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firstSheet="9" activeTab="11"/>
  </bookViews>
  <sheets>
    <sheet name="Tab1-S8" sheetId="1" r:id="rId1"/>
    <sheet name="Tab1-S9" sheetId="2" r:id="rId2"/>
    <sheet name="Tab2-S10" sheetId="3" r:id="rId3"/>
    <sheet name="Tab2-S11" sheetId="4" r:id="rId4"/>
    <sheet name="Tab3-S12-S13" sheetId="5" r:id="rId5"/>
    <sheet name="Tab3-S14-S15" sheetId="6" r:id="rId6"/>
    <sheet name="Tab4-S16-S17" sheetId="7" r:id="rId7"/>
    <sheet name="Tab4-S18-S19" sheetId="8" r:id="rId8"/>
    <sheet name="Tab4-S20-S21" sheetId="9" r:id="rId9"/>
    <sheet name="Tab4-S22-S23" sheetId="10" r:id="rId10"/>
    <sheet name="Tab4-S24-S25" sheetId="11" r:id="rId11"/>
    <sheet name="Tab4-S26-S27" sheetId="12" r:id="rId12"/>
    <sheet name="Tab4-S28-S29" sheetId="13" r:id="rId13"/>
    <sheet name="Tab4-S30-S31" sheetId="14" r:id="rId14"/>
    <sheet name="Tab4-S32-S33" sheetId="15" r:id="rId15"/>
    <sheet name="Tab5-S34-S35" sheetId="16" r:id="rId16"/>
    <sheet name="Tab5-S36-S37" sheetId="17" r:id="rId17"/>
    <sheet name="Tab5-S38-S39" sheetId="18" r:id="rId18"/>
  </sheets>
  <definedNames>
    <definedName name="_xlnm.Print_Area" localSheetId="0">'Tab1-S8'!$A$1:$H$72</definedName>
    <definedName name="_xlnm.Print_Area" localSheetId="1">'Tab1-S9'!$A$1:$H$72</definedName>
    <definedName name="_xlnm.Print_Area" localSheetId="2">'Tab2-S10'!$A$1:$H$65</definedName>
    <definedName name="_xlnm.Print_Area" localSheetId="3">'Tab2-S11'!$A$1:$H$63</definedName>
    <definedName name="_xlnm.Print_Area" localSheetId="5">'Tab3-S14-S15'!$A$1:$Q$63</definedName>
    <definedName name="_xlnm.Print_Area" localSheetId="6">'Tab4-S16-S17'!$A$1:$M$79</definedName>
    <definedName name="_xlnm.Print_Area" localSheetId="9">'Tab4-S22-S23'!$A$1:$M$77</definedName>
    <definedName name="_xlnm.Print_Area" localSheetId="12">'Tab4-S28-S29'!$A$1:$M$62</definedName>
    <definedName name="_xlnm.Print_Area" localSheetId="13">'Tab4-S30-S31'!$A$1:$O$62</definedName>
    <definedName name="_xlnm.Print_Area" localSheetId="16">'Tab5-S36-S37'!$A$1:$L$79</definedName>
    <definedName name="_xlnm.Print_Area" localSheetId="17">'Tab5-S38-S39'!$A$1:$L$66</definedName>
  </definedNames>
  <calcPr fullCalcOnLoad="1"/>
</workbook>
</file>

<file path=xl/sharedStrings.xml><?xml version="1.0" encoding="utf-8"?>
<sst xmlns="http://schemas.openxmlformats.org/spreadsheetml/2006/main" count="3100" uniqueCount="408">
  <si>
    <t>Insgesamt</t>
  </si>
  <si>
    <t>ämter</t>
  </si>
  <si>
    <t>in</t>
  </si>
  <si>
    <t xml:space="preserve">EUR  </t>
  </si>
  <si>
    <t>zusammen</t>
  </si>
  <si>
    <t>insgesamt</t>
  </si>
  <si>
    <t>Reg.-Bez.</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</si>
  <si>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</si>
  <si>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</si>
  <si>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</si>
  <si>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</si>
  <si>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</si>
  <si>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</si>
  <si>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</si>
  <si>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</si>
  <si>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</si>
  <si>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</si>
  <si>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</si>
  <si>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</si>
  <si>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</si>
  <si>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Reg.-Bez. Unterfranken</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</si>
  <si>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</si>
  <si>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</si>
  <si>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</si>
  <si>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</si>
  <si>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</si>
  <si>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</si>
  <si>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</si>
  <si>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</si>
  <si>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</si>
  <si>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</si>
  <si>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</si>
  <si>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</si>
  <si>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</si>
  <si>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</si>
  <si>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Reg.-Bez. Schwaben</t>
  </si>
  <si>
    <t>_________</t>
  </si>
  <si>
    <t>2.1 Insgesamt</t>
  </si>
  <si>
    <t>Hilfen der öffentlichen Träger</t>
  </si>
  <si>
    <t>Jugendarbeit</t>
  </si>
  <si>
    <t>Mitarbeiterfortbildung</t>
  </si>
  <si>
    <t>Jugendsozialarbeit</t>
  </si>
  <si>
    <t>__________</t>
  </si>
  <si>
    <t>2.2 Jugendämter</t>
  </si>
  <si>
    <t>EUR</t>
  </si>
  <si>
    <t>3.1 Ins</t>
  </si>
  <si>
    <t>1</t>
  </si>
  <si>
    <t>2</t>
  </si>
  <si>
    <t>3</t>
  </si>
  <si>
    <t>4</t>
  </si>
  <si>
    <t>5</t>
  </si>
  <si>
    <t>6</t>
  </si>
  <si>
    <t>7</t>
  </si>
  <si>
    <t>8</t>
  </si>
  <si>
    <t>9</t>
  </si>
  <si>
    <t>10</t>
  </si>
  <si>
    <t>11</t>
  </si>
  <si>
    <t>12</t>
  </si>
  <si>
    <t>- 13 -</t>
  </si>
  <si>
    <t>darunter 3.3 Kreisangehörige Gemeinden</t>
  </si>
  <si>
    <t>Zusammenstellung nach</t>
  </si>
  <si>
    <t>Regierungsbezirken</t>
  </si>
  <si>
    <t>Reg.-Bez. Oberbayern</t>
  </si>
  <si>
    <t>Reg.-Bez. Niederbayern</t>
  </si>
  <si>
    <t>Reg.-Bez. Oberpfalz</t>
  </si>
  <si>
    <t>Reg.-Bez. Oberfranken</t>
  </si>
  <si>
    <t>Reg.-Bez. Mittelfranken</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</si>
  <si>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</si>
  <si>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</si>
  <si>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</si>
  <si>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</si>
  <si>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</si>
  <si>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</si>
  <si>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</si>
  <si>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</si>
  <si>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</si>
  <si>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</si>
  <si>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</si>
  <si>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</si>
  <si>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</si>
  <si>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</si>
  <si>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</si>
  <si>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</si>
  <si>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</si>
  <si>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</si>
  <si>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</si>
  <si>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</si>
  <si>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</si>
  <si>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</si>
  <si>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</si>
  <si>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</si>
  <si>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</si>
  <si>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</si>
  <si>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</si>
  <si>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</si>
  <si>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</si>
  <si>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</si>
  <si>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</si>
  <si>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</si>
  <si>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</si>
  <si>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</si>
  <si>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</si>
  <si>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</si>
  <si>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</si>
  <si>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</si>
  <si>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</si>
  <si>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</si>
  <si>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</si>
  <si>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</si>
  <si>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</si>
  <si>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</si>
  <si>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</si>
  <si>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</si>
  <si>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</si>
  <si>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</si>
  <si>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</si>
  <si>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</si>
  <si>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</si>
  <si>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</si>
  <si>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</si>
  <si>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</si>
  <si>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</si>
  <si>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</si>
  <si>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</si>
  <si>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</si>
  <si>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</si>
  <si>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</si>
  <si>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</si>
  <si>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</si>
  <si>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</si>
  <si>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</si>
  <si>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</si>
  <si>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</si>
  <si>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</si>
  <si>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</si>
  <si>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</si>
  <si>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</si>
  <si>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</si>
  <si>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</si>
  <si>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</si>
  <si>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</si>
  <si>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</si>
  <si>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</si>
  <si>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</si>
  <si>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</si>
  <si>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</si>
  <si>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</si>
  <si>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</si>
  <si>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</si>
  <si>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</si>
  <si>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</si>
  <si>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</si>
  <si>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</si>
  <si>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</si>
  <si>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</si>
  <si>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</si>
  <si>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</si>
  <si>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</si>
  <si>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</si>
  <si>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</si>
  <si>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</si>
  <si>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</si>
  <si>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</si>
  <si>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</si>
  <si>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</si>
  <si>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1.2 Jugendämter nach Leistungsbereichen</t>
  </si>
  <si>
    <t>1.1 Insgesamt nach Leistungsbereichen</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</si>
  <si>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</si>
  <si>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</si>
  <si>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</si>
  <si>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</si>
  <si>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</si>
  <si>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</si>
  <si>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</si>
  <si>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</si>
  <si>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</si>
  <si>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</si>
  <si>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</si>
  <si>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</si>
  <si>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</si>
  <si>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</si>
  <si>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</si>
  <si>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</si>
  <si>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</si>
  <si>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 xml:space="preserve">gesamt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</si>
  <si>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</si>
  <si>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</si>
  <si>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</si>
  <si>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</si>
  <si>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</si>
  <si>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</si>
  <si>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</si>
  <si>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</si>
  <si>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</si>
  <si>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</si>
  <si>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</si>
  <si>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</si>
  <si>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</si>
  <si>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</si>
  <si>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</si>
  <si>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</si>
  <si>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</si>
  <si>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</si>
  <si>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</si>
  <si>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darunter 3.2 Jugend</t>
  </si>
  <si>
    <t>1) Nur bei kameraler Buchungssystematik.</t>
  </si>
  <si>
    <t>Auszahlungen für Einrichtungen</t>
  </si>
  <si>
    <t xml:space="preserve">ohne eigenes Jugendamt                  </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</si>
  <si>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</si>
  <si>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</si>
  <si>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</si>
  <si>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</si>
  <si>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</si>
  <si>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</si>
  <si>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</si>
  <si>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</si>
  <si>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</si>
  <si>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</si>
  <si>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</si>
  <si>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</si>
  <si>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</si>
  <si>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</si>
  <si>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</si>
  <si>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</si>
  <si>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</si>
  <si>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</si>
  <si>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</si>
  <si>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</si>
  <si>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</si>
  <si>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</si>
  <si>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</si>
  <si>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</si>
  <si>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</si>
  <si>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</si>
  <si>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</si>
  <si>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</si>
  <si>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</si>
  <si>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</si>
  <si>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</si>
  <si>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</si>
  <si>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</si>
  <si>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</si>
  <si>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</si>
  <si>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</si>
  <si>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Reg.-Bez. </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</si>
  <si>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</si>
  <si>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</si>
  <si>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</si>
  <si>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</si>
  <si>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</si>
  <si>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</si>
  <si>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</si>
  <si>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</si>
  <si>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</si>
  <si>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</si>
  <si>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</si>
  <si>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</si>
  <si>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</si>
  <si>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</si>
  <si>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</si>
  <si>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</si>
  <si>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</si>
  <si>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</si>
  <si>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</si>
  <si>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</si>
  <si>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</si>
  <si>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</si>
  <si>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</si>
  <si>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</si>
  <si>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</si>
  <si>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</si>
  <si>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</si>
  <si>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</si>
  <si>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</si>
  <si>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</si>
  <si>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</si>
  <si>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</si>
  <si>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</si>
  <si>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</si>
  <si>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</si>
  <si>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</si>
  <si>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</si>
  <si>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</si>
  <si>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</si>
  <si>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</si>
  <si>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</si>
  <si>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</si>
  <si>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</si>
  <si>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</si>
  <si>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</si>
  <si>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</si>
  <si>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</si>
  <si>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</si>
  <si>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</si>
  <si>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</si>
  <si>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</si>
  <si>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</si>
  <si>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</si>
  <si>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</si>
  <si>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</si>
  <si>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</si>
  <si>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</si>
  <si>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</si>
  <si>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</si>
  <si>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</si>
  <si>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</si>
  <si>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</si>
  <si>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</si>
  <si>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</si>
  <si>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</si>
  <si>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</si>
  <si>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</si>
  <si>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</si>
  <si>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</si>
  <si>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</si>
  <si>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</si>
  <si>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</si>
  <si>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Hilfe zur Erziehung</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</si>
  <si>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</si>
  <si>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</si>
  <si>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</si>
  <si>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</si>
  <si>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</si>
  <si>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</si>
  <si>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</si>
  <si>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</si>
  <si>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</si>
  <si>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</si>
  <si>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</si>
  <si>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</si>
  <si>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</si>
  <si>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</si>
  <si>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</si>
  <si>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</si>
  <si>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</si>
  <si>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</si>
  <si>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</si>
  <si>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</si>
  <si>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</si>
  <si>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</si>
  <si>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</si>
  <si>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</si>
  <si>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</si>
  <si>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</si>
  <si>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</si>
  <si>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</si>
  <si>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</si>
  <si>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</si>
  <si>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</si>
  <si>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</si>
  <si>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</si>
  <si>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</si>
  <si>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</si>
  <si>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</si>
  <si>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</si>
  <si>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</si>
  <si>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</si>
  <si>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</si>
  <si>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</si>
  <si>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</si>
  <si>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</si>
  <si>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</si>
  <si>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</si>
  <si>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</si>
  <si>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</si>
  <si>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</si>
  <si>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</si>
  <si>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</si>
  <si>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</si>
  <si>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</si>
  <si>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</si>
  <si>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</si>
  <si>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</si>
  <si>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</si>
  <si>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</si>
  <si>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</si>
  <si>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</si>
  <si>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 xml:space="preserve">       ihrem(n) Kind(ern), Betreuung und Versorgung des Kindes in Notsituationen und Unterstützung bei notwendiger Unterbringung zur Erfüllung der              </t>
  </si>
  <si>
    <t xml:space="preserve">                  Schulpflicht.</t>
  </si>
  <si>
    <t xml:space="preserve">        Versorgung des Kindes in Notsituationen und Unterstützung bei notwendiger Unterbringung zur Erfüllung der Schulpflicht.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</si>
  <si>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</si>
  <si>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</si>
  <si>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r>
      <rPr>
        <sz val="9"/>
        <rFont val="Arial"/>
        <family val="2"/>
      </rPr>
      <t>Noch:</t>
    </r>
    <r>
      <rPr>
        <b/>
        <sz val="9"/>
        <rFont val="Arial"/>
        <family val="2"/>
      </rPr>
      <t xml:space="preserve"> 3. Ausgaben (Auszahlungen) und Einnahmen</t>
    </r>
  </si>
  <si>
    <t xml:space="preserve">  in Tagespflege</t>
  </si>
  <si>
    <t>Ausgaben (Auszahlungen) und Einnahmen (Einzahlungen) für die Kinder- und Jugendhilfe in Bayern im Berichtsjahr 2014</t>
  </si>
  <si>
    <t xml:space="preserve">2. Einzel- und Gruppenhilfen und andere Aufgaben nach dem SGB VIII 2014      </t>
  </si>
  <si>
    <t xml:space="preserve">(Einzahlungen) 2014 nach Einrichtungsarten </t>
  </si>
  <si>
    <t>4. Ausgaben (Auszahlungen) und Einnahmen (Einzahlungen) 2014</t>
  </si>
  <si>
    <r>
      <rPr>
        <sz val="9"/>
        <rFont val="Arial"/>
        <family val="2"/>
      </rPr>
      <t>Noch:</t>
    </r>
    <r>
      <rPr>
        <b/>
        <sz val="9"/>
        <rFont val="Arial"/>
        <family val="2"/>
      </rPr>
      <t xml:space="preserve"> 4. Ausgaben (Auszahlungen) und Einnahmen (Einzahlungen) 2014</t>
    </r>
  </si>
  <si>
    <r>
      <rPr>
        <sz val="9"/>
        <rFont val="Arial"/>
        <family val="2"/>
      </rPr>
      <t>Noch:</t>
    </r>
    <r>
      <rPr>
        <b/>
        <sz val="9"/>
        <rFont val="Arial"/>
        <family val="2"/>
      </rPr>
      <t xml:space="preserve"> 2. Einzel- und Gruppenhilfen und andere Aufgaben nach dem SGB VIII 2014     </t>
    </r>
  </si>
  <si>
    <r>
      <rPr>
        <sz val="9"/>
        <rFont val="Arial"/>
        <family val="2"/>
      </rPr>
      <t xml:space="preserve">Noch: </t>
    </r>
    <r>
      <rPr>
        <b/>
        <sz val="9"/>
        <rFont val="Arial"/>
        <family val="2"/>
      </rPr>
      <t>4. Ausgaben (Auszahlungen) und Einnahmen (Einzahlungen) 2014</t>
    </r>
  </si>
  <si>
    <t>5. Ausgaben (Auszahlungen) und Einnahmen (Einzahlungen) 2014</t>
  </si>
  <si>
    <r>
      <rPr>
        <sz val="9"/>
        <rFont val="Arial"/>
        <family val="2"/>
      </rPr>
      <t xml:space="preserve">Noch: </t>
    </r>
    <r>
      <rPr>
        <b/>
        <sz val="9"/>
        <rFont val="Arial"/>
        <family val="2"/>
      </rPr>
      <t>5. Ausgaben (Auszahlungen) und Einnahmen (Einzahlungen) 2014</t>
    </r>
  </si>
  <si>
    <r>
      <rPr>
        <sz val="9"/>
        <rFont val="Arial"/>
        <family val="2"/>
      </rPr>
      <t>Noch:</t>
    </r>
    <r>
      <rPr>
        <b/>
        <sz val="9"/>
        <rFont val="Arial"/>
        <family val="2"/>
      </rPr>
      <t xml:space="preserve"> 5. Ausgaben (Auszahlungen) und Einnahmen (Einzahlungen) 2014</t>
    </r>
  </si>
  <si>
    <t>X</t>
  </si>
  <si>
    <t>Personal-
ausgaben, sonstige laufende Ausgaben</t>
  </si>
  <si>
    <t>Einnahmen/ Einzahlungen 
insgesamt</t>
  </si>
  <si>
    <t xml:space="preserve">Statistik der </t>
  </si>
  <si>
    <t xml:space="preserve"> Kinder- und Jugendhilfe </t>
  </si>
  <si>
    <r>
      <t>Personalausgaben der Jugendhilfeverwaltung</t>
    </r>
    <r>
      <rPr>
        <vertAlign val="superscript"/>
        <sz val="9"/>
        <rFont val="Arial"/>
        <family val="2"/>
      </rPr>
      <t xml:space="preserve"> 5)</t>
    </r>
  </si>
  <si>
    <t>Statistik der</t>
  </si>
  <si>
    <t>Reg.-Bez</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</si>
  <si>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</si>
  <si>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</si>
  <si>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</si>
  <si>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</si>
  <si>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</si>
  <si>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 xml:space="preserve"> Kinder- und Jugendhilfe</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</si>
</sst>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 numFmtId="187" formatCode="_(* #,##0.000_);_(* \(#,##0.000\);_(* &quot;-&quot;??_);_(@_)"/>
    <numFmt numFmtId="188" formatCode="_(* #,##0.0_);_(* \(#,##0.0\);_(* &quot;-&quot;??_);_(@_)"/>
    <numFmt numFmtId="189" formatCode="_(* #,##0_);_(* \(#,##0\);_(* &quot;-&quot;??_);_(@_)"/>
  </numFmts>
  <fonts count="51">
    <font>
      <sz val="10"/>
      <name val="Arial"/>
      <family val="0"/>
    </font>
    <font>
      <sz val="7.5"/>
      <name val="Arial"/>
      <family val="2"/>
    </font>
    <font>
      <sz val="9"/>
      <name val="Arial"/>
      <family val="2"/>
    </font>
    <font>
      <b/>
      <sz val="9"/>
      <name val="Arial"/>
      <family val="2"/>
    </font>
    <font>
      <u val="single"/>
      <sz val="10"/>
      <color indexed="12"/>
      <name val="Arial"/>
      <family val="0"/>
    </font>
    <font>
      <u val="single"/>
      <sz val="10"/>
      <color indexed="36"/>
      <name val="Arial"/>
      <family val="0"/>
    </font>
    <font>
      <sz val="8"/>
      <name val="Arial"/>
      <family val="0"/>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color indexed="8"/>
      </left>
      <right style="thin">
        <color indexed="8"/>
      </right>
      <top style="thin"/>
      <bottom>
        <color indexed="63"/>
      </bottom>
    </border>
    <border>
      <left>
        <color indexed="63"/>
      </left>
      <right style="thin"/>
      <top style="thin"/>
      <bottom style="thin"/>
    </border>
    <border>
      <left style="thin"/>
      <right style="thin">
        <color indexed="8"/>
      </right>
      <top>
        <color indexed="63"/>
      </top>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color indexed="63"/>
      </top>
      <bottom>
        <color indexed="63"/>
      </bottom>
    </border>
    <border>
      <left style="thin"/>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73">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179" fontId="9" fillId="33" borderId="0" xfId="0" applyNumberFormat="1" applyFont="1" applyFill="1" applyBorder="1" applyAlignment="1">
      <alignment horizontal="righ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3" fillId="0" borderId="0" xfId="0" applyNumberFormat="1" applyFont="1" applyFill="1" applyBorder="1" applyAlignment="1">
      <alignment horizontal="center" wrapText="1"/>
    </xf>
    <xf numFmtId="49" fontId="3" fillId="0" borderId="29" xfId="0" applyNumberFormat="1" applyFont="1" applyFill="1" applyBorder="1" applyAlignment="1">
      <alignment vertical="center" wrapText="1"/>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30"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179" fontId="7" fillId="0" borderId="0" xfId="0" applyNumberFormat="1" applyFont="1" applyAlignment="1">
      <alignment/>
    </xf>
    <xf numFmtId="179" fontId="7" fillId="0" borderId="0" xfId="0" applyNumberFormat="1" applyFont="1" applyFill="1" applyBorder="1" applyAlignment="1">
      <alignment vertical="center" wrapText="1"/>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179" fontId="3" fillId="0" borderId="0"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1"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0" fontId="8" fillId="0" borderId="0" xfId="0" applyFont="1" applyAlignment="1">
      <alignment horizontal="right"/>
    </xf>
    <xf numFmtId="49" fontId="2" fillId="33" borderId="32"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29"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0" fontId="3" fillId="0" borderId="0" xfId="0" applyFont="1" applyBorder="1" applyAlignment="1">
      <alignment horizontal="center"/>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29"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0" fontId="8" fillId="0" borderId="0" xfId="0" applyFont="1" applyAlignment="1">
      <alignment horizontal="left"/>
    </xf>
    <xf numFmtId="49" fontId="3" fillId="0" borderId="29"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29"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2" fontId="8" fillId="33" borderId="10" xfId="0" applyNumberFormat="1" applyFont="1" applyFill="1" applyBorder="1" applyAlignment="1">
      <alignment horizontal="right" vertical="center" wrapText="1"/>
    </xf>
    <xf numFmtId="175" fontId="9" fillId="33" borderId="0" xfId="0" applyNumberFormat="1" applyFont="1" applyFill="1" applyBorder="1" applyAlignment="1">
      <alignment horizontal="center" vertical="center" wrapText="1"/>
    </xf>
    <xf numFmtId="0" fontId="8" fillId="0" borderId="10" xfId="0" applyFont="1" applyBorder="1" applyAlignment="1">
      <alignment/>
    </xf>
    <xf numFmtId="179" fontId="8" fillId="33" borderId="10" xfId="0" applyNumberFormat="1" applyFont="1" applyFill="1" applyBorder="1" applyAlignment="1">
      <alignment horizontal="right" vertical="center" wrapText="1"/>
    </xf>
    <xf numFmtId="0" fontId="8" fillId="0" borderId="0" xfId="0" applyFont="1" applyAlignment="1">
      <alignment/>
    </xf>
    <xf numFmtId="179" fontId="9" fillId="33" borderId="10" xfId="0" applyNumberFormat="1" applyFont="1" applyFill="1" applyBorder="1" applyAlignment="1">
      <alignment horizontal="right" vertical="center" wrapText="1"/>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1" fillId="0" borderId="0" xfId="0" applyFont="1" applyAlignment="1">
      <alignment horizontal="right" vertical="center"/>
    </xf>
    <xf numFmtId="49" fontId="2"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1" fontId="2" fillId="0" borderId="0" xfId="0" applyNumberFormat="1" applyFont="1" applyFill="1" applyBorder="1" applyAlignment="1">
      <alignment horizontal="center" vertical="center" wrapText="1"/>
    </xf>
    <xf numFmtId="0" fontId="2" fillId="0" borderId="0" xfId="0" applyFont="1" applyAlignment="1">
      <alignment horizontal="right"/>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4" fillId="33" borderId="12" xfId="0" applyNumberFormat="1" applyFont="1" applyFill="1" applyBorder="1" applyAlignment="1">
      <alignment horizontal="left" vertical="center" wrapText="1"/>
    </xf>
    <xf numFmtId="49" fontId="14"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49" fontId="3" fillId="0" borderId="16" xfId="0" applyNumberFormat="1" applyFont="1" applyFill="1" applyBorder="1" applyAlignment="1">
      <alignment vertical="center" wrapText="1"/>
    </xf>
    <xf numFmtId="49" fontId="1" fillId="0" borderId="29"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16" fillId="33" borderId="23"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172" fontId="9" fillId="33" borderId="0" xfId="0" applyNumberFormat="1" applyFont="1" applyFill="1" applyBorder="1" applyAlignment="1">
      <alignment horizontal="right" vertical="center" wrapText="1"/>
    </xf>
    <xf numFmtId="0" fontId="1" fillId="0" borderId="0" xfId="0" applyFont="1" applyAlignment="1">
      <alignment horizontal="right"/>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172"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172" fontId="7" fillId="33" borderId="14"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179" fontId="1" fillId="33" borderId="10" xfId="0" applyNumberFormat="1" applyFont="1" applyFill="1" applyBorder="1" applyAlignment="1">
      <alignment horizontal="right" vertical="center"/>
    </xf>
    <xf numFmtId="182" fontId="8" fillId="33" borderId="0" xfId="0" applyNumberFormat="1" applyFont="1" applyFill="1" applyAlignment="1">
      <alignment horizontal="right" vertical="center" wrapText="1"/>
    </xf>
    <xf numFmtId="182" fontId="9" fillId="33" borderId="0" xfId="0" applyNumberFormat="1" applyFont="1" applyFill="1" applyAlignment="1">
      <alignment horizontal="right" vertical="center" wrapText="1"/>
    </xf>
    <xf numFmtId="182" fontId="8" fillId="0" borderId="10" xfId="0" applyNumberFormat="1" applyFont="1" applyBorder="1" applyAlignment="1">
      <alignment/>
    </xf>
    <xf numFmtId="49" fontId="3" fillId="34" borderId="0" xfId="0" applyNumberFormat="1" applyFont="1" applyFill="1" applyBorder="1" applyAlignment="1">
      <alignment horizontal="right" vertical="center" wrapText="1"/>
    </xf>
    <xf numFmtId="0" fontId="1" fillId="34" borderId="0" xfId="0" applyFont="1" applyFill="1" applyAlignment="1">
      <alignment/>
    </xf>
    <xf numFmtId="49" fontId="3" fillId="34" borderId="0" xfId="0" applyNumberFormat="1" applyFont="1" applyFill="1" applyBorder="1" applyAlignment="1">
      <alignment vertical="center" wrapText="1"/>
    </xf>
    <xf numFmtId="49" fontId="2" fillId="34" borderId="28" xfId="0" applyNumberFormat="1" applyFont="1" applyFill="1" applyBorder="1" applyAlignment="1">
      <alignment horizontal="left" vertical="center" wrapText="1"/>
    </xf>
    <xf numFmtId="49" fontId="2" fillId="34" borderId="26" xfId="0" applyNumberFormat="1" applyFont="1" applyFill="1" applyBorder="1" applyAlignment="1">
      <alignment horizontal="center" vertical="center" wrapText="1"/>
    </xf>
    <xf numFmtId="179" fontId="1" fillId="34" borderId="0" xfId="0" applyNumberFormat="1" applyFont="1" applyFill="1" applyBorder="1" applyAlignment="1">
      <alignment horizontal="right" vertical="center" wrapText="1"/>
    </xf>
    <xf numFmtId="179" fontId="7" fillId="34" borderId="0" xfId="0" applyNumberFormat="1" applyFont="1" applyFill="1" applyBorder="1" applyAlignment="1">
      <alignment horizontal="right" wrapText="1"/>
    </xf>
    <xf numFmtId="49" fontId="3" fillId="34" borderId="0" xfId="0" applyNumberFormat="1" applyFont="1" applyFill="1" applyBorder="1" applyAlignment="1">
      <alignment wrapText="1"/>
    </xf>
    <xf numFmtId="49" fontId="1" fillId="34" borderId="0" xfId="0" applyNumberFormat="1" applyFont="1" applyFill="1" applyBorder="1" applyAlignment="1">
      <alignment vertical="center" wrapText="1"/>
    </xf>
    <xf numFmtId="179" fontId="7" fillId="34" borderId="0" xfId="0" applyNumberFormat="1" applyFont="1" applyFill="1" applyBorder="1" applyAlignment="1">
      <alignment horizontal="right" vertical="center" wrapText="1"/>
    </xf>
    <xf numFmtId="49" fontId="7" fillId="34" borderId="0" xfId="0" applyNumberFormat="1" applyFont="1" applyFill="1" applyBorder="1" applyAlignment="1">
      <alignment vertical="center" wrapText="1"/>
    </xf>
    <xf numFmtId="49" fontId="3" fillId="34" borderId="0" xfId="0" applyNumberFormat="1" applyFont="1" applyFill="1" applyBorder="1" applyAlignment="1">
      <alignment horizontal="left" wrapText="1"/>
    </xf>
    <xf numFmtId="172" fontId="7" fillId="34" borderId="0" xfId="0" applyNumberFormat="1" applyFont="1" applyFill="1" applyBorder="1" applyAlignment="1">
      <alignment horizontal="right" vertical="center" wrapText="1"/>
    </xf>
    <xf numFmtId="172" fontId="7" fillId="34" borderId="0" xfId="0" applyNumberFormat="1" applyFont="1" applyFill="1" applyAlignment="1">
      <alignment horizontal="right" vertical="center" wrapText="1"/>
    </xf>
    <xf numFmtId="0" fontId="8" fillId="34" borderId="0" xfId="0" applyFont="1" applyFill="1" applyAlignment="1">
      <alignment horizontal="left"/>
    </xf>
    <xf numFmtId="0" fontId="11" fillId="34" borderId="0" xfId="0" applyFont="1" applyFill="1" applyAlignment="1">
      <alignment/>
    </xf>
    <xf numFmtId="1" fontId="1" fillId="34" borderId="0" xfId="0" applyNumberFormat="1" applyFont="1" applyFill="1" applyBorder="1" applyAlignment="1">
      <alignment horizontal="left" vertical="center" wrapText="1"/>
    </xf>
    <xf numFmtId="0" fontId="0" fillId="34" borderId="0" xfId="0" applyFill="1" applyAlignment="1">
      <alignment/>
    </xf>
    <xf numFmtId="179" fontId="1" fillId="34" borderId="0" xfId="0" applyNumberFormat="1" applyFont="1" applyFill="1" applyBorder="1" applyAlignment="1">
      <alignment/>
    </xf>
    <xf numFmtId="179" fontId="3" fillId="34" borderId="0" xfId="0" applyNumberFormat="1" applyFont="1" applyFill="1" applyBorder="1" applyAlignment="1">
      <alignment horizontal="left" vertical="center" wrapText="1"/>
    </xf>
    <xf numFmtId="179" fontId="7" fillId="34" borderId="0" xfId="0" applyNumberFormat="1" applyFont="1" applyFill="1" applyBorder="1" applyAlignment="1">
      <alignment/>
    </xf>
    <xf numFmtId="0" fontId="9" fillId="34" borderId="0" xfId="0" applyFont="1" applyFill="1" applyAlignment="1">
      <alignment horizontal="left"/>
    </xf>
    <xf numFmtId="0" fontId="15" fillId="34" borderId="0" xfId="0" applyFont="1" applyFill="1" applyAlignment="1">
      <alignment/>
    </xf>
    <xf numFmtId="49" fontId="3" fillId="34" borderId="0" xfId="0" applyNumberFormat="1" applyFont="1" applyFill="1" applyBorder="1" applyAlignment="1">
      <alignment horizontal="center" vertical="center" wrapText="1"/>
    </xf>
    <xf numFmtId="49" fontId="3" fillId="34" borderId="24" xfId="0" applyNumberFormat="1" applyFont="1" applyFill="1" applyBorder="1" applyAlignment="1">
      <alignment vertical="center" wrapText="1"/>
    </xf>
    <xf numFmtId="179" fontId="1" fillId="34" borderId="0" xfId="0" applyNumberFormat="1" applyFont="1" applyFill="1" applyBorder="1" applyAlignment="1">
      <alignment vertical="center" wrapText="1"/>
    </xf>
    <xf numFmtId="0" fontId="8" fillId="34" borderId="0" xfId="0" applyFont="1" applyFill="1" applyAlignment="1">
      <alignment/>
    </xf>
    <xf numFmtId="49" fontId="8" fillId="34" borderId="0" xfId="0" applyNumberFormat="1" applyFont="1" applyFill="1" applyBorder="1" applyAlignment="1">
      <alignment vertical="center" wrapText="1"/>
    </xf>
    <xf numFmtId="0" fontId="8" fillId="34" borderId="0" xfId="0" applyFont="1" applyFill="1" applyAlignment="1">
      <alignment/>
    </xf>
    <xf numFmtId="0" fontId="8" fillId="0" borderId="0" xfId="0" applyFont="1" applyAlignment="1">
      <alignment horizontal="right" vertical="center" wrapText="1"/>
    </xf>
    <xf numFmtId="0" fontId="8" fillId="0" borderId="10" xfId="0" applyFont="1" applyBorder="1" applyAlignment="1">
      <alignment horizontal="right"/>
    </xf>
    <xf numFmtId="49" fontId="3" fillId="0" borderId="0" xfId="0" applyNumberFormat="1" applyFont="1" applyFill="1" applyBorder="1" applyAlignment="1">
      <alignment horizontal="left" vertical="center" wrapText="1"/>
    </xf>
    <xf numFmtId="49" fontId="3" fillId="0" borderId="29" xfId="0" applyNumberFormat="1" applyFont="1" applyFill="1" applyBorder="1" applyAlignment="1">
      <alignment horizontal="right" vertical="center" wrapText="1"/>
    </xf>
    <xf numFmtId="49" fontId="8" fillId="33" borderId="29" xfId="0" applyNumberFormat="1" applyFont="1" applyFill="1" applyBorder="1" applyAlignment="1">
      <alignment horizontal="center" vertical="center" wrapText="1"/>
    </xf>
    <xf numFmtId="49" fontId="2" fillId="33" borderId="28"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1" fillId="0" borderId="16" xfId="0" applyFont="1" applyBorder="1" applyAlignment="1">
      <alignment/>
    </xf>
    <xf numFmtId="49" fontId="2" fillId="33" borderId="37" xfId="0" applyNumberFormat="1" applyFont="1" applyFill="1" applyBorder="1" applyAlignment="1">
      <alignment horizontal="center" vertical="center" wrapText="1"/>
    </xf>
    <xf numFmtId="49" fontId="2" fillId="33" borderId="19"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49" fontId="2" fillId="33" borderId="38" xfId="0" applyNumberFormat="1" applyFont="1" applyFill="1" applyBorder="1" applyAlignment="1">
      <alignment horizontal="left" vertical="center" wrapText="1"/>
    </xf>
    <xf numFmtId="49" fontId="2" fillId="33" borderId="0" xfId="0" applyNumberFormat="1" applyFont="1" applyFill="1" applyBorder="1" applyAlignment="1">
      <alignment horizontal="right" vertical="center" wrapText="1"/>
    </xf>
    <xf numFmtId="179" fontId="3" fillId="0" borderId="0" xfId="0" applyNumberFormat="1" applyFont="1" applyAlignment="1">
      <alignment horizontal="right"/>
    </xf>
    <xf numFmtId="0" fontId="0" fillId="0" borderId="29" xfId="0" applyBorder="1" applyAlignment="1">
      <alignment/>
    </xf>
    <xf numFmtId="49" fontId="3" fillId="0" borderId="16"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wrapText="1"/>
    </xf>
    <xf numFmtId="49" fontId="8" fillId="33" borderId="39" xfId="0" applyNumberFormat="1" applyFont="1" applyFill="1" applyBorder="1" applyAlignment="1">
      <alignment horizontal="center" vertical="center" wrapText="1"/>
    </xf>
    <xf numFmtId="49" fontId="8" fillId="33" borderId="29"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175" fontId="8" fillId="33" borderId="0" xfId="0" applyNumberFormat="1" applyFont="1" applyFill="1" applyBorder="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9" fontId="11"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31" xfId="0" applyNumberFormat="1" applyFont="1" applyFill="1" applyBorder="1" applyAlignment="1">
      <alignment horizontal="center" vertical="center" wrapText="1"/>
    </xf>
    <xf numFmtId="49" fontId="8" fillId="33" borderId="43" xfId="0" applyNumberFormat="1" applyFont="1" applyFill="1" applyBorder="1" applyAlignment="1">
      <alignment horizontal="center" vertical="center" wrapText="1"/>
    </xf>
    <xf numFmtId="49" fontId="8" fillId="33" borderId="44"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5"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6" xfId="0" applyFont="1" applyBorder="1" applyAlignment="1">
      <alignment horizontal="center"/>
    </xf>
    <xf numFmtId="49" fontId="8" fillId="33" borderId="46"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2" fillId="0" borderId="0" xfId="0" applyFont="1" applyAlignment="1">
      <alignment horizontal="center"/>
    </xf>
    <xf numFmtId="49" fontId="1" fillId="0" borderId="0" xfId="0" applyNumberFormat="1" applyFont="1" applyFill="1" applyBorder="1" applyAlignment="1">
      <alignment vertical="center" wrapText="1"/>
    </xf>
    <xf numFmtId="49" fontId="8" fillId="33" borderId="20"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175" fontId="8" fillId="33" borderId="29"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47" xfId="0" applyNumberFormat="1" applyFont="1" applyFill="1" applyBorder="1" applyAlignment="1">
      <alignment horizontal="center" vertical="center" wrapText="1"/>
    </xf>
    <xf numFmtId="49" fontId="8" fillId="33" borderId="29" xfId="0" applyNumberFormat="1" applyFont="1" applyFill="1" applyBorder="1" applyAlignment="1">
      <alignment horizontal="left" vertical="center" wrapText="1"/>
    </xf>
    <xf numFmtId="49" fontId="8" fillId="33" borderId="48" xfId="0" applyNumberFormat="1" applyFont="1" applyFill="1" applyBorder="1" applyAlignment="1">
      <alignment horizontal="left" vertical="center" wrapText="1"/>
    </xf>
    <xf numFmtId="49" fontId="8" fillId="33" borderId="46"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47" xfId="0" applyNumberFormat="1" applyFont="1" applyFill="1" applyBorder="1" applyAlignment="1">
      <alignment horizontal="right" vertical="center" wrapText="1"/>
    </xf>
    <xf numFmtId="49" fontId="8" fillId="33" borderId="48" xfId="0" applyNumberFormat="1" applyFont="1" applyFill="1" applyBorder="1" applyAlignment="1">
      <alignment horizontal="center" vertical="center" wrapText="1"/>
    </xf>
    <xf numFmtId="49" fontId="8" fillId="33" borderId="49"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50"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8" fillId="33" borderId="52" xfId="0" applyNumberFormat="1" applyFont="1" applyFill="1" applyBorder="1" applyAlignment="1">
      <alignment horizontal="center"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29"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49" fontId="3" fillId="0" borderId="0" xfId="0" applyNumberFormat="1" applyFont="1" applyFill="1" applyBorder="1" applyAlignment="1">
      <alignment horizontal="left"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3" fillId="0" borderId="0"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2"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39"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46" xfId="0" applyNumberFormat="1"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1" fontId="3" fillId="0" borderId="0" xfId="0" applyNumberFormat="1" applyFont="1" applyFill="1" applyBorder="1" applyAlignment="1">
      <alignment horizontal="right"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0" fontId="3" fillId="0" borderId="0" xfId="0" applyFont="1" applyAlignment="1">
      <alignment horizontal="left"/>
    </xf>
    <xf numFmtId="0" fontId="3" fillId="0" borderId="0" xfId="0" applyFont="1" applyBorder="1" applyAlignment="1">
      <alignment horizontal="right"/>
    </xf>
    <xf numFmtId="49" fontId="2" fillId="33" borderId="18" xfId="0" applyNumberFormat="1"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179" fontId="3" fillId="0" borderId="0" xfId="0" applyNumberFormat="1" applyFont="1" applyFill="1" applyBorder="1" applyAlignment="1">
      <alignment horizontal="left" vertical="center" wrapText="1"/>
    </xf>
    <xf numFmtId="49" fontId="2" fillId="33" borderId="4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29" xfId="0" applyNumberFormat="1" applyFont="1" applyFill="1" applyBorder="1" applyAlignment="1">
      <alignment horizontal="left" vertical="center" wrapText="1"/>
    </xf>
    <xf numFmtId="49" fontId="2" fillId="34" borderId="29" xfId="0" applyNumberFormat="1" applyFont="1" applyFill="1" applyBorder="1" applyAlignment="1">
      <alignment horizontal="center" vertical="center" wrapText="1"/>
    </xf>
    <xf numFmtId="49" fontId="2" fillId="34" borderId="0"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49" fontId="2" fillId="33" borderId="55" xfId="0" applyNumberFormat="1" applyFont="1" applyFill="1" applyBorder="1" applyAlignment="1">
      <alignment horizontal="center" vertical="center" wrapText="1"/>
    </xf>
    <xf numFmtId="49" fontId="2" fillId="33" borderId="51"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0" fontId="8" fillId="0" borderId="10" xfId="0" applyFont="1" applyBorder="1" applyAlignment="1">
      <alignment vertical="center" wrapText="1"/>
    </xf>
    <xf numFmtId="0" fontId="9" fillId="0" borderId="10" xfId="0" applyFont="1" applyBorder="1" applyAlignment="1">
      <alignment vertical="center" wrapText="1"/>
    </xf>
    <xf numFmtId="179" fontId="8" fillId="33" borderId="10" xfId="0" applyNumberFormat="1" applyFont="1" applyFill="1" applyBorder="1" applyAlignment="1">
      <alignment vertical="center" wrapText="1"/>
    </xf>
    <xf numFmtId="179" fontId="8" fillId="33" borderId="0" xfId="0" applyNumberFormat="1" applyFont="1" applyFill="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view="pageLayout" workbookViewId="0" topLeftCell="A1">
      <selection activeCell="E39" sqref="E39"/>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28125" style="1" customWidth="1"/>
    <col min="8" max="8" width="14.28125" style="1" hidden="1" customWidth="1"/>
    <col min="9" max="16384" width="9.140625" style="1" customWidth="1"/>
  </cols>
  <sheetData>
    <row r="1" spans="1:8" ht="12" customHeight="1">
      <c r="A1" s="344" t="s">
        <v>384</v>
      </c>
      <c r="B1" s="344"/>
      <c r="C1" s="344"/>
      <c r="D1" s="344"/>
      <c r="E1" s="344"/>
      <c r="F1" s="344"/>
      <c r="G1" s="344"/>
      <c r="H1" s="344"/>
    </row>
    <row r="2" spans="1:8" ht="12" customHeight="1">
      <c r="A2" s="344" t="s">
        <v>166</v>
      </c>
      <c r="B2" s="344"/>
      <c r="C2" s="344"/>
      <c r="D2" s="344"/>
      <c r="E2" s="344"/>
      <c r="F2" s="344"/>
      <c r="G2" s="344"/>
      <c r="H2" s="344"/>
    </row>
    <row r="3" spans="1:8" s="32" customFormat="1" ht="12" customHeight="1">
      <c r="A3" s="345" t="s">
        <v>262</v>
      </c>
      <c r="B3" s="345"/>
      <c r="C3" s="345"/>
      <c r="D3" s="345"/>
      <c r="E3" s="345"/>
      <c r="F3" s="345"/>
      <c r="G3" s="345"/>
      <c r="H3" s="31"/>
    </row>
    <row r="4" spans="1:8" s="32" customFormat="1" ht="12" customHeight="1">
      <c r="A4" s="346" t="s">
        <v>138</v>
      </c>
      <c r="B4" s="346"/>
      <c r="C4" s="346"/>
      <c r="D4" s="353"/>
      <c r="E4" s="352" t="s">
        <v>0</v>
      </c>
      <c r="F4" s="336" t="s">
        <v>137</v>
      </c>
      <c r="G4" s="346"/>
      <c r="H4" s="35"/>
    </row>
    <row r="5" spans="1:8" s="32" customFormat="1" ht="4.5" customHeight="1">
      <c r="A5" s="333"/>
      <c r="B5" s="333"/>
      <c r="C5" s="333"/>
      <c r="D5" s="354"/>
      <c r="E5" s="338"/>
      <c r="F5" s="347"/>
      <c r="G5" s="348"/>
      <c r="H5" s="35"/>
    </row>
    <row r="6" spans="1:8" s="32" customFormat="1" ht="12" customHeight="1">
      <c r="A6" s="333"/>
      <c r="B6" s="333"/>
      <c r="C6" s="333"/>
      <c r="D6" s="354"/>
      <c r="E6" s="338"/>
      <c r="F6" s="39" t="s">
        <v>139</v>
      </c>
      <c r="G6" s="34" t="s">
        <v>140</v>
      </c>
      <c r="H6" s="35"/>
    </row>
    <row r="7" spans="1:8" s="32" customFormat="1" ht="15" customHeight="1">
      <c r="A7" s="348"/>
      <c r="B7" s="348"/>
      <c r="C7" s="348"/>
      <c r="D7" s="355"/>
      <c r="E7" s="339"/>
      <c r="F7" s="36" t="s">
        <v>136</v>
      </c>
      <c r="G7" s="40" t="s">
        <v>141</v>
      </c>
      <c r="H7" s="35"/>
    </row>
    <row r="8" spans="1:8" s="32" customFormat="1" ht="8.25" customHeight="1">
      <c r="A8" s="41" t="s">
        <v>8</v>
      </c>
      <c r="B8" s="33" t="s">
        <v>8</v>
      </c>
      <c r="C8" s="33" t="s">
        <v>8</v>
      </c>
      <c r="D8" s="33"/>
      <c r="E8" s="33" t="s">
        <v>8</v>
      </c>
      <c r="F8" s="33" t="s">
        <v>8</v>
      </c>
      <c r="G8" s="33" t="s">
        <v>8</v>
      </c>
      <c r="H8" s="35"/>
    </row>
    <row r="9" spans="1:8" s="32" customFormat="1" ht="12" customHeight="1">
      <c r="A9" s="349" t="s">
        <v>164</v>
      </c>
      <c r="B9" s="349"/>
      <c r="C9" s="349"/>
      <c r="D9" s="350"/>
      <c r="E9" s="161">
        <v>362080013</v>
      </c>
      <c r="F9" s="162">
        <v>354994664</v>
      </c>
      <c r="G9" s="163">
        <v>7085349</v>
      </c>
      <c r="H9" s="35"/>
    </row>
    <row r="10" spans="1:8" s="32" customFormat="1" ht="12" customHeight="1">
      <c r="A10" s="349" t="s">
        <v>149</v>
      </c>
      <c r="B10" s="349"/>
      <c r="C10" s="349"/>
      <c r="D10" s="350"/>
      <c r="E10" s="161">
        <v>101252031</v>
      </c>
      <c r="F10" s="162">
        <v>101252031</v>
      </c>
      <c r="G10" s="163" t="s">
        <v>394</v>
      </c>
      <c r="H10" s="35"/>
    </row>
    <row r="11" spans="1:8" s="32" customFormat="1" ht="14.25" customHeight="1">
      <c r="A11" s="349" t="s">
        <v>150</v>
      </c>
      <c r="B11" s="349"/>
      <c r="C11" s="349"/>
      <c r="D11" s="350"/>
      <c r="E11" s="161">
        <v>260827982</v>
      </c>
      <c r="F11" s="162">
        <v>253742633</v>
      </c>
      <c r="G11" s="163">
        <v>7085349</v>
      </c>
      <c r="H11" s="35"/>
    </row>
    <row r="12" spans="1:48" s="44" customFormat="1" ht="6" customHeight="1">
      <c r="A12" s="45"/>
      <c r="B12" s="45"/>
      <c r="C12" s="45"/>
      <c r="D12" s="45"/>
      <c r="E12" s="46"/>
      <c r="F12" s="133"/>
      <c r="G12" s="134"/>
      <c r="H12" s="43"/>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row>
    <row r="13" spans="1:48" s="32" customFormat="1" ht="12" customHeight="1">
      <c r="A13" s="340" t="s">
        <v>142</v>
      </c>
      <c r="B13" s="340"/>
      <c r="C13" s="340"/>
      <c r="D13" s="341"/>
      <c r="E13" s="336" t="s">
        <v>0</v>
      </c>
      <c r="F13" s="330" t="s">
        <v>143</v>
      </c>
      <c r="G13" s="331"/>
      <c r="H13" s="35"/>
      <c r="I13" s="222"/>
      <c r="J13" s="223"/>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row>
    <row r="14" spans="1:48" s="32" customFormat="1" ht="6.75" customHeight="1">
      <c r="A14" s="342"/>
      <c r="B14" s="342"/>
      <c r="C14" s="342"/>
      <c r="D14" s="343"/>
      <c r="E14" s="337"/>
      <c r="F14" s="332"/>
      <c r="G14" s="333"/>
      <c r="H14" s="35"/>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row>
    <row r="15" spans="1:8" s="32" customFormat="1" ht="15.75" customHeight="1">
      <c r="A15" s="342" t="s">
        <v>247</v>
      </c>
      <c r="B15" s="342"/>
      <c r="C15" s="342"/>
      <c r="D15" s="343"/>
      <c r="E15" s="337"/>
      <c r="F15" s="334"/>
      <c r="G15" s="335"/>
      <c r="H15" s="35"/>
    </row>
    <row r="16" spans="1:8" s="32" customFormat="1" ht="12" customHeight="1">
      <c r="A16" s="342" t="s">
        <v>167</v>
      </c>
      <c r="B16" s="342"/>
      <c r="C16" s="342"/>
      <c r="D16" s="343"/>
      <c r="E16" s="338"/>
      <c r="F16" s="36" t="s">
        <v>139</v>
      </c>
      <c r="G16" s="40" t="s">
        <v>144</v>
      </c>
      <c r="H16" s="35"/>
    </row>
    <row r="17" spans="1:8" s="32" customFormat="1" ht="12" customHeight="1">
      <c r="A17" s="356"/>
      <c r="B17" s="356"/>
      <c r="C17" s="356"/>
      <c r="D17" s="357"/>
      <c r="E17" s="339"/>
      <c r="F17" s="36" t="s">
        <v>136</v>
      </c>
      <c r="G17" s="40" t="s">
        <v>145</v>
      </c>
      <c r="H17" s="35"/>
    </row>
    <row r="18" spans="1:8" s="32" customFormat="1" ht="5.25" customHeight="1">
      <c r="A18" s="33" t="s">
        <v>8</v>
      </c>
      <c r="B18" s="33" t="s">
        <v>8</v>
      </c>
      <c r="C18" s="33" t="s">
        <v>8</v>
      </c>
      <c r="D18" s="33"/>
      <c r="E18" s="33" t="s">
        <v>8</v>
      </c>
      <c r="F18" s="33" t="s">
        <v>8</v>
      </c>
      <c r="G18" s="33" t="s">
        <v>8</v>
      </c>
      <c r="H18" s="35"/>
    </row>
    <row r="19" spans="1:8" s="32" customFormat="1" ht="9.75" customHeight="1">
      <c r="A19" s="351" t="s">
        <v>39</v>
      </c>
      <c r="B19" s="351"/>
      <c r="C19" s="351"/>
      <c r="D19" s="181"/>
      <c r="E19" s="161">
        <v>236723954</v>
      </c>
      <c r="F19" s="162">
        <v>128659139</v>
      </c>
      <c r="G19" s="163">
        <v>108064815</v>
      </c>
      <c r="H19" s="35"/>
    </row>
    <row r="20" spans="1:8" s="32" customFormat="1" ht="9.75" customHeight="1">
      <c r="A20" s="351" t="s">
        <v>149</v>
      </c>
      <c r="B20" s="351"/>
      <c r="C20" s="351"/>
      <c r="D20" s="181"/>
      <c r="E20" s="161">
        <v>40020314</v>
      </c>
      <c r="F20" s="162">
        <v>17352522</v>
      </c>
      <c r="G20" s="163">
        <v>22667792</v>
      </c>
      <c r="H20" s="35"/>
    </row>
    <row r="21" spans="1:8" s="32" customFormat="1" ht="9.75" customHeight="1">
      <c r="A21" s="351" t="s">
        <v>150</v>
      </c>
      <c r="B21" s="351"/>
      <c r="C21" s="351"/>
      <c r="D21" s="181"/>
      <c r="E21" s="161">
        <v>196703640</v>
      </c>
      <c r="F21" s="162">
        <v>111306617</v>
      </c>
      <c r="G21" s="163">
        <v>85397023</v>
      </c>
      <c r="H21" s="35"/>
    </row>
    <row r="22" spans="1:8" s="32" customFormat="1" ht="9.75" customHeight="1">
      <c r="A22" s="351" t="s">
        <v>41</v>
      </c>
      <c r="B22" s="351"/>
      <c r="C22" s="351"/>
      <c r="D22" s="181"/>
      <c r="E22" s="161">
        <v>67792987</v>
      </c>
      <c r="F22" s="162">
        <v>36202885</v>
      </c>
      <c r="G22" s="163">
        <v>31590102</v>
      </c>
      <c r="H22" s="35"/>
    </row>
    <row r="23" spans="1:8" s="32" customFormat="1" ht="9.75" customHeight="1">
      <c r="A23" s="351" t="s">
        <v>149</v>
      </c>
      <c r="B23" s="351"/>
      <c r="C23" s="351"/>
      <c r="D23" s="181"/>
      <c r="E23" s="161">
        <v>39024344</v>
      </c>
      <c r="F23" s="162">
        <v>32201494</v>
      </c>
      <c r="G23" s="163">
        <v>6822850</v>
      </c>
      <c r="H23" s="35"/>
    </row>
    <row r="24" spans="1:8" s="32" customFormat="1" ht="9.75" customHeight="1">
      <c r="A24" s="351" t="s">
        <v>150</v>
      </c>
      <c r="B24" s="351"/>
      <c r="C24" s="351"/>
      <c r="D24" s="181"/>
      <c r="E24" s="161">
        <v>28768643</v>
      </c>
      <c r="F24" s="162">
        <v>4001391</v>
      </c>
      <c r="G24" s="163">
        <v>24767252</v>
      </c>
      <c r="H24" s="35"/>
    </row>
    <row r="25" spans="1:8" s="32" customFormat="1" ht="9.75" customHeight="1">
      <c r="A25" s="358" t="s">
        <v>146</v>
      </c>
      <c r="B25" s="358"/>
      <c r="C25" s="358"/>
      <c r="D25" s="61"/>
      <c r="E25" s="161" t="s">
        <v>8</v>
      </c>
      <c r="F25" s="162" t="s">
        <v>8</v>
      </c>
      <c r="G25" s="163" t="s">
        <v>8</v>
      </c>
      <c r="H25" s="35"/>
    </row>
    <row r="26" spans="1:8" s="32" customFormat="1" ht="9.75" customHeight="1">
      <c r="A26" s="351" t="s">
        <v>151</v>
      </c>
      <c r="B26" s="351"/>
      <c r="C26" s="351"/>
      <c r="D26" s="181"/>
      <c r="E26" s="161">
        <v>64225358</v>
      </c>
      <c r="F26" s="162">
        <v>47903534</v>
      </c>
      <c r="G26" s="163">
        <v>16321824</v>
      </c>
      <c r="H26" s="35"/>
    </row>
    <row r="27" spans="1:8" s="32" customFormat="1" ht="9.75" customHeight="1">
      <c r="A27" s="351" t="s">
        <v>152</v>
      </c>
      <c r="B27" s="351"/>
      <c r="C27" s="351"/>
      <c r="D27" s="181"/>
      <c r="E27" s="161">
        <v>52048441</v>
      </c>
      <c r="F27" s="162">
        <v>46178466</v>
      </c>
      <c r="G27" s="163">
        <v>5869975</v>
      </c>
      <c r="H27" s="35"/>
    </row>
    <row r="28" spans="1:8" s="32" customFormat="1" ht="9.75" customHeight="1">
      <c r="A28" s="351" t="s">
        <v>153</v>
      </c>
      <c r="B28" s="351"/>
      <c r="C28" s="351"/>
      <c r="D28" s="181"/>
      <c r="E28" s="161">
        <v>12176917</v>
      </c>
      <c r="F28" s="162">
        <v>1725068</v>
      </c>
      <c r="G28" s="163">
        <v>10451849</v>
      </c>
      <c r="H28" s="35"/>
    </row>
    <row r="29" spans="1:8" s="32" customFormat="1" ht="9.75" customHeight="1">
      <c r="A29" s="358" t="s">
        <v>341</v>
      </c>
      <c r="B29" s="358"/>
      <c r="C29" s="358"/>
      <c r="D29" s="61"/>
      <c r="E29" s="161" t="s">
        <v>8</v>
      </c>
      <c r="F29" s="162" t="s">
        <v>8</v>
      </c>
      <c r="G29" s="163" t="s">
        <v>8</v>
      </c>
      <c r="H29" s="35"/>
    </row>
    <row r="30" spans="1:8" s="32" customFormat="1" ht="9.75" customHeight="1">
      <c r="A30" s="351" t="s">
        <v>342</v>
      </c>
      <c r="B30" s="351"/>
      <c r="C30" s="351"/>
      <c r="D30" s="181"/>
      <c r="E30" s="161">
        <v>23726414</v>
      </c>
      <c r="F30" s="162">
        <v>23458680</v>
      </c>
      <c r="G30" s="163">
        <v>267734</v>
      </c>
      <c r="H30" s="35"/>
    </row>
    <row r="31" spans="1:8" s="32" customFormat="1" ht="9.75" customHeight="1">
      <c r="A31" s="351" t="s">
        <v>157</v>
      </c>
      <c r="B31" s="351"/>
      <c r="C31" s="351"/>
      <c r="D31" s="181"/>
      <c r="E31" s="161">
        <v>23128031</v>
      </c>
      <c r="F31" s="162">
        <v>23128031</v>
      </c>
      <c r="G31" s="163" t="s">
        <v>330</v>
      </c>
      <c r="H31" s="35"/>
    </row>
    <row r="32" spans="1:14" s="32" customFormat="1" ht="9.75" customHeight="1">
      <c r="A32" s="351" t="s">
        <v>158</v>
      </c>
      <c r="B32" s="351"/>
      <c r="C32" s="351"/>
      <c r="D32" s="181"/>
      <c r="E32" s="161">
        <v>598383</v>
      </c>
      <c r="F32" s="162">
        <v>330649</v>
      </c>
      <c r="G32" s="163">
        <v>267734</v>
      </c>
      <c r="H32" s="35"/>
      <c r="N32" s="231"/>
    </row>
    <row r="33" spans="1:8" s="32" customFormat="1" ht="9.75" customHeight="1">
      <c r="A33" s="351" t="s">
        <v>154</v>
      </c>
      <c r="B33" s="351"/>
      <c r="C33" s="351"/>
      <c r="D33" s="181"/>
      <c r="E33" s="161">
        <v>3739113589</v>
      </c>
      <c r="F33" s="162">
        <v>1600968955</v>
      </c>
      <c r="G33" s="278">
        <v>2138144634</v>
      </c>
      <c r="H33" s="35"/>
    </row>
    <row r="34" spans="1:8" s="32" customFormat="1" ht="9.75" customHeight="1">
      <c r="A34" s="351" t="s">
        <v>307</v>
      </c>
      <c r="B34" s="351"/>
      <c r="C34" s="351"/>
      <c r="D34" s="181"/>
      <c r="E34" s="161">
        <v>155094104</v>
      </c>
      <c r="F34" s="162">
        <v>148783344</v>
      </c>
      <c r="G34" s="278">
        <v>6310760</v>
      </c>
      <c r="H34" s="35"/>
    </row>
    <row r="35" spans="1:8" s="32" customFormat="1" ht="9.75" customHeight="1">
      <c r="A35" s="351" t="s">
        <v>308</v>
      </c>
      <c r="B35" s="351"/>
      <c r="C35" s="351"/>
      <c r="D35" s="181"/>
      <c r="E35" s="161">
        <v>3584019485</v>
      </c>
      <c r="F35" s="162">
        <v>1452185611</v>
      </c>
      <c r="G35" s="278">
        <v>2131833874</v>
      </c>
      <c r="H35" s="35"/>
    </row>
    <row r="36" spans="1:8" s="32" customFormat="1" ht="9.75" customHeight="1">
      <c r="A36" s="358" t="s">
        <v>336</v>
      </c>
      <c r="B36" s="358"/>
      <c r="C36" s="358"/>
      <c r="D36" s="61"/>
      <c r="E36" s="161" t="s">
        <v>8</v>
      </c>
      <c r="F36" s="162" t="s">
        <v>8</v>
      </c>
      <c r="G36" s="278" t="s">
        <v>8</v>
      </c>
      <c r="H36" s="35"/>
    </row>
    <row r="37" spans="1:8" s="32" customFormat="1" ht="9.75" customHeight="1">
      <c r="A37" s="351" t="s">
        <v>275</v>
      </c>
      <c r="B37" s="351"/>
      <c r="C37" s="351"/>
      <c r="D37" s="181"/>
      <c r="E37" s="161">
        <v>3678374435</v>
      </c>
      <c r="F37" s="162">
        <v>1543214198</v>
      </c>
      <c r="G37" s="278">
        <v>2135160237</v>
      </c>
      <c r="H37" s="35"/>
    </row>
    <row r="38" spans="1:8" s="32" customFormat="1" ht="9.75" customHeight="1">
      <c r="A38" s="351" t="s">
        <v>155</v>
      </c>
      <c r="B38" s="351"/>
      <c r="C38" s="351"/>
      <c r="D38" s="181"/>
      <c r="E38" s="161">
        <v>94354950</v>
      </c>
      <c r="F38" s="162">
        <v>91028587</v>
      </c>
      <c r="G38" s="278">
        <v>3326363</v>
      </c>
      <c r="H38" s="35"/>
    </row>
    <row r="39" spans="1:8" s="32" customFormat="1" ht="9.75" customHeight="1">
      <c r="A39" s="351" t="s">
        <v>156</v>
      </c>
      <c r="B39" s="351"/>
      <c r="C39" s="351"/>
      <c r="D39" s="181"/>
      <c r="E39" s="161">
        <v>3584019485</v>
      </c>
      <c r="F39" s="162">
        <v>1452185611</v>
      </c>
      <c r="G39" s="278">
        <v>2131833874</v>
      </c>
      <c r="H39" s="35"/>
    </row>
    <row r="40" spans="1:8" s="32" customFormat="1" ht="9.75" customHeight="1">
      <c r="A40" s="351" t="s">
        <v>309</v>
      </c>
      <c r="B40" s="351"/>
      <c r="C40" s="351"/>
      <c r="D40" s="181"/>
      <c r="E40" s="161">
        <v>428646455</v>
      </c>
      <c r="F40" s="162">
        <v>224301313</v>
      </c>
      <c r="G40" s="278">
        <v>204345142</v>
      </c>
      <c r="H40" s="35"/>
    </row>
    <row r="41" spans="1:8" s="32" customFormat="1" ht="9.75" customHeight="1">
      <c r="A41" s="351" t="s">
        <v>339</v>
      </c>
      <c r="B41" s="351"/>
      <c r="C41" s="351"/>
      <c r="D41" s="181"/>
      <c r="E41" s="161">
        <v>35596306</v>
      </c>
      <c r="F41" s="162">
        <v>34853881</v>
      </c>
      <c r="G41" s="278">
        <v>742425</v>
      </c>
      <c r="H41" s="35"/>
    </row>
    <row r="42" spans="1:8" s="32" customFormat="1" ht="9.75" customHeight="1">
      <c r="A42" s="351" t="s">
        <v>340</v>
      </c>
      <c r="B42" s="351"/>
      <c r="C42" s="351"/>
      <c r="D42" s="181"/>
      <c r="E42" s="161">
        <v>393050149</v>
      </c>
      <c r="F42" s="162">
        <v>189447432</v>
      </c>
      <c r="G42" s="278">
        <v>203602717</v>
      </c>
      <c r="H42" s="35"/>
    </row>
    <row r="43" spans="1:8" s="32" customFormat="1" ht="9.75" customHeight="1">
      <c r="A43" s="351" t="s">
        <v>306</v>
      </c>
      <c r="B43" s="351"/>
      <c r="C43" s="351"/>
      <c r="D43" s="181"/>
      <c r="E43" s="161">
        <v>60739154</v>
      </c>
      <c r="F43" s="162">
        <v>57754757</v>
      </c>
      <c r="G43" s="278">
        <v>2984397</v>
      </c>
      <c r="H43" s="35"/>
    </row>
    <row r="44" spans="1:8" s="32" customFormat="1" ht="9.75" customHeight="1">
      <c r="A44" s="351" t="s">
        <v>149</v>
      </c>
      <c r="B44" s="351"/>
      <c r="C44" s="351"/>
      <c r="D44" s="181"/>
      <c r="E44" s="161">
        <v>60739154</v>
      </c>
      <c r="F44" s="162">
        <v>57754757</v>
      </c>
      <c r="G44" s="163">
        <v>2984397</v>
      </c>
      <c r="H44" s="35"/>
    </row>
    <row r="45" spans="1:8" s="32" customFormat="1" ht="9.75" customHeight="1">
      <c r="A45" s="358" t="s">
        <v>338</v>
      </c>
      <c r="B45" s="358"/>
      <c r="C45" s="358"/>
      <c r="D45" s="61"/>
      <c r="E45" s="161" t="s">
        <v>8</v>
      </c>
      <c r="F45" s="162" t="s">
        <v>8</v>
      </c>
      <c r="G45" s="163" t="s">
        <v>8</v>
      </c>
      <c r="H45" s="35"/>
    </row>
    <row r="46" spans="1:8" s="32" customFormat="1" ht="9.75" customHeight="1">
      <c r="A46" s="358" t="s">
        <v>337</v>
      </c>
      <c r="B46" s="358"/>
      <c r="C46" s="358"/>
      <c r="D46" s="61"/>
      <c r="E46" s="161" t="s">
        <v>8</v>
      </c>
      <c r="F46" s="162" t="s">
        <v>8</v>
      </c>
      <c r="G46" s="163" t="s">
        <v>8</v>
      </c>
      <c r="H46" s="35"/>
    </row>
    <row r="47" spans="1:8" s="32" customFormat="1" ht="9.75" customHeight="1">
      <c r="A47" s="351" t="s">
        <v>310</v>
      </c>
      <c r="B47" s="351"/>
      <c r="C47" s="351"/>
      <c r="D47" s="181"/>
      <c r="E47" s="161">
        <v>1047648271</v>
      </c>
      <c r="F47" s="162">
        <v>1031922738</v>
      </c>
      <c r="G47" s="163">
        <v>15725533</v>
      </c>
      <c r="H47" s="35"/>
    </row>
    <row r="48" spans="1:8" s="32" customFormat="1" ht="9.75" customHeight="1">
      <c r="A48" s="351" t="s">
        <v>155</v>
      </c>
      <c r="B48" s="351"/>
      <c r="C48" s="351"/>
      <c r="D48" s="61"/>
      <c r="E48" s="161">
        <v>1027664759</v>
      </c>
      <c r="F48" s="162">
        <v>1015681771</v>
      </c>
      <c r="G48" s="163">
        <v>11982988</v>
      </c>
      <c r="H48" s="35"/>
    </row>
    <row r="49" spans="1:8" s="32" customFormat="1" ht="9.75" customHeight="1">
      <c r="A49" s="351" t="s">
        <v>156</v>
      </c>
      <c r="B49" s="351"/>
      <c r="C49" s="351"/>
      <c r="D49" s="181"/>
      <c r="E49" s="161">
        <v>19983512</v>
      </c>
      <c r="F49" s="162">
        <v>16240967</v>
      </c>
      <c r="G49" s="163">
        <v>3742545</v>
      </c>
      <c r="H49" s="35"/>
    </row>
    <row r="50" spans="1:8" s="32" customFormat="1" ht="9.75" customHeight="1">
      <c r="A50" s="351" t="s">
        <v>40</v>
      </c>
      <c r="B50" s="351"/>
      <c r="C50" s="351"/>
      <c r="D50" s="181"/>
      <c r="E50" s="161">
        <v>3476984</v>
      </c>
      <c r="F50" s="162">
        <v>1055705</v>
      </c>
      <c r="G50" s="163">
        <v>2421279</v>
      </c>
      <c r="H50" s="35"/>
    </row>
    <row r="51" spans="1:8" s="32" customFormat="1" ht="9.75" customHeight="1">
      <c r="A51" s="351" t="s">
        <v>149</v>
      </c>
      <c r="B51" s="351"/>
      <c r="C51" s="351"/>
      <c r="D51" s="181"/>
      <c r="E51" s="161">
        <v>1061848</v>
      </c>
      <c r="F51" s="162">
        <v>1034237</v>
      </c>
      <c r="G51" s="163">
        <v>27611</v>
      </c>
      <c r="H51" s="35"/>
    </row>
    <row r="52" spans="1:8" s="32" customFormat="1" ht="9.75" customHeight="1">
      <c r="A52" s="351" t="s">
        <v>150</v>
      </c>
      <c r="B52" s="351"/>
      <c r="C52" s="351"/>
      <c r="D52" s="181"/>
      <c r="E52" s="161">
        <v>2415136</v>
      </c>
      <c r="F52" s="162">
        <v>21468</v>
      </c>
      <c r="G52" s="278">
        <v>2393668</v>
      </c>
      <c r="H52" s="35"/>
    </row>
    <row r="53" spans="1:8" s="32" customFormat="1" ht="9.75" customHeight="1">
      <c r="A53" s="351" t="s">
        <v>159</v>
      </c>
      <c r="B53" s="351"/>
      <c r="C53" s="351"/>
      <c r="D53" s="181"/>
      <c r="E53" s="161">
        <v>105489538</v>
      </c>
      <c r="F53" s="162">
        <v>55872920</v>
      </c>
      <c r="G53" s="278">
        <v>49616618</v>
      </c>
      <c r="H53" s="35"/>
    </row>
    <row r="54" spans="1:8" s="32" customFormat="1" ht="9.75" customHeight="1">
      <c r="A54" s="351" t="s">
        <v>343</v>
      </c>
      <c r="B54" s="351"/>
      <c r="C54" s="351"/>
      <c r="D54" s="181"/>
      <c r="E54" s="161">
        <v>45765422</v>
      </c>
      <c r="F54" s="162">
        <v>41093197</v>
      </c>
      <c r="G54" s="278">
        <v>4672225</v>
      </c>
      <c r="H54" s="35"/>
    </row>
    <row r="55" spans="1:8" s="32" customFormat="1" ht="9.75" customHeight="1">
      <c r="A55" s="351" t="s">
        <v>344</v>
      </c>
      <c r="B55" s="351"/>
      <c r="C55" s="351"/>
      <c r="D55" s="181"/>
      <c r="E55" s="161">
        <v>59724116</v>
      </c>
      <c r="F55" s="162">
        <v>14779723</v>
      </c>
      <c r="G55" s="278">
        <v>44944393</v>
      </c>
      <c r="H55" s="35"/>
    </row>
    <row r="56" spans="1:8" s="32" customFormat="1" ht="9.75" customHeight="1">
      <c r="A56" s="351" t="s">
        <v>160</v>
      </c>
      <c r="B56" s="351"/>
      <c r="C56" s="351"/>
      <c r="D56" s="181"/>
      <c r="E56" s="161">
        <v>5264470681</v>
      </c>
      <c r="F56" s="162">
        <v>2902585876</v>
      </c>
      <c r="G56" s="278">
        <v>2361884805</v>
      </c>
      <c r="H56" s="35"/>
    </row>
    <row r="57" spans="1:8" s="32" customFormat="1" ht="9.75" customHeight="1">
      <c r="A57" s="351" t="s">
        <v>149</v>
      </c>
      <c r="B57" s="351"/>
      <c r="C57" s="351"/>
      <c r="D57" s="181"/>
      <c r="E57" s="161">
        <v>1360679232</v>
      </c>
      <c r="F57" s="162">
        <v>1302325031</v>
      </c>
      <c r="G57" s="278">
        <v>58354201</v>
      </c>
      <c r="H57" s="35"/>
    </row>
    <row r="58" spans="1:8" s="32" customFormat="1" ht="9.75" customHeight="1">
      <c r="A58" s="351" t="s">
        <v>150</v>
      </c>
      <c r="B58" s="351"/>
      <c r="C58" s="351"/>
      <c r="D58" s="181"/>
      <c r="E58" s="161">
        <v>3903791449</v>
      </c>
      <c r="F58" s="162">
        <v>1600260845</v>
      </c>
      <c r="G58" s="278">
        <v>2303530604</v>
      </c>
      <c r="H58" s="35"/>
    </row>
    <row r="59" spans="1:8" s="32" customFormat="1" ht="9.75" customHeight="1">
      <c r="A59" s="351" t="s">
        <v>161</v>
      </c>
      <c r="B59" s="351"/>
      <c r="C59" s="351"/>
      <c r="D59" s="181"/>
      <c r="E59" s="169">
        <v>50543336</v>
      </c>
      <c r="F59" s="68">
        <v>50543336</v>
      </c>
      <c r="G59" s="279" t="s">
        <v>394</v>
      </c>
      <c r="H59" s="35"/>
    </row>
    <row r="60" spans="1:8" s="200" customFormat="1" ht="9.75" customHeight="1">
      <c r="A60" s="361" t="s">
        <v>162</v>
      </c>
      <c r="B60" s="361"/>
      <c r="C60" s="361"/>
      <c r="D60" s="118"/>
      <c r="E60" s="161">
        <v>5315014017</v>
      </c>
      <c r="F60" s="162">
        <v>2953129212</v>
      </c>
      <c r="G60" s="278">
        <v>2361884805</v>
      </c>
      <c r="H60" s="199"/>
    </row>
    <row r="61" spans="1:8" s="231" customFormat="1" ht="9.75" customHeight="1">
      <c r="A61" s="351" t="s">
        <v>163</v>
      </c>
      <c r="B61" s="351"/>
      <c r="C61" s="351"/>
      <c r="D61" s="181"/>
      <c r="E61" s="161">
        <v>4952934004</v>
      </c>
      <c r="F61" s="162">
        <v>2598134548</v>
      </c>
      <c r="G61" s="278">
        <v>2354799456</v>
      </c>
      <c r="H61" s="35"/>
    </row>
    <row r="62" spans="1:8" s="231" customFormat="1" ht="9.75" customHeight="1">
      <c r="A62" s="351" t="s">
        <v>149</v>
      </c>
      <c r="B62" s="351"/>
      <c r="C62" s="351"/>
      <c r="D62" s="181"/>
      <c r="E62" s="161">
        <v>1259427201</v>
      </c>
      <c r="F62" s="162">
        <v>1201073000</v>
      </c>
      <c r="G62" s="278">
        <v>58354201</v>
      </c>
      <c r="H62" s="35"/>
    </row>
    <row r="63" spans="1:8" s="231" customFormat="1" ht="10.5" customHeight="1">
      <c r="A63" s="351" t="s">
        <v>150</v>
      </c>
      <c r="B63" s="351"/>
      <c r="C63" s="351"/>
      <c r="D63" s="181"/>
      <c r="E63" s="161">
        <v>3693506803</v>
      </c>
      <c r="F63" s="133">
        <v>1397061548</v>
      </c>
      <c r="G63" s="133">
        <v>2296445255</v>
      </c>
      <c r="H63" s="35"/>
    </row>
    <row r="64" spans="1:9" s="32" customFormat="1" ht="14.25" customHeight="1">
      <c r="A64" s="9" t="s">
        <v>42</v>
      </c>
      <c r="B64" s="9"/>
      <c r="C64" s="9"/>
      <c r="D64" s="9"/>
      <c r="H64" s="9"/>
      <c r="I64" s="9"/>
    </row>
    <row r="65" spans="1:8" s="48" customFormat="1" ht="9" customHeight="1">
      <c r="A65" s="359" t="s">
        <v>300</v>
      </c>
      <c r="B65" s="359"/>
      <c r="C65" s="359"/>
      <c r="D65" s="359"/>
      <c r="E65" s="359"/>
      <c r="F65" s="359"/>
      <c r="G65" s="359"/>
      <c r="H65" s="47"/>
    </row>
    <row r="66" spans="1:8" s="48" customFormat="1" ht="8.25" customHeight="1">
      <c r="A66" s="359" t="s">
        <v>359</v>
      </c>
      <c r="B66" s="359"/>
      <c r="C66" s="359"/>
      <c r="D66" s="359"/>
      <c r="E66" s="359"/>
      <c r="F66" s="359"/>
      <c r="G66" s="359"/>
      <c r="H66" s="47"/>
    </row>
    <row r="67" spans="1:8" s="48" customFormat="1" ht="8.25">
      <c r="A67" s="360" t="s">
        <v>360</v>
      </c>
      <c r="B67" s="360"/>
      <c r="C67" s="360"/>
      <c r="D67" s="360"/>
      <c r="E67" s="360"/>
      <c r="F67" s="360"/>
      <c r="G67" s="360"/>
      <c r="H67" s="47"/>
    </row>
    <row r="68" spans="1:8" s="48" customFormat="1" ht="8.25">
      <c r="A68" s="360" t="s">
        <v>147</v>
      </c>
      <c r="B68" s="360"/>
      <c r="C68" s="360"/>
      <c r="D68" s="360"/>
      <c r="E68" s="360"/>
      <c r="F68" s="360"/>
      <c r="G68" s="360"/>
      <c r="H68" s="47"/>
    </row>
    <row r="69" spans="1:8" s="48" customFormat="1" ht="8.25">
      <c r="A69" s="360" t="s">
        <v>299</v>
      </c>
      <c r="B69" s="360"/>
      <c r="C69" s="360"/>
      <c r="D69" s="360"/>
      <c r="E69" s="360"/>
      <c r="F69" s="360"/>
      <c r="G69" s="360"/>
      <c r="H69" s="47"/>
    </row>
    <row r="70" spans="1:8" s="48" customFormat="1" ht="8.25">
      <c r="A70" s="360" t="s">
        <v>345</v>
      </c>
      <c r="B70" s="360"/>
      <c r="C70" s="360"/>
      <c r="D70" s="360"/>
      <c r="E70" s="360"/>
      <c r="F70" s="360"/>
      <c r="G70" s="360"/>
      <c r="H70" s="47"/>
    </row>
    <row r="71" spans="1:8" s="48" customFormat="1" ht="8.25">
      <c r="A71" s="360" t="s">
        <v>363</v>
      </c>
      <c r="B71" s="360"/>
      <c r="C71" s="360"/>
      <c r="D71" s="360"/>
      <c r="E71" s="360"/>
      <c r="F71" s="360"/>
      <c r="G71" s="360"/>
      <c r="H71" s="47"/>
    </row>
    <row r="72" spans="1:8" s="48" customFormat="1" ht="8.25">
      <c r="A72" s="360" t="s">
        <v>148</v>
      </c>
      <c r="B72" s="360"/>
      <c r="C72" s="360"/>
      <c r="D72" s="360"/>
      <c r="E72" s="360"/>
      <c r="F72" s="360"/>
      <c r="G72" s="360"/>
      <c r="H72" s="47"/>
    </row>
  </sheetData>
  <sheetProtection/>
  <mergeCells count="67">
    <mergeCell ref="A65:G65"/>
    <mergeCell ref="A62:C62"/>
    <mergeCell ref="A61:C61"/>
    <mergeCell ref="A54:C54"/>
    <mergeCell ref="A56:C56"/>
    <mergeCell ref="A72:G72"/>
    <mergeCell ref="A68:G68"/>
    <mergeCell ref="A69:G69"/>
    <mergeCell ref="A70:G70"/>
    <mergeCell ref="A71:G71"/>
    <mergeCell ref="A58:C58"/>
    <mergeCell ref="A59:C59"/>
    <mergeCell ref="A66:G66"/>
    <mergeCell ref="A67:G67"/>
    <mergeCell ref="A63:C63"/>
    <mergeCell ref="A47:C47"/>
    <mergeCell ref="A48:C48"/>
    <mergeCell ref="A49:C49"/>
    <mergeCell ref="A60:C60"/>
    <mergeCell ref="A57:C57"/>
    <mergeCell ref="A55:C55"/>
    <mergeCell ref="A50:C50"/>
    <mergeCell ref="A51:C51"/>
    <mergeCell ref="A52:C52"/>
    <mergeCell ref="A53:C53"/>
    <mergeCell ref="A43:C43"/>
    <mergeCell ref="A44:C44"/>
    <mergeCell ref="A45:C45"/>
    <mergeCell ref="A46:C46"/>
    <mergeCell ref="A39:C39"/>
    <mergeCell ref="A40:C40"/>
    <mergeCell ref="A41:C41"/>
    <mergeCell ref="A42:C42"/>
    <mergeCell ref="A35:C35"/>
    <mergeCell ref="A36:C36"/>
    <mergeCell ref="A37:C37"/>
    <mergeCell ref="A38:C38"/>
    <mergeCell ref="A34:C34"/>
    <mergeCell ref="A20:C20"/>
    <mergeCell ref="A27:C27"/>
    <mergeCell ref="A28:C28"/>
    <mergeCell ref="A29:C29"/>
    <mergeCell ref="A30:C30"/>
    <mergeCell ref="A31:C31"/>
    <mergeCell ref="A23:C23"/>
    <mergeCell ref="A24:C24"/>
    <mergeCell ref="A25:C25"/>
    <mergeCell ref="A32:C32"/>
    <mergeCell ref="A33:C33"/>
    <mergeCell ref="E4:E7"/>
    <mergeCell ref="A4:D7"/>
    <mergeCell ref="A15:D15"/>
    <mergeCell ref="A16:D17"/>
    <mergeCell ref="A26:C26"/>
    <mergeCell ref="A21:C21"/>
    <mergeCell ref="A22:C22"/>
    <mergeCell ref="A19:C19"/>
    <mergeCell ref="F13:G15"/>
    <mergeCell ref="E13:E17"/>
    <mergeCell ref="A13:D14"/>
    <mergeCell ref="A1:H1"/>
    <mergeCell ref="A2:H2"/>
    <mergeCell ref="A3:G3"/>
    <mergeCell ref="F4:G5"/>
    <mergeCell ref="A9:D9"/>
    <mergeCell ref="A10:D10"/>
    <mergeCell ref="A11:D11"/>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&amp;C8</oddFooter>
  </headerFooter>
</worksheet>
</file>

<file path=xl/worksheets/sheet10.xml><?xml version="1.0" encoding="utf-8"?>
<worksheet xmlns="http://schemas.openxmlformats.org/spreadsheetml/2006/main" xmlns:r="http://schemas.openxmlformats.org/officeDocument/2006/relationships">
  <dimension ref="A1:M77"/>
  <sheetViews>
    <sheetView view="pageLayout" workbookViewId="0" topLeftCell="A10">
      <selection activeCell="J55" sqref="J55"/>
    </sheetView>
  </sheetViews>
  <sheetFormatPr defaultColWidth="9.140625" defaultRowHeight="12.75"/>
  <cols>
    <col min="1" max="1" width="3.7109375" style="210" customWidth="1"/>
    <col min="2" max="2" width="32.28125" style="4" customWidth="1"/>
    <col min="3" max="3" width="0.85546875" style="4" customWidth="1"/>
    <col min="4" max="5" width="17.8515625" style="4" customWidth="1"/>
    <col min="6" max="6" width="17.7109375" style="4" customWidth="1"/>
    <col min="7" max="12" width="16.421875" style="4" customWidth="1"/>
    <col min="13" max="13" width="6.57421875" style="244" customWidth="1"/>
    <col min="14" max="16384" width="9.140625" style="4" customWidth="1"/>
  </cols>
  <sheetData>
    <row r="1" spans="1:13" ht="3" customHeight="1">
      <c r="A1" s="403"/>
      <c r="B1" s="403"/>
      <c r="C1" s="403"/>
      <c r="D1" s="403"/>
      <c r="E1" s="403"/>
      <c r="F1" s="403"/>
      <c r="G1" s="403"/>
      <c r="H1" s="403"/>
      <c r="I1" s="403"/>
      <c r="J1" s="403"/>
      <c r="K1" s="403" t="s">
        <v>103</v>
      </c>
      <c r="L1" s="403"/>
      <c r="M1" s="403"/>
    </row>
    <row r="2" spans="1:13" ht="12" customHeight="1">
      <c r="A2" s="60"/>
      <c r="B2" s="50"/>
      <c r="C2" s="50"/>
      <c r="D2" s="50"/>
      <c r="E2" s="383" t="s">
        <v>208</v>
      </c>
      <c r="F2" s="383"/>
      <c r="G2" s="384" t="s">
        <v>209</v>
      </c>
      <c r="H2" s="384"/>
      <c r="K2" s="384"/>
      <c r="L2" s="384"/>
      <c r="M2" s="241" t="s">
        <v>8</v>
      </c>
    </row>
    <row r="3" spans="1:9" ht="12" customHeight="1">
      <c r="A3" s="243"/>
      <c r="B3" s="383" t="s">
        <v>210</v>
      </c>
      <c r="C3" s="383"/>
      <c r="D3" s="383"/>
      <c r="E3" s="383"/>
      <c r="F3" s="383"/>
      <c r="G3" s="384" t="s">
        <v>211</v>
      </c>
      <c r="H3" s="384"/>
      <c r="I3" s="384"/>
    </row>
    <row r="4" spans="1:13" ht="12" customHeight="1">
      <c r="A4" s="243"/>
      <c r="B4" s="383" t="s">
        <v>388</v>
      </c>
      <c r="C4" s="383"/>
      <c r="D4" s="383"/>
      <c r="E4" s="383"/>
      <c r="F4" s="383"/>
      <c r="G4" s="424" t="s">
        <v>212</v>
      </c>
      <c r="H4" s="424"/>
      <c r="I4" s="63"/>
      <c r="J4" s="63"/>
      <c r="M4" s="241" t="s">
        <v>8</v>
      </c>
    </row>
    <row r="5" spans="2:13" ht="12" customHeight="1">
      <c r="B5" s="88"/>
      <c r="C5" s="88"/>
      <c r="D5" s="88"/>
      <c r="E5" s="88"/>
      <c r="F5" s="89" t="s">
        <v>2</v>
      </c>
      <c r="G5" s="88" t="s">
        <v>3</v>
      </c>
      <c r="H5" s="88"/>
      <c r="I5" s="88"/>
      <c r="J5" s="88"/>
      <c r="K5" s="88"/>
      <c r="L5" s="88"/>
      <c r="M5" s="245"/>
    </row>
    <row r="6" spans="1:13" s="64" customFormat="1" ht="23.25" customHeight="1">
      <c r="A6" s="91" t="s">
        <v>8</v>
      </c>
      <c r="B6" s="410" t="s">
        <v>215</v>
      </c>
      <c r="C6" s="419"/>
      <c r="D6" s="416" t="s">
        <v>298</v>
      </c>
      <c r="E6" s="92" t="s">
        <v>8</v>
      </c>
      <c r="F6" s="93" t="s">
        <v>213</v>
      </c>
      <c r="G6" s="94" t="s">
        <v>214</v>
      </c>
      <c r="H6" s="94" t="s">
        <v>8</v>
      </c>
      <c r="I6" s="94" t="s">
        <v>8</v>
      </c>
      <c r="J6" s="94" t="s">
        <v>8</v>
      </c>
      <c r="K6" s="94" t="s">
        <v>8</v>
      </c>
      <c r="L6" s="91" t="s">
        <v>8</v>
      </c>
      <c r="M6" s="187" t="s">
        <v>8</v>
      </c>
    </row>
    <row r="7" spans="1:13" s="64" customFormat="1" ht="12.75" customHeight="1">
      <c r="A7" s="95" t="s">
        <v>8</v>
      </c>
      <c r="B7" s="412"/>
      <c r="C7" s="420"/>
      <c r="D7" s="417"/>
      <c r="E7" s="410" t="s">
        <v>219</v>
      </c>
      <c r="F7" s="419"/>
      <c r="G7" s="419" t="s">
        <v>188</v>
      </c>
      <c r="H7" s="419"/>
      <c r="I7" s="419"/>
      <c r="J7" s="419"/>
      <c r="K7" s="419"/>
      <c r="L7" s="411"/>
      <c r="M7" s="193" t="s">
        <v>8</v>
      </c>
    </row>
    <row r="8" spans="1:13" s="64" customFormat="1" ht="12.75" customHeight="1">
      <c r="A8" s="95" t="s">
        <v>8</v>
      </c>
      <c r="B8" s="412"/>
      <c r="C8" s="420"/>
      <c r="D8" s="417"/>
      <c r="E8" s="412"/>
      <c r="F8" s="420"/>
      <c r="G8" s="421"/>
      <c r="H8" s="421"/>
      <c r="I8" s="421"/>
      <c r="J8" s="421"/>
      <c r="K8" s="421"/>
      <c r="L8" s="415"/>
      <c r="M8" s="193" t="s">
        <v>8</v>
      </c>
    </row>
    <row r="9" spans="1:13" s="64" customFormat="1" ht="6" customHeight="1">
      <c r="A9" s="95" t="s">
        <v>8</v>
      </c>
      <c r="B9" s="412"/>
      <c r="C9" s="420"/>
      <c r="D9" s="417"/>
      <c r="E9" s="412"/>
      <c r="F9" s="420"/>
      <c r="G9" s="419" t="s">
        <v>39</v>
      </c>
      <c r="H9" s="411"/>
      <c r="I9" s="410" t="s">
        <v>41</v>
      </c>
      <c r="J9" s="411"/>
      <c r="K9" s="410" t="s">
        <v>292</v>
      </c>
      <c r="L9" s="411"/>
      <c r="M9" s="193" t="s">
        <v>8</v>
      </c>
    </row>
    <row r="10" spans="1:13" s="64" customFormat="1" ht="25.5" customHeight="1">
      <c r="A10" s="97" t="s">
        <v>190</v>
      </c>
      <c r="B10" s="412"/>
      <c r="C10" s="420"/>
      <c r="D10" s="417"/>
      <c r="E10" s="412"/>
      <c r="F10" s="420"/>
      <c r="G10" s="420"/>
      <c r="H10" s="413"/>
      <c r="I10" s="412"/>
      <c r="J10" s="413"/>
      <c r="K10" s="412"/>
      <c r="L10" s="413"/>
      <c r="M10" s="193" t="s">
        <v>190</v>
      </c>
    </row>
    <row r="11" spans="1:13" s="64" customFormat="1" ht="34.5" customHeight="1">
      <c r="A11" s="97" t="s">
        <v>194</v>
      </c>
      <c r="B11" s="412"/>
      <c r="C11" s="420"/>
      <c r="D11" s="417"/>
      <c r="E11" s="412"/>
      <c r="F11" s="420"/>
      <c r="G11" s="420"/>
      <c r="H11" s="413"/>
      <c r="I11" s="412"/>
      <c r="J11" s="413"/>
      <c r="K11" s="412"/>
      <c r="L11" s="413"/>
      <c r="M11" s="193" t="s">
        <v>194</v>
      </c>
    </row>
    <row r="12" spans="1:13" s="64" customFormat="1" ht="24" customHeight="1">
      <c r="A12" s="95" t="s">
        <v>8</v>
      </c>
      <c r="B12" s="412"/>
      <c r="C12" s="420"/>
      <c r="D12" s="417"/>
      <c r="E12" s="412"/>
      <c r="F12" s="420"/>
      <c r="G12" s="421"/>
      <c r="H12" s="415"/>
      <c r="I12" s="414"/>
      <c r="J12" s="415"/>
      <c r="K12" s="414"/>
      <c r="L12" s="415"/>
      <c r="M12" s="193" t="s">
        <v>8</v>
      </c>
    </row>
    <row r="13" spans="1:13" s="64" customFormat="1" ht="16.5" customHeight="1">
      <c r="A13" s="95" t="s">
        <v>8</v>
      </c>
      <c r="B13" s="412"/>
      <c r="C13" s="420"/>
      <c r="D13" s="417"/>
      <c r="E13" s="100" t="s">
        <v>216</v>
      </c>
      <c r="F13" s="410" t="s">
        <v>274</v>
      </c>
      <c r="G13" s="102" t="s">
        <v>216</v>
      </c>
      <c r="H13" s="410" t="s">
        <v>274</v>
      </c>
      <c r="I13" s="100" t="s">
        <v>216</v>
      </c>
      <c r="J13" s="410" t="s">
        <v>274</v>
      </c>
      <c r="K13" s="100" t="s">
        <v>216</v>
      </c>
      <c r="L13" s="410" t="s">
        <v>374</v>
      </c>
      <c r="M13" s="193" t="s">
        <v>8</v>
      </c>
    </row>
    <row r="14" spans="1:13" s="64" customFormat="1" ht="15.75" customHeight="1">
      <c r="A14" s="95" t="s">
        <v>8</v>
      </c>
      <c r="B14" s="412"/>
      <c r="C14" s="420"/>
      <c r="D14" s="417"/>
      <c r="E14" s="98" t="s">
        <v>217</v>
      </c>
      <c r="F14" s="412"/>
      <c r="G14" s="97" t="s">
        <v>217</v>
      </c>
      <c r="H14" s="412"/>
      <c r="I14" s="98" t="s">
        <v>217</v>
      </c>
      <c r="J14" s="412"/>
      <c r="K14" s="98" t="s">
        <v>217</v>
      </c>
      <c r="L14" s="412"/>
      <c r="M14" s="193" t="s">
        <v>8</v>
      </c>
    </row>
    <row r="15" spans="1:13" s="64" customFormat="1" ht="17.25" customHeight="1">
      <c r="A15" s="95" t="s">
        <v>8</v>
      </c>
      <c r="B15" s="412"/>
      <c r="C15" s="420"/>
      <c r="D15" s="418"/>
      <c r="E15" s="98" t="s">
        <v>218</v>
      </c>
      <c r="F15" s="422"/>
      <c r="G15" s="97" t="s">
        <v>218</v>
      </c>
      <c r="H15" s="422"/>
      <c r="I15" s="98" t="s">
        <v>218</v>
      </c>
      <c r="J15" s="422"/>
      <c r="K15" s="98" t="s">
        <v>373</v>
      </c>
      <c r="L15" s="422"/>
      <c r="M15" s="193" t="s">
        <v>8</v>
      </c>
    </row>
    <row r="16" spans="1:13" s="64" customFormat="1" ht="12">
      <c r="A16" s="103" t="s">
        <v>8</v>
      </c>
      <c r="B16" s="422"/>
      <c r="C16" s="423"/>
      <c r="D16" s="104" t="s">
        <v>46</v>
      </c>
      <c r="E16" s="104" t="s">
        <v>47</v>
      </c>
      <c r="F16" s="105" t="s">
        <v>48</v>
      </c>
      <c r="G16" s="106" t="s">
        <v>49</v>
      </c>
      <c r="H16" s="104" t="s">
        <v>50</v>
      </c>
      <c r="I16" s="104" t="s">
        <v>51</v>
      </c>
      <c r="J16" s="104" t="s">
        <v>52</v>
      </c>
      <c r="K16" s="104" t="s">
        <v>53</v>
      </c>
      <c r="L16" s="104" t="s">
        <v>54</v>
      </c>
      <c r="M16" s="194" t="s">
        <v>8</v>
      </c>
    </row>
    <row r="17" spans="1:13" ht="16.5" customHeight="1">
      <c r="A17" s="445" t="s">
        <v>6</v>
      </c>
      <c r="B17" s="445"/>
      <c r="C17" s="445"/>
      <c r="D17" s="445"/>
      <c r="E17" s="445"/>
      <c r="F17" s="445"/>
      <c r="G17" s="444" t="s">
        <v>104</v>
      </c>
      <c r="H17" s="444"/>
      <c r="I17" s="444"/>
      <c r="J17" s="444"/>
      <c r="K17" s="444"/>
      <c r="L17" s="444"/>
      <c r="M17" s="12"/>
    </row>
    <row r="18" spans="1:13" ht="9.75" customHeight="1">
      <c r="A18" s="7" t="s">
        <v>8</v>
      </c>
      <c r="B18" s="108" t="s">
        <v>221</v>
      </c>
      <c r="C18" s="108"/>
      <c r="D18" s="12"/>
      <c r="E18" s="12"/>
      <c r="F18" s="12"/>
      <c r="G18" s="12"/>
      <c r="H18" s="12"/>
      <c r="I18" s="12"/>
      <c r="J18" s="12"/>
      <c r="K18" s="12"/>
      <c r="L18" s="12"/>
      <c r="M18" s="12"/>
    </row>
    <row r="19" spans="1:13" ht="9.75" customHeight="1">
      <c r="A19" s="7">
        <v>52</v>
      </c>
      <c r="B19" s="3" t="s">
        <v>105</v>
      </c>
      <c r="C19" s="3"/>
      <c r="D19" s="11">
        <v>12947544</v>
      </c>
      <c r="E19" s="12">
        <v>4539485</v>
      </c>
      <c r="F19" s="12">
        <v>7653371</v>
      </c>
      <c r="G19" s="12">
        <v>70906</v>
      </c>
      <c r="H19" s="12">
        <v>695877</v>
      </c>
      <c r="I19" s="12" t="s">
        <v>330</v>
      </c>
      <c r="J19" s="12" t="s">
        <v>330</v>
      </c>
      <c r="K19" s="12">
        <v>149801</v>
      </c>
      <c r="L19" s="12">
        <v>7202</v>
      </c>
      <c r="M19" s="196">
        <v>52</v>
      </c>
    </row>
    <row r="20" spans="1:13" ht="9.75" customHeight="1">
      <c r="A20" s="7">
        <v>53</v>
      </c>
      <c r="B20" s="3" t="s">
        <v>106</v>
      </c>
      <c r="C20" s="3"/>
      <c r="D20" s="11">
        <v>75186747</v>
      </c>
      <c r="E20" s="12">
        <v>27176460</v>
      </c>
      <c r="F20" s="12">
        <v>46949598</v>
      </c>
      <c r="G20" s="12">
        <v>300891</v>
      </c>
      <c r="H20" s="12">
        <v>3116749</v>
      </c>
      <c r="I20" s="12">
        <v>3395303</v>
      </c>
      <c r="J20" s="12">
        <v>1558723</v>
      </c>
      <c r="K20" s="12">
        <v>2206111</v>
      </c>
      <c r="L20" s="12" t="s">
        <v>330</v>
      </c>
      <c r="M20" s="196">
        <v>53</v>
      </c>
    </row>
    <row r="21" spans="1:13" ht="9.75" customHeight="1">
      <c r="A21" s="7">
        <v>54</v>
      </c>
      <c r="B21" s="3" t="s">
        <v>107</v>
      </c>
      <c r="C21" s="3"/>
      <c r="D21" s="11">
        <v>13089119</v>
      </c>
      <c r="E21" s="12">
        <v>7648950</v>
      </c>
      <c r="F21" s="12">
        <v>4827665</v>
      </c>
      <c r="G21" s="12">
        <v>331818</v>
      </c>
      <c r="H21" s="12">
        <v>75000</v>
      </c>
      <c r="I21" s="12">
        <v>79472</v>
      </c>
      <c r="J21" s="12" t="s">
        <v>330</v>
      </c>
      <c r="K21" s="12">
        <v>223844</v>
      </c>
      <c r="L21" s="12" t="s">
        <v>330</v>
      </c>
      <c r="M21" s="196">
        <v>54</v>
      </c>
    </row>
    <row r="22" spans="1:13" ht="9.75" customHeight="1">
      <c r="A22" s="7">
        <v>55</v>
      </c>
      <c r="B22" s="14" t="s">
        <v>4</v>
      </c>
      <c r="C22" s="14"/>
      <c r="D22" s="16">
        <f>SUM(D19:D21)</f>
        <v>101223410</v>
      </c>
      <c r="E22" s="17">
        <f>SUM(E19:E21)</f>
        <v>39364895</v>
      </c>
      <c r="F22" s="17">
        <f aca="true" t="shared" si="0" ref="F22:L22">SUM(F19:F21)</f>
        <v>59430634</v>
      </c>
      <c r="G22" s="17">
        <f t="shared" si="0"/>
        <v>703615</v>
      </c>
      <c r="H22" s="17">
        <f t="shared" si="0"/>
        <v>3887626</v>
      </c>
      <c r="I22" s="17">
        <f t="shared" si="0"/>
        <v>3474775</v>
      </c>
      <c r="J22" s="17">
        <f t="shared" si="0"/>
        <v>1558723</v>
      </c>
      <c r="K22" s="17">
        <f t="shared" si="0"/>
        <v>2579756</v>
      </c>
      <c r="L22" s="17">
        <f t="shared" si="0"/>
        <v>7202</v>
      </c>
      <c r="M22" s="196">
        <v>55</v>
      </c>
    </row>
    <row r="23" spans="1:13" ht="6" customHeight="1">
      <c r="A23" s="7"/>
      <c r="B23" s="3"/>
      <c r="C23" s="3"/>
      <c r="D23" s="11"/>
      <c r="E23" s="12"/>
      <c r="F23" s="12"/>
      <c r="G23" s="12"/>
      <c r="H23" s="12"/>
      <c r="I23" s="12"/>
      <c r="J23" s="12"/>
      <c r="K23" s="12"/>
      <c r="L23" s="12"/>
      <c r="M23" s="196"/>
    </row>
    <row r="24" spans="1:13" s="29" customFormat="1" ht="9" customHeight="1">
      <c r="A24" s="25" t="s">
        <v>8</v>
      </c>
      <c r="B24" s="108" t="s">
        <v>220</v>
      </c>
      <c r="C24" s="108"/>
      <c r="D24" s="27"/>
      <c r="E24" s="28"/>
      <c r="F24" s="28"/>
      <c r="G24" s="28"/>
      <c r="H24" s="28"/>
      <c r="I24" s="28"/>
      <c r="J24" s="28"/>
      <c r="K24" s="28"/>
      <c r="L24" s="28"/>
      <c r="M24" s="198" t="s">
        <v>8</v>
      </c>
    </row>
    <row r="25" spans="1:13" ht="9.75" customHeight="1">
      <c r="A25" s="7">
        <v>56</v>
      </c>
      <c r="B25" s="3" t="s">
        <v>108</v>
      </c>
      <c r="C25" s="3"/>
      <c r="D25" s="11">
        <v>24363177</v>
      </c>
      <c r="E25" s="12">
        <v>10329803</v>
      </c>
      <c r="F25" s="12">
        <v>13919498</v>
      </c>
      <c r="G25" s="12">
        <v>241456</v>
      </c>
      <c r="H25" s="12">
        <v>313310</v>
      </c>
      <c r="I25" s="12">
        <v>317791</v>
      </c>
      <c r="J25" s="12" t="s">
        <v>330</v>
      </c>
      <c r="K25" s="12">
        <v>583878</v>
      </c>
      <c r="L25" s="12">
        <v>1728</v>
      </c>
      <c r="M25" s="196">
        <v>56</v>
      </c>
    </row>
    <row r="26" spans="1:13" ht="9.75" customHeight="1">
      <c r="A26" s="7">
        <v>57</v>
      </c>
      <c r="B26" s="3" t="s">
        <v>109</v>
      </c>
      <c r="C26" s="3"/>
      <c r="D26" s="11">
        <v>22334646</v>
      </c>
      <c r="E26" s="12">
        <v>8793337</v>
      </c>
      <c r="F26" s="12">
        <v>13541309</v>
      </c>
      <c r="G26" s="12">
        <v>159431</v>
      </c>
      <c r="H26" s="12">
        <v>562170</v>
      </c>
      <c r="I26" s="12">
        <v>207338</v>
      </c>
      <c r="J26" s="12">
        <v>73730</v>
      </c>
      <c r="K26" s="12">
        <v>261073</v>
      </c>
      <c r="L26" s="12" t="s">
        <v>330</v>
      </c>
      <c r="M26" s="196">
        <v>57</v>
      </c>
    </row>
    <row r="27" spans="1:13" s="6" customFormat="1" ht="11.25" customHeight="1">
      <c r="A27" s="7">
        <v>58</v>
      </c>
      <c r="B27" s="3" t="s">
        <v>110</v>
      </c>
      <c r="C27" s="3"/>
      <c r="D27" s="11">
        <v>30029954</v>
      </c>
      <c r="E27" s="12">
        <v>8677861</v>
      </c>
      <c r="F27" s="12">
        <v>20800982</v>
      </c>
      <c r="G27" s="12">
        <v>207853</v>
      </c>
      <c r="H27" s="12">
        <v>2106719</v>
      </c>
      <c r="I27" s="12">
        <v>112115</v>
      </c>
      <c r="J27" s="12" t="s">
        <v>330</v>
      </c>
      <c r="K27" s="12">
        <v>462752</v>
      </c>
      <c r="L27" s="12">
        <v>11894</v>
      </c>
      <c r="M27" s="196">
        <v>58</v>
      </c>
    </row>
    <row r="28" spans="1:13" ht="9.75" customHeight="1">
      <c r="A28" s="7">
        <v>59</v>
      </c>
      <c r="B28" s="3" t="s">
        <v>111</v>
      </c>
      <c r="C28" s="3"/>
      <c r="D28" s="11">
        <v>20921681</v>
      </c>
      <c r="E28" s="12">
        <v>8103126</v>
      </c>
      <c r="F28" s="12">
        <v>11775805</v>
      </c>
      <c r="G28" s="12">
        <v>83182</v>
      </c>
      <c r="H28" s="12">
        <v>327090</v>
      </c>
      <c r="I28" s="12">
        <v>68607</v>
      </c>
      <c r="J28" s="12">
        <v>16360</v>
      </c>
      <c r="K28" s="12">
        <v>220078</v>
      </c>
      <c r="L28" s="12">
        <v>3935</v>
      </c>
      <c r="M28" s="196">
        <v>59</v>
      </c>
    </row>
    <row r="29" spans="1:13" ht="9.75" customHeight="1">
      <c r="A29" s="7">
        <v>60</v>
      </c>
      <c r="B29" s="3" t="s">
        <v>106</v>
      </c>
      <c r="C29" s="3"/>
      <c r="D29" s="11">
        <v>47095401</v>
      </c>
      <c r="E29" s="12">
        <v>12318130</v>
      </c>
      <c r="F29" s="12">
        <v>33540549</v>
      </c>
      <c r="G29" s="12">
        <v>517872</v>
      </c>
      <c r="H29" s="12">
        <v>1811634</v>
      </c>
      <c r="I29" s="12">
        <v>196804</v>
      </c>
      <c r="J29" s="12">
        <v>25134</v>
      </c>
      <c r="K29" s="12">
        <v>530597</v>
      </c>
      <c r="L29" s="12">
        <v>19112</v>
      </c>
      <c r="M29" s="196">
        <v>60</v>
      </c>
    </row>
    <row r="30" spans="1:13" ht="9.75" customHeight="1">
      <c r="A30" s="7">
        <v>61</v>
      </c>
      <c r="B30" s="3" t="s">
        <v>112</v>
      </c>
      <c r="C30" s="3"/>
      <c r="D30" s="11">
        <v>31509838</v>
      </c>
      <c r="E30" s="12">
        <v>11964265</v>
      </c>
      <c r="F30" s="12">
        <v>18929204</v>
      </c>
      <c r="G30" s="12">
        <v>244990</v>
      </c>
      <c r="H30" s="12">
        <v>701179</v>
      </c>
      <c r="I30" s="12">
        <v>176033</v>
      </c>
      <c r="J30" s="12" t="s">
        <v>330</v>
      </c>
      <c r="K30" s="12">
        <v>398282</v>
      </c>
      <c r="L30" s="12" t="s">
        <v>330</v>
      </c>
      <c r="M30" s="196">
        <v>61</v>
      </c>
    </row>
    <row r="31" spans="1:13" ht="9.75" customHeight="1">
      <c r="A31" s="7">
        <v>62</v>
      </c>
      <c r="B31" s="3" t="s">
        <v>113</v>
      </c>
      <c r="C31" s="3"/>
      <c r="D31" s="11">
        <v>18902892</v>
      </c>
      <c r="E31" s="12">
        <v>6049913</v>
      </c>
      <c r="F31" s="12">
        <v>12192115</v>
      </c>
      <c r="G31" s="12">
        <v>241167</v>
      </c>
      <c r="H31" s="12">
        <v>206540</v>
      </c>
      <c r="I31" s="12">
        <v>103247</v>
      </c>
      <c r="J31" s="12" t="s">
        <v>330</v>
      </c>
      <c r="K31" s="12">
        <v>214010</v>
      </c>
      <c r="L31" s="12">
        <v>31361</v>
      </c>
      <c r="M31" s="196">
        <v>62</v>
      </c>
    </row>
    <row r="32" spans="1:13" ht="9.75" customHeight="1">
      <c r="A32" s="7">
        <v>63</v>
      </c>
      <c r="B32" s="14" t="s">
        <v>4</v>
      </c>
      <c r="C32" s="14"/>
      <c r="D32" s="16">
        <f>SUM(D25:D31)</f>
        <v>195157589</v>
      </c>
      <c r="E32" s="17">
        <f>SUM(E25:E31)</f>
        <v>66236435</v>
      </c>
      <c r="F32" s="17">
        <f aca="true" t="shared" si="1" ref="F32:L32">SUM(F25:F31)</f>
        <v>124699462</v>
      </c>
      <c r="G32" s="17">
        <f t="shared" si="1"/>
        <v>1695951</v>
      </c>
      <c r="H32" s="17">
        <f t="shared" si="1"/>
        <v>6028642</v>
      </c>
      <c r="I32" s="17">
        <f t="shared" si="1"/>
        <v>1181935</v>
      </c>
      <c r="J32" s="17">
        <f t="shared" si="1"/>
        <v>115224</v>
      </c>
      <c r="K32" s="17">
        <f t="shared" si="1"/>
        <v>2670670</v>
      </c>
      <c r="L32" s="17">
        <f t="shared" si="1"/>
        <v>68030</v>
      </c>
      <c r="M32" s="196">
        <v>63</v>
      </c>
    </row>
    <row r="33" spans="1:13" ht="9.75" customHeight="1">
      <c r="A33" s="7">
        <v>64</v>
      </c>
      <c r="B33" s="20" t="s">
        <v>64</v>
      </c>
      <c r="C33" s="20"/>
      <c r="D33" s="16">
        <f>D22+D32</f>
        <v>296380999</v>
      </c>
      <c r="E33" s="17">
        <f>E22+E32</f>
        <v>105601330</v>
      </c>
      <c r="F33" s="17">
        <f aca="true" t="shared" si="2" ref="F33:L33">F22+F32</f>
        <v>184130096</v>
      </c>
      <c r="G33" s="17">
        <f t="shared" si="2"/>
        <v>2399566</v>
      </c>
      <c r="H33" s="17">
        <f t="shared" si="2"/>
        <v>9916268</v>
      </c>
      <c r="I33" s="17">
        <f t="shared" si="2"/>
        <v>4656710</v>
      </c>
      <c r="J33" s="17">
        <f t="shared" si="2"/>
        <v>1673947</v>
      </c>
      <c r="K33" s="17">
        <f t="shared" si="2"/>
        <v>5250426</v>
      </c>
      <c r="L33" s="17">
        <f t="shared" si="2"/>
        <v>75232</v>
      </c>
      <c r="M33" s="196">
        <v>64</v>
      </c>
    </row>
    <row r="34" spans="1:13" ht="5.25" customHeight="1">
      <c r="A34" s="7"/>
      <c r="B34" s="20"/>
      <c r="C34" s="20"/>
      <c r="D34" s="17"/>
      <c r="E34" s="17"/>
      <c r="F34" s="17"/>
      <c r="G34" s="17"/>
      <c r="H34" s="17"/>
      <c r="I34" s="17"/>
      <c r="J34" s="17"/>
      <c r="K34" s="17"/>
      <c r="L34" s="17"/>
      <c r="M34" s="196"/>
    </row>
    <row r="35" spans="1:12" ht="14.25" customHeight="1">
      <c r="A35" s="445" t="s">
        <v>6</v>
      </c>
      <c r="B35" s="445"/>
      <c r="C35" s="445"/>
      <c r="D35" s="445"/>
      <c r="E35" s="445"/>
      <c r="F35" s="445"/>
      <c r="G35" s="444" t="s">
        <v>114</v>
      </c>
      <c r="H35" s="444"/>
      <c r="I35" s="444"/>
      <c r="J35" s="444"/>
      <c r="K35" s="444"/>
      <c r="L35" s="444"/>
    </row>
    <row r="36" spans="1:12" ht="9" customHeight="1">
      <c r="A36" s="7" t="s">
        <v>8</v>
      </c>
      <c r="B36" s="108" t="s">
        <v>221</v>
      </c>
      <c r="C36" s="108"/>
      <c r="D36" s="12"/>
      <c r="E36" s="12"/>
      <c r="F36" s="12"/>
      <c r="G36" s="12"/>
      <c r="H36" s="12"/>
      <c r="I36" s="12"/>
      <c r="J36" s="12"/>
      <c r="K36" s="12"/>
      <c r="L36" s="12"/>
    </row>
    <row r="37" spans="1:13" ht="9.75" customHeight="1">
      <c r="A37" s="7">
        <v>65</v>
      </c>
      <c r="B37" s="3" t="s">
        <v>115</v>
      </c>
      <c r="C37" s="3"/>
      <c r="D37" s="11">
        <v>17166053</v>
      </c>
      <c r="E37" s="12">
        <v>8801199</v>
      </c>
      <c r="F37" s="12">
        <v>7998844</v>
      </c>
      <c r="G37" s="12">
        <v>302279</v>
      </c>
      <c r="H37" s="12">
        <v>581033</v>
      </c>
      <c r="I37" s="12">
        <v>331515</v>
      </c>
      <c r="J37" s="12" t="s">
        <v>330</v>
      </c>
      <c r="K37" s="12">
        <v>712167</v>
      </c>
      <c r="L37" s="12">
        <v>35000</v>
      </c>
      <c r="M37" s="196">
        <v>65</v>
      </c>
    </row>
    <row r="38" spans="1:13" ht="9.75" customHeight="1">
      <c r="A38" s="7">
        <v>66</v>
      </c>
      <c r="B38" s="3" t="s">
        <v>116</v>
      </c>
      <c r="C38" s="3"/>
      <c r="D38" s="11">
        <v>18985920</v>
      </c>
      <c r="E38" s="12">
        <v>8722028</v>
      </c>
      <c r="F38" s="12">
        <v>10263892</v>
      </c>
      <c r="G38" s="12">
        <v>225147</v>
      </c>
      <c r="H38" s="12">
        <v>1124963</v>
      </c>
      <c r="I38" s="12" t="s">
        <v>330</v>
      </c>
      <c r="J38" s="12" t="s">
        <v>330</v>
      </c>
      <c r="K38" s="12">
        <v>407474</v>
      </c>
      <c r="L38" s="12">
        <v>52813</v>
      </c>
      <c r="M38" s="196">
        <v>66</v>
      </c>
    </row>
    <row r="39" spans="1:13" ht="9.75" customHeight="1">
      <c r="A39" s="7">
        <v>67</v>
      </c>
      <c r="B39" s="3" t="s">
        <v>117</v>
      </c>
      <c r="C39" s="3"/>
      <c r="D39" s="11">
        <v>11731684</v>
      </c>
      <c r="E39" s="12">
        <v>6383925</v>
      </c>
      <c r="F39" s="12">
        <v>5347759</v>
      </c>
      <c r="G39" s="12">
        <v>281243</v>
      </c>
      <c r="H39" s="12">
        <v>863760</v>
      </c>
      <c r="I39" s="12">
        <v>172470</v>
      </c>
      <c r="J39" s="12" t="s">
        <v>330</v>
      </c>
      <c r="K39" s="12">
        <v>188425</v>
      </c>
      <c r="L39" s="12" t="s">
        <v>330</v>
      </c>
      <c r="M39" s="196">
        <v>67</v>
      </c>
    </row>
    <row r="40" spans="1:13" ht="9.75" customHeight="1">
      <c r="A40" s="7">
        <v>68</v>
      </c>
      <c r="B40" s="3" t="s">
        <v>118</v>
      </c>
      <c r="C40" s="3"/>
      <c r="D40" s="11">
        <v>12833171</v>
      </c>
      <c r="E40" s="12">
        <v>8068889</v>
      </c>
      <c r="F40" s="12">
        <v>3962636</v>
      </c>
      <c r="G40" s="12">
        <v>161068</v>
      </c>
      <c r="H40" s="12">
        <v>102535</v>
      </c>
      <c r="I40" s="12">
        <v>360743</v>
      </c>
      <c r="J40" s="12" t="s">
        <v>330</v>
      </c>
      <c r="K40" s="12">
        <v>223761</v>
      </c>
      <c r="L40" s="12" t="s">
        <v>330</v>
      </c>
      <c r="M40" s="196">
        <v>68</v>
      </c>
    </row>
    <row r="41" spans="1:13" ht="9.75" customHeight="1">
      <c r="A41" s="7">
        <v>69</v>
      </c>
      <c r="B41" s="14" t="s">
        <v>4</v>
      </c>
      <c r="C41" s="14"/>
      <c r="D41" s="16">
        <f>SUM(D37:D40)</f>
        <v>60716828</v>
      </c>
      <c r="E41" s="17">
        <f>SUM(E37:E40)</f>
        <v>31976041</v>
      </c>
      <c r="F41" s="17">
        <f aca="true" t="shared" si="3" ref="F41:L41">SUM(F37:F40)</f>
        <v>27573131</v>
      </c>
      <c r="G41" s="17">
        <f t="shared" si="3"/>
        <v>969737</v>
      </c>
      <c r="H41" s="17">
        <f t="shared" si="3"/>
        <v>2672291</v>
      </c>
      <c r="I41" s="17">
        <f t="shared" si="3"/>
        <v>864728</v>
      </c>
      <c r="J41" s="17" t="s">
        <v>364</v>
      </c>
      <c r="K41" s="17">
        <f t="shared" si="3"/>
        <v>1531827</v>
      </c>
      <c r="L41" s="17">
        <f t="shared" si="3"/>
        <v>87813</v>
      </c>
      <c r="M41" s="196">
        <v>69</v>
      </c>
    </row>
    <row r="42" spans="1:13" ht="6.75" customHeight="1">
      <c r="A42" s="7"/>
      <c r="B42" s="3"/>
      <c r="C42" s="3"/>
      <c r="D42" s="11"/>
      <c r="E42" s="12"/>
      <c r="F42" s="12"/>
      <c r="G42" s="12"/>
      <c r="H42" s="12"/>
      <c r="I42" s="12"/>
      <c r="J42" s="12"/>
      <c r="K42" s="12"/>
      <c r="L42" s="12"/>
      <c r="M42" s="196"/>
    </row>
    <row r="43" spans="1:13" ht="9.75" customHeight="1">
      <c r="A43" s="7" t="s">
        <v>8</v>
      </c>
      <c r="B43" s="108" t="s">
        <v>220</v>
      </c>
      <c r="C43" s="108"/>
      <c r="D43" s="11"/>
      <c r="E43" s="12"/>
      <c r="F43" s="12"/>
      <c r="G43" s="12"/>
      <c r="H43" s="12"/>
      <c r="I43" s="12"/>
      <c r="J43" s="12"/>
      <c r="K43" s="12"/>
      <c r="L43" s="12"/>
      <c r="M43" s="196" t="s">
        <v>8</v>
      </c>
    </row>
    <row r="44" spans="1:13" ht="9.75" customHeight="1">
      <c r="A44" s="7">
        <v>70</v>
      </c>
      <c r="B44" s="3" t="s">
        <v>115</v>
      </c>
      <c r="C44" s="3"/>
      <c r="D44" s="11">
        <v>37121297</v>
      </c>
      <c r="E44" s="12">
        <v>9343328</v>
      </c>
      <c r="F44" s="12">
        <v>27777969</v>
      </c>
      <c r="G44" s="12">
        <v>156356</v>
      </c>
      <c r="H44" s="12">
        <v>1194611</v>
      </c>
      <c r="I44" s="12">
        <v>160649</v>
      </c>
      <c r="J44" s="12" t="s">
        <v>330</v>
      </c>
      <c r="K44" s="12">
        <v>445994</v>
      </c>
      <c r="L44" s="12">
        <v>50</v>
      </c>
      <c r="M44" s="196">
        <v>70</v>
      </c>
    </row>
    <row r="45" spans="1:13" ht="9.75" customHeight="1">
      <c r="A45" s="7">
        <v>71</v>
      </c>
      <c r="B45" s="3" t="s">
        <v>116</v>
      </c>
      <c r="C45" s="3"/>
      <c r="D45" s="11">
        <v>19891560</v>
      </c>
      <c r="E45" s="12">
        <v>8269955</v>
      </c>
      <c r="F45" s="12">
        <v>11621605</v>
      </c>
      <c r="G45" s="4">
        <v>197135</v>
      </c>
      <c r="H45" s="12">
        <v>379198</v>
      </c>
      <c r="I45" s="12">
        <v>60034</v>
      </c>
      <c r="J45" s="12" t="s">
        <v>330</v>
      </c>
      <c r="K45" s="12">
        <v>161512</v>
      </c>
      <c r="L45" s="12" t="s">
        <v>330</v>
      </c>
      <c r="M45" s="196">
        <v>71</v>
      </c>
    </row>
    <row r="46" spans="1:13" ht="9.75" customHeight="1">
      <c r="A46" s="7">
        <v>72</v>
      </c>
      <c r="B46" s="3" t="s">
        <v>117</v>
      </c>
      <c r="C46" s="3"/>
      <c r="D46" s="11">
        <v>23245860</v>
      </c>
      <c r="E46" s="12">
        <v>7758982</v>
      </c>
      <c r="F46" s="12">
        <v>15358111</v>
      </c>
      <c r="G46" s="12">
        <v>372248</v>
      </c>
      <c r="H46" s="12">
        <v>1041289</v>
      </c>
      <c r="I46" s="12">
        <v>114996</v>
      </c>
      <c r="J46" s="12" t="s">
        <v>330</v>
      </c>
      <c r="K46" s="12">
        <v>448558</v>
      </c>
      <c r="L46" s="12">
        <v>95135</v>
      </c>
      <c r="M46" s="196">
        <v>72</v>
      </c>
    </row>
    <row r="47" spans="1:13" ht="9.75" customHeight="1">
      <c r="A47" s="7">
        <v>73</v>
      </c>
      <c r="B47" s="3" t="s">
        <v>119</v>
      </c>
      <c r="C47" s="3"/>
      <c r="D47" s="11">
        <v>36543103</v>
      </c>
      <c r="E47" s="12">
        <v>10615471</v>
      </c>
      <c r="F47" s="12">
        <v>25927632</v>
      </c>
      <c r="G47" s="12">
        <v>500820</v>
      </c>
      <c r="H47" s="12">
        <v>1089039</v>
      </c>
      <c r="I47" s="12">
        <v>308036</v>
      </c>
      <c r="J47" s="12" t="s">
        <v>330</v>
      </c>
      <c r="K47" s="12">
        <v>153446</v>
      </c>
      <c r="L47" s="12">
        <v>164596</v>
      </c>
      <c r="M47" s="196">
        <v>73</v>
      </c>
    </row>
    <row r="48" spans="1:13" ht="9.75" customHeight="1">
      <c r="A48" s="7">
        <v>74</v>
      </c>
      <c r="B48" s="3" t="s">
        <v>120</v>
      </c>
      <c r="C48" s="3"/>
      <c r="D48" s="11">
        <v>18953433</v>
      </c>
      <c r="E48" s="12">
        <v>5299585</v>
      </c>
      <c r="F48" s="12">
        <v>12798132</v>
      </c>
      <c r="G48" s="12">
        <v>175809</v>
      </c>
      <c r="H48" s="12">
        <v>1757197</v>
      </c>
      <c r="I48" s="12" t="s">
        <v>330</v>
      </c>
      <c r="J48" s="12" t="s">
        <v>330</v>
      </c>
      <c r="K48" s="12">
        <v>71836</v>
      </c>
      <c r="L48" s="12" t="s">
        <v>330</v>
      </c>
      <c r="M48" s="196">
        <v>74</v>
      </c>
    </row>
    <row r="49" spans="1:13" ht="9.75" customHeight="1">
      <c r="A49" s="7">
        <v>75</v>
      </c>
      <c r="B49" s="3" t="s">
        <v>121</v>
      </c>
      <c r="C49" s="3"/>
      <c r="D49" s="11">
        <v>14548785</v>
      </c>
      <c r="E49" s="12">
        <v>3396225</v>
      </c>
      <c r="F49" s="12">
        <v>10643021</v>
      </c>
      <c r="G49" s="12">
        <v>78943</v>
      </c>
      <c r="H49" s="12">
        <v>377627</v>
      </c>
      <c r="I49" s="12" t="s">
        <v>330</v>
      </c>
      <c r="J49" s="12" t="s">
        <v>330</v>
      </c>
      <c r="K49" s="12">
        <v>82371</v>
      </c>
      <c r="L49" s="12" t="s">
        <v>330</v>
      </c>
      <c r="M49" s="196">
        <v>75</v>
      </c>
    </row>
    <row r="50" spans="1:13" ht="9.75" customHeight="1">
      <c r="A50" s="7">
        <v>76</v>
      </c>
      <c r="B50" s="3" t="s">
        <v>122</v>
      </c>
      <c r="C50" s="3"/>
      <c r="D50" s="11">
        <v>17528821</v>
      </c>
      <c r="E50" s="12">
        <v>5977605</v>
      </c>
      <c r="F50" s="12">
        <v>10751546</v>
      </c>
      <c r="G50" s="12" t="s">
        <v>330</v>
      </c>
      <c r="H50" s="12">
        <v>739944</v>
      </c>
      <c r="I50" s="12" t="s">
        <v>330</v>
      </c>
      <c r="J50" s="12">
        <v>561398</v>
      </c>
      <c r="K50" s="12">
        <v>237433</v>
      </c>
      <c r="L50" s="12">
        <v>6741</v>
      </c>
      <c r="M50" s="196">
        <v>76</v>
      </c>
    </row>
    <row r="51" spans="1:13" ht="9.75" customHeight="1">
      <c r="A51" s="7">
        <v>77</v>
      </c>
      <c r="B51" s="3" t="s">
        <v>123</v>
      </c>
      <c r="C51" s="3"/>
      <c r="D51" s="11">
        <v>13059549</v>
      </c>
      <c r="E51" s="12">
        <v>3899837</v>
      </c>
      <c r="F51" s="12">
        <v>8783136</v>
      </c>
      <c r="G51" s="12">
        <v>199335</v>
      </c>
      <c r="H51" s="12">
        <v>695942</v>
      </c>
      <c r="I51" s="12">
        <v>151866</v>
      </c>
      <c r="J51" s="12" t="s">
        <v>330</v>
      </c>
      <c r="K51" s="12">
        <v>157177</v>
      </c>
      <c r="L51" s="12" t="s">
        <v>330</v>
      </c>
      <c r="M51" s="196">
        <v>77</v>
      </c>
    </row>
    <row r="52" spans="1:13" ht="9.75" customHeight="1">
      <c r="A52" s="7">
        <v>78</v>
      </c>
      <c r="B52" s="3" t="s">
        <v>124</v>
      </c>
      <c r="C52" s="3"/>
      <c r="D52" s="11">
        <v>18944329</v>
      </c>
      <c r="E52" s="12">
        <v>8818371</v>
      </c>
      <c r="F52" s="12">
        <v>9356130</v>
      </c>
      <c r="G52" s="12">
        <v>359641</v>
      </c>
      <c r="H52" s="12">
        <v>324276</v>
      </c>
      <c r="I52" s="12">
        <v>165509</v>
      </c>
      <c r="J52" s="12">
        <v>6431</v>
      </c>
      <c r="K52" s="12">
        <v>282491</v>
      </c>
      <c r="L52" s="12" t="s">
        <v>330</v>
      </c>
      <c r="M52" s="196">
        <v>78</v>
      </c>
    </row>
    <row r="53" spans="1:13" ht="9.75" customHeight="1">
      <c r="A53" s="7">
        <v>79</v>
      </c>
      <c r="B53" s="14" t="s">
        <v>4</v>
      </c>
      <c r="C53" s="14"/>
      <c r="D53" s="16">
        <f>SUM(D44:D52)</f>
        <v>199836737</v>
      </c>
      <c r="E53" s="17">
        <f>SUM(E44:E52)</f>
        <v>63379359</v>
      </c>
      <c r="F53" s="17">
        <f aca="true" t="shared" si="4" ref="F53:L53">SUM(F44:F52)</f>
        <v>133017282</v>
      </c>
      <c r="G53" s="17">
        <f t="shared" si="4"/>
        <v>2040287</v>
      </c>
      <c r="H53" s="17">
        <f t="shared" si="4"/>
        <v>7599123</v>
      </c>
      <c r="I53" s="17">
        <f t="shared" si="4"/>
        <v>961090</v>
      </c>
      <c r="J53" s="17">
        <f t="shared" si="4"/>
        <v>567829</v>
      </c>
      <c r="K53" s="17">
        <f t="shared" si="4"/>
        <v>2040818</v>
      </c>
      <c r="L53" s="17">
        <f t="shared" si="4"/>
        <v>266522</v>
      </c>
      <c r="M53" s="196">
        <v>79</v>
      </c>
    </row>
    <row r="54" spans="1:13" ht="9.75" customHeight="1">
      <c r="A54" s="7">
        <v>80</v>
      </c>
      <c r="B54" s="20" t="s">
        <v>65</v>
      </c>
      <c r="C54" s="20"/>
      <c r="D54" s="16">
        <f>D41+D53</f>
        <v>260553565</v>
      </c>
      <c r="E54" s="17">
        <f>E41+E53</f>
        <v>95355400</v>
      </c>
      <c r="F54" s="17">
        <f aca="true" t="shared" si="5" ref="F54:L54">F41+F53</f>
        <v>160590413</v>
      </c>
      <c r="G54" s="17">
        <f t="shared" si="5"/>
        <v>3010024</v>
      </c>
      <c r="H54" s="17">
        <f t="shared" si="5"/>
        <v>10271414</v>
      </c>
      <c r="I54" s="17">
        <f t="shared" si="5"/>
        <v>1825818</v>
      </c>
      <c r="J54" s="17">
        <v>567829</v>
      </c>
      <c r="K54" s="17">
        <f t="shared" si="5"/>
        <v>3572645</v>
      </c>
      <c r="L54" s="17">
        <f t="shared" si="5"/>
        <v>354335</v>
      </c>
      <c r="M54" s="196">
        <v>80</v>
      </c>
    </row>
    <row r="55" spans="1:13" ht="4.5" customHeight="1">
      <c r="A55" s="7"/>
      <c r="B55" s="20"/>
      <c r="C55" s="20"/>
      <c r="D55" s="17"/>
      <c r="E55" s="17"/>
      <c r="F55" s="17"/>
      <c r="G55" s="17"/>
      <c r="H55" s="17"/>
      <c r="I55" s="17"/>
      <c r="J55" s="17"/>
      <c r="K55" s="17"/>
      <c r="L55" s="17"/>
      <c r="M55" s="196"/>
    </row>
    <row r="56" spans="1:12" ht="13.5" customHeight="1">
      <c r="A56" s="445" t="s">
        <v>6</v>
      </c>
      <c r="B56" s="445"/>
      <c r="C56" s="445"/>
      <c r="D56" s="445"/>
      <c r="E56" s="445"/>
      <c r="F56" s="445"/>
      <c r="G56" s="444" t="s">
        <v>125</v>
      </c>
      <c r="H56" s="444"/>
      <c r="I56" s="444"/>
      <c r="J56" s="444"/>
      <c r="K56" s="444"/>
      <c r="L56" s="12"/>
    </row>
    <row r="57" spans="1:12" ht="9" customHeight="1">
      <c r="A57" s="7" t="s">
        <v>8</v>
      </c>
      <c r="B57" s="108" t="s">
        <v>9</v>
      </c>
      <c r="C57" s="108"/>
      <c r="D57" s="16"/>
      <c r="E57" s="17"/>
      <c r="F57" s="17"/>
      <c r="G57" s="17"/>
      <c r="H57" s="17"/>
      <c r="I57" s="17"/>
      <c r="J57" s="17"/>
      <c r="K57" s="17"/>
      <c r="L57" s="17"/>
    </row>
    <row r="58" spans="1:13" s="122" customFormat="1" ht="9.75" customHeight="1">
      <c r="A58" s="7">
        <v>81</v>
      </c>
      <c r="B58" s="121" t="s">
        <v>126</v>
      </c>
      <c r="C58" s="121"/>
      <c r="D58" s="174">
        <v>13550280</v>
      </c>
      <c r="E58" s="175">
        <v>7405784</v>
      </c>
      <c r="F58" s="175">
        <v>5930508</v>
      </c>
      <c r="G58" s="175">
        <v>655537</v>
      </c>
      <c r="H58" s="175">
        <v>848845</v>
      </c>
      <c r="I58" s="175">
        <v>82049</v>
      </c>
      <c r="J58" s="175" t="s">
        <v>330</v>
      </c>
      <c r="K58" s="175">
        <v>184921</v>
      </c>
      <c r="L58" s="175" t="s">
        <v>330</v>
      </c>
      <c r="M58" s="196">
        <v>81</v>
      </c>
    </row>
    <row r="59" spans="1:13" s="6" customFormat="1" ht="12" customHeight="1">
      <c r="A59" s="7">
        <v>82</v>
      </c>
      <c r="B59" s="3" t="s">
        <v>127</v>
      </c>
      <c r="C59" s="3"/>
      <c r="D59" s="174">
        <v>48752025</v>
      </c>
      <c r="E59" s="175">
        <v>19364205</v>
      </c>
      <c r="F59" s="175">
        <v>29387820</v>
      </c>
      <c r="G59" s="175">
        <v>760324</v>
      </c>
      <c r="H59" s="175">
        <v>4610286</v>
      </c>
      <c r="I59" s="175">
        <v>176808</v>
      </c>
      <c r="J59" s="175" t="s">
        <v>330</v>
      </c>
      <c r="K59" s="175">
        <v>630682</v>
      </c>
      <c r="L59" s="175">
        <v>381139</v>
      </c>
      <c r="M59" s="196">
        <v>82</v>
      </c>
    </row>
    <row r="60" spans="1:13" ht="9.75" customHeight="1">
      <c r="A60" s="7">
        <v>83</v>
      </c>
      <c r="B60" s="3" t="s">
        <v>128</v>
      </c>
      <c r="C60" s="3"/>
      <c r="D60" s="174">
        <v>51216443</v>
      </c>
      <c r="E60" s="175">
        <v>18634678</v>
      </c>
      <c r="F60" s="175">
        <v>30035132</v>
      </c>
      <c r="G60" s="175">
        <v>297848</v>
      </c>
      <c r="H60" s="175">
        <v>2692233</v>
      </c>
      <c r="I60" s="175">
        <v>643581</v>
      </c>
      <c r="J60" s="175" t="s">
        <v>330</v>
      </c>
      <c r="K60" s="175">
        <v>552944</v>
      </c>
      <c r="L60" s="175">
        <v>268096</v>
      </c>
      <c r="M60" s="196">
        <v>83</v>
      </c>
    </row>
    <row r="61" spans="1:13" ht="9.75" customHeight="1">
      <c r="A61" s="7">
        <v>84</v>
      </c>
      <c r="B61" s="3" t="s">
        <v>129</v>
      </c>
      <c r="C61" s="3"/>
      <c r="D61" s="174">
        <v>280011527</v>
      </c>
      <c r="E61" s="12">
        <v>81048007</v>
      </c>
      <c r="F61" s="12">
        <v>198963520</v>
      </c>
      <c r="G61" s="12">
        <v>2548821</v>
      </c>
      <c r="H61" s="12">
        <v>12887302</v>
      </c>
      <c r="I61" s="12">
        <v>4658400</v>
      </c>
      <c r="J61" s="12" t="s">
        <v>330</v>
      </c>
      <c r="K61" s="12">
        <v>2533891</v>
      </c>
      <c r="L61" s="12">
        <v>662800</v>
      </c>
      <c r="M61" s="196">
        <v>84</v>
      </c>
    </row>
    <row r="62" spans="1:13" ht="9.75" customHeight="1">
      <c r="A62" s="7">
        <v>85</v>
      </c>
      <c r="B62" s="3" t="s">
        <v>130</v>
      </c>
      <c r="C62" s="3"/>
      <c r="D62" s="11">
        <v>12066314</v>
      </c>
      <c r="E62" s="12">
        <v>5772489</v>
      </c>
      <c r="F62" s="12">
        <v>6293825</v>
      </c>
      <c r="G62" s="12">
        <v>74052</v>
      </c>
      <c r="H62" s="12">
        <v>675636</v>
      </c>
      <c r="I62" s="12">
        <v>60825</v>
      </c>
      <c r="J62" s="12" t="s">
        <v>330</v>
      </c>
      <c r="K62" s="12">
        <v>132799</v>
      </c>
      <c r="L62" s="12">
        <v>80637</v>
      </c>
      <c r="M62" s="196">
        <v>85</v>
      </c>
    </row>
    <row r="63" spans="1:13" ht="9.75" customHeight="1">
      <c r="A63" s="7">
        <v>86</v>
      </c>
      <c r="B63" s="14" t="s">
        <v>4</v>
      </c>
      <c r="C63" s="14"/>
      <c r="D63" s="16">
        <f>SUM(D58:D62)</f>
        <v>405596589</v>
      </c>
      <c r="E63" s="17">
        <f>SUM(E58:E62)</f>
        <v>132225163</v>
      </c>
      <c r="F63" s="17">
        <f aca="true" t="shared" si="6" ref="F63:L63">SUM(F58:F62)</f>
        <v>270610805</v>
      </c>
      <c r="G63" s="17">
        <f t="shared" si="6"/>
        <v>4336582</v>
      </c>
      <c r="H63" s="17">
        <f t="shared" si="6"/>
        <v>21714302</v>
      </c>
      <c r="I63" s="17">
        <f t="shared" si="6"/>
        <v>5621663</v>
      </c>
      <c r="J63" s="140">
        <f t="shared" si="6"/>
        <v>0</v>
      </c>
      <c r="K63" s="17">
        <f t="shared" si="6"/>
        <v>4035237</v>
      </c>
      <c r="L63" s="17">
        <f t="shared" si="6"/>
        <v>1392672</v>
      </c>
      <c r="M63" s="196">
        <v>86</v>
      </c>
    </row>
    <row r="64" spans="1:13" ht="9.75" customHeight="1">
      <c r="A64" s="7" t="s">
        <v>8</v>
      </c>
      <c r="B64" s="108" t="s">
        <v>25</v>
      </c>
      <c r="C64" s="108"/>
      <c r="D64" s="16"/>
      <c r="E64" s="24"/>
      <c r="F64" s="24"/>
      <c r="G64" s="24"/>
      <c r="H64" s="13"/>
      <c r="I64" s="24"/>
      <c r="J64" s="24"/>
      <c r="K64" s="24"/>
      <c r="L64" s="24"/>
      <c r="M64" s="196" t="s">
        <v>8</v>
      </c>
    </row>
    <row r="65" spans="1:13" ht="9.75" customHeight="1">
      <c r="A65" s="7">
        <v>87</v>
      </c>
      <c r="B65" s="3" t="s">
        <v>126</v>
      </c>
      <c r="C65" s="3"/>
      <c r="D65" s="30">
        <v>41504944</v>
      </c>
      <c r="E65" s="12">
        <v>9829204</v>
      </c>
      <c r="F65" s="12">
        <v>30613294</v>
      </c>
      <c r="G65" s="12">
        <v>187270</v>
      </c>
      <c r="H65" s="12">
        <v>1612358</v>
      </c>
      <c r="I65" s="12" t="s">
        <v>330</v>
      </c>
      <c r="J65" s="12" t="s">
        <v>330</v>
      </c>
      <c r="K65" s="12">
        <v>289047</v>
      </c>
      <c r="L65" s="12">
        <v>105847</v>
      </c>
      <c r="M65" s="196">
        <v>87</v>
      </c>
    </row>
    <row r="66" spans="1:13" ht="9.75" customHeight="1">
      <c r="A66" s="7">
        <v>88</v>
      </c>
      <c r="B66" s="3" t="s">
        <v>131</v>
      </c>
      <c r="C66" s="3"/>
      <c r="D66" s="30">
        <v>46649397</v>
      </c>
      <c r="E66" s="12">
        <v>11181250</v>
      </c>
      <c r="F66" s="12">
        <v>34246954</v>
      </c>
      <c r="G66" s="12">
        <v>636375</v>
      </c>
      <c r="H66" s="12">
        <v>1712065</v>
      </c>
      <c r="I66" s="12">
        <v>151912</v>
      </c>
      <c r="J66" s="12">
        <v>185282</v>
      </c>
      <c r="K66" s="12">
        <v>232657</v>
      </c>
      <c r="L66" s="12">
        <v>71603</v>
      </c>
      <c r="M66" s="196">
        <v>88</v>
      </c>
    </row>
    <row r="67" spans="1:13" ht="9.75" customHeight="1">
      <c r="A67" s="7">
        <v>89</v>
      </c>
      <c r="B67" s="3" t="s">
        <v>128</v>
      </c>
      <c r="C67" s="3"/>
      <c r="D67" s="11">
        <v>31380504</v>
      </c>
      <c r="E67" s="12">
        <v>8748425</v>
      </c>
      <c r="F67" s="12">
        <v>22632079</v>
      </c>
      <c r="G67" s="12">
        <v>191226</v>
      </c>
      <c r="H67" s="12">
        <v>1525526</v>
      </c>
      <c r="I67" s="12" t="s">
        <v>330</v>
      </c>
      <c r="J67" s="12" t="s">
        <v>330</v>
      </c>
      <c r="K67" s="12">
        <v>215732</v>
      </c>
      <c r="L67" s="12">
        <v>40948</v>
      </c>
      <c r="M67" s="196">
        <v>89</v>
      </c>
    </row>
    <row r="68" spans="1:13" ht="9.75" customHeight="1">
      <c r="A68" s="7">
        <v>90</v>
      </c>
      <c r="B68" s="3" t="s">
        <v>132</v>
      </c>
      <c r="C68" s="3"/>
      <c r="D68" s="11">
        <v>50288536</v>
      </c>
      <c r="E68" s="12">
        <v>12386599</v>
      </c>
      <c r="F68" s="12">
        <v>37426240</v>
      </c>
      <c r="G68" s="12">
        <v>311970</v>
      </c>
      <c r="H68" s="12">
        <v>1752315</v>
      </c>
      <c r="I68" s="12">
        <v>126653</v>
      </c>
      <c r="J68" s="12" t="s">
        <v>330</v>
      </c>
      <c r="K68" s="12">
        <v>299190</v>
      </c>
      <c r="L68" s="12">
        <v>303559</v>
      </c>
      <c r="M68" s="196">
        <v>90</v>
      </c>
    </row>
    <row r="69" spans="1:13" ht="9.75" customHeight="1">
      <c r="A69" s="7">
        <v>91</v>
      </c>
      <c r="B69" s="3" t="s">
        <v>133</v>
      </c>
      <c r="C69" s="3"/>
      <c r="D69" s="11">
        <v>26163746</v>
      </c>
      <c r="E69" s="12">
        <v>5263706</v>
      </c>
      <c r="F69" s="12">
        <v>20046710</v>
      </c>
      <c r="G69" s="12">
        <v>54337</v>
      </c>
      <c r="H69" s="12">
        <v>1031091</v>
      </c>
      <c r="I69" s="12">
        <v>225712</v>
      </c>
      <c r="J69" s="12" t="s">
        <v>330</v>
      </c>
      <c r="K69" s="12">
        <v>82141</v>
      </c>
      <c r="L69" s="12" t="s">
        <v>330</v>
      </c>
      <c r="M69" s="196">
        <v>91</v>
      </c>
    </row>
    <row r="70" spans="1:13" ht="9.75" customHeight="1">
      <c r="A70" s="7">
        <v>92</v>
      </c>
      <c r="B70" s="3" t="s">
        <v>134</v>
      </c>
      <c r="C70" s="3"/>
      <c r="D70" s="11">
        <v>30525990</v>
      </c>
      <c r="E70" s="12">
        <v>7519349</v>
      </c>
      <c r="F70" s="12">
        <v>22399817</v>
      </c>
      <c r="G70" s="12">
        <v>376428</v>
      </c>
      <c r="H70" s="12">
        <v>1227027</v>
      </c>
      <c r="I70" s="12">
        <v>72773</v>
      </c>
      <c r="J70" s="12">
        <v>28488</v>
      </c>
      <c r="K70" s="12">
        <v>142690</v>
      </c>
      <c r="L70" s="12">
        <v>2</v>
      </c>
      <c r="M70" s="196">
        <v>92</v>
      </c>
    </row>
    <row r="71" spans="1:13" ht="9.75" customHeight="1">
      <c r="A71" s="7">
        <v>93</v>
      </c>
      <c r="B71" s="3" t="s">
        <v>135</v>
      </c>
      <c r="C71" s="3"/>
      <c r="D71" s="11">
        <v>23114531</v>
      </c>
      <c r="E71" s="12">
        <v>7352834</v>
      </c>
      <c r="F71" s="12">
        <v>14938066</v>
      </c>
      <c r="G71" s="12">
        <v>129064</v>
      </c>
      <c r="H71" s="12">
        <v>585497</v>
      </c>
      <c r="I71" s="12">
        <v>190526</v>
      </c>
      <c r="J71" s="12">
        <v>32500</v>
      </c>
      <c r="K71" s="12">
        <v>164108</v>
      </c>
      <c r="L71" s="12" t="s">
        <v>330</v>
      </c>
      <c r="M71" s="196">
        <v>93</v>
      </c>
    </row>
    <row r="72" spans="1:13" ht="9.75" customHeight="1">
      <c r="A72" s="7">
        <v>94</v>
      </c>
      <c r="B72" s="14" t="s">
        <v>4</v>
      </c>
      <c r="C72" s="14"/>
      <c r="D72" s="16">
        <f>SUM(D65:D71)</f>
        <v>249627648</v>
      </c>
      <c r="E72" s="17">
        <f>SUM(E65:E71)</f>
        <v>62281367</v>
      </c>
      <c r="F72" s="17">
        <f aca="true" t="shared" si="7" ref="F72:L72">SUM(F65:F71)</f>
        <v>182303160</v>
      </c>
      <c r="G72" s="17">
        <f t="shared" si="7"/>
        <v>1886670</v>
      </c>
      <c r="H72" s="17">
        <f t="shared" si="7"/>
        <v>9445879</v>
      </c>
      <c r="I72" s="17">
        <f t="shared" si="7"/>
        <v>767576</v>
      </c>
      <c r="J72" s="17">
        <f t="shared" si="7"/>
        <v>246270</v>
      </c>
      <c r="K72" s="17">
        <f t="shared" si="7"/>
        <v>1425565</v>
      </c>
      <c r="L72" s="17">
        <f t="shared" si="7"/>
        <v>521959</v>
      </c>
      <c r="M72" s="196">
        <v>94</v>
      </c>
    </row>
    <row r="73" spans="1:13" ht="9.75" customHeight="1">
      <c r="A73" s="7">
        <v>95</v>
      </c>
      <c r="B73" s="20" t="s">
        <v>66</v>
      </c>
      <c r="C73" s="20"/>
      <c r="D73" s="16">
        <f aca="true" t="shared" si="8" ref="D73:L73">D63+D72</f>
        <v>655224237</v>
      </c>
      <c r="E73" s="17">
        <f t="shared" si="8"/>
        <v>194506530</v>
      </c>
      <c r="F73" s="17">
        <f t="shared" si="8"/>
        <v>452913965</v>
      </c>
      <c r="G73" s="17">
        <f t="shared" si="8"/>
        <v>6223252</v>
      </c>
      <c r="H73" s="17">
        <f t="shared" si="8"/>
        <v>31160181</v>
      </c>
      <c r="I73" s="17">
        <f t="shared" si="8"/>
        <v>6389239</v>
      </c>
      <c r="J73" s="17">
        <f t="shared" si="8"/>
        <v>246270</v>
      </c>
      <c r="K73" s="17">
        <f t="shared" si="8"/>
        <v>5460802</v>
      </c>
      <c r="L73" s="17">
        <f t="shared" si="8"/>
        <v>1914631</v>
      </c>
      <c r="M73" s="196">
        <v>95</v>
      </c>
    </row>
    <row r="74" spans="1:13" ht="9.75" customHeight="1">
      <c r="A74" s="210" t="s">
        <v>36</v>
      </c>
      <c r="D74" s="16"/>
      <c r="E74" s="17"/>
      <c r="F74" s="17"/>
      <c r="G74" s="17"/>
      <c r="H74" s="17"/>
      <c r="I74" s="17"/>
      <c r="J74" s="17"/>
      <c r="K74" s="17"/>
      <c r="L74" s="17"/>
      <c r="M74" s="12"/>
    </row>
    <row r="75" spans="1:13" s="52" customFormat="1" ht="9" customHeight="1">
      <c r="A75" s="220" t="s">
        <v>380</v>
      </c>
      <c r="B75" s="157"/>
      <c r="C75" s="157"/>
      <c r="D75" s="157"/>
      <c r="E75" s="157"/>
      <c r="F75" s="157"/>
      <c r="G75" s="157"/>
      <c r="H75" s="157"/>
      <c r="I75" s="157"/>
      <c r="J75" s="157"/>
      <c r="K75" s="157"/>
      <c r="L75" s="157"/>
      <c r="M75" s="197" t="s">
        <v>8</v>
      </c>
    </row>
    <row r="76" spans="1:13" s="52" customFormat="1" ht="9" customHeight="1">
      <c r="A76" s="358" t="s">
        <v>381</v>
      </c>
      <c r="B76" s="358"/>
      <c r="C76" s="358"/>
      <c r="D76" s="358"/>
      <c r="E76" s="358"/>
      <c r="F76" s="358"/>
      <c r="G76" s="358"/>
      <c r="H76" s="358"/>
      <c r="I76" s="358"/>
      <c r="J76" s="358"/>
      <c r="K76" s="358"/>
      <c r="L76" s="358"/>
      <c r="M76" s="197"/>
    </row>
    <row r="77" spans="1:13" s="52" customFormat="1" ht="9">
      <c r="A77" s="404" t="s">
        <v>147</v>
      </c>
      <c r="B77" s="404"/>
      <c r="C77" s="404"/>
      <c r="D77" s="404"/>
      <c r="E77" s="404"/>
      <c r="F77" s="404"/>
      <c r="M77" s="242"/>
    </row>
  </sheetData>
  <sheetProtection/>
  <mergeCells count="28">
    <mergeCell ref="K2:L2"/>
    <mergeCell ref="E7:F12"/>
    <mergeCell ref="G56:K56"/>
    <mergeCell ref="F13:F15"/>
    <mergeCell ref="H13:H15"/>
    <mergeCell ref="A1:F1"/>
    <mergeCell ref="G1:M1"/>
    <mergeCell ref="G4:H4"/>
    <mergeCell ref="E2:F2"/>
    <mergeCell ref="G2:H2"/>
    <mergeCell ref="B4:F4"/>
    <mergeCell ref="K9:L12"/>
    <mergeCell ref="A35:F35"/>
    <mergeCell ref="G17:L17"/>
    <mergeCell ref="G7:L8"/>
    <mergeCell ref="B3:F3"/>
    <mergeCell ref="G3:I3"/>
    <mergeCell ref="B6:C16"/>
    <mergeCell ref="G9:H12"/>
    <mergeCell ref="I9:J12"/>
    <mergeCell ref="A76:L76"/>
    <mergeCell ref="G35:L35"/>
    <mergeCell ref="A77:F77"/>
    <mergeCell ref="J13:J15"/>
    <mergeCell ref="L13:L15"/>
    <mergeCell ref="D6:D15"/>
    <mergeCell ref="A17:F17"/>
    <mergeCell ref="A56:F56"/>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&amp;C22</oddFooter>
    <evenFooter>&amp;C23</evenFooter>
  </headerFooter>
</worksheet>
</file>

<file path=xl/worksheets/sheet11.xml><?xml version="1.0" encoding="utf-8"?>
<worksheet xmlns="http://schemas.openxmlformats.org/spreadsheetml/2006/main" xmlns:r="http://schemas.openxmlformats.org/officeDocument/2006/relationships">
  <dimension ref="A1:P78"/>
  <sheetViews>
    <sheetView view="pageLayout" workbookViewId="0" topLeftCell="B16">
      <selection activeCell="J56" sqref="J56"/>
    </sheetView>
  </sheetViews>
  <sheetFormatPr defaultColWidth="11.421875" defaultRowHeight="12.75"/>
  <cols>
    <col min="1" max="1" width="3.7109375" style="210"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50" customWidth="1"/>
  </cols>
  <sheetData>
    <row r="1" spans="1:15" s="4" customFormat="1" ht="12" customHeight="1">
      <c r="A1" s="60"/>
      <c r="B1" s="50"/>
      <c r="C1" s="50"/>
      <c r="D1" s="50"/>
      <c r="E1" s="383"/>
      <c r="F1" s="383"/>
      <c r="G1" s="383" t="s">
        <v>208</v>
      </c>
      <c r="H1" s="383"/>
      <c r="I1" s="384" t="s">
        <v>209</v>
      </c>
      <c r="J1" s="384"/>
      <c r="K1" s="384"/>
      <c r="L1" s="384"/>
      <c r="M1" s="62" t="s">
        <v>8</v>
      </c>
      <c r="O1" s="210"/>
    </row>
    <row r="2" spans="1:15" s="4" customFormat="1" ht="12" customHeight="1">
      <c r="A2" s="243"/>
      <c r="B2" s="383" t="s">
        <v>210</v>
      </c>
      <c r="C2" s="383"/>
      <c r="D2" s="383"/>
      <c r="E2" s="383"/>
      <c r="F2" s="383"/>
      <c r="G2" s="383"/>
      <c r="H2" s="383"/>
      <c r="I2" s="384" t="s">
        <v>211</v>
      </c>
      <c r="J2" s="384"/>
      <c r="K2" s="384"/>
      <c r="L2" s="384"/>
      <c r="M2" s="87"/>
      <c r="O2" s="210"/>
    </row>
    <row r="3" spans="1:15" s="4" customFormat="1" ht="12" customHeight="1">
      <c r="A3" s="243"/>
      <c r="B3" s="383" t="s">
        <v>388</v>
      </c>
      <c r="C3" s="383"/>
      <c r="D3" s="383"/>
      <c r="E3" s="383"/>
      <c r="F3" s="383"/>
      <c r="G3" s="383"/>
      <c r="H3" s="383"/>
      <c r="I3" s="424" t="s">
        <v>212</v>
      </c>
      <c r="J3" s="424"/>
      <c r="K3" s="87"/>
      <c r="L3" s="87"/>
      <c r="M3" s="62" t="s">
        <v>8</v>
      </c>
      <c r="O3" s="210"/>
    </row>
    <row r="4" spans="1:15" s="4" customFormat="1" ht="12" customHeight="1">
      <c r="A4" s="210"/>
      <c r="B4" s="88"/>
      <c r="C4" s="88"/>
      <c r="D4" s="88"/>
      <c r="E4" s="88"/>
      <c r="H4" s="89" t="s">
        <v>2</v>
      </c>
      <c r="I4" s="88" t="s">
        <v>3</v>
      </c>
      <c r="J4" s="88"/>
      <c r="K4" s="88"/>
      <c r="L4" s="88"/>
      <c r="M4" s="88"/>
      <c r="O4" s="210"/>
    </row>
    <row r="5" spans="1:15" ht="17.25" customHeight="1">
      <c r="A5" s="91" t="s">
        <v>8</v>
      </c>
      <c r="B5" s="410" t="s">
        <v>215</v>
      </c>
      <c r="C5" s="419"/>
      <c r="D5" s="92" t="s">
        <v>8</v>
      </c>
      <c r="E5" s="94" t="s">
        <v>8</v>
      </c>
      <c r="F5" s="94" t="s">
        <v>8</v>
      </c>
      <c r="G5" s="94" t="s">
        <v>8</v>
      </c>
      <c r="H5" s="93" t="s">
        <v>213</v>
      </c>
      <c r="I5" s="94" t="s">
        <v>214</v>
      </c>
      <c r="J5" s="94" t="s">
        <v>8</v>
      </c>
      <c r="K5" s="94" t="s">
        <v>8</v>
      </c>
      <c r="L5" s="94" t="s">
        <v>8</v>
      </c>
      <c r="M5" s="94" t="s">
        <v>8</v>
      </c>
      <c r="N5" s="91" t="s">
        <v>8</v>
      </c>
      <c r="O5" s="92" t="s">
        <v>8</v>
      </c>
    </row>
    <row r="6" spans="1:15" ht="12.75">
      <c r="A6" s="95" t="s">
        <v>8</v>
      </c>
      <c r="B6" s="412"/>
      <c r="C6" s="420"/>
      <c r="D6" s="429" t="s">
        <v>224</v>
      </c>
      <c r="E6" s="430"/>
      <c r="F6" s="430"/>
      <c r="G6" s="430"/>
      <c r="H6" s="430"/>
      <c r="I6" s="427" t="s">
        <v>214</v>
      </c>
      <c r="J6" s="427"/>
      <c r="K6" s="427"/>
      <c r="L6" s="427"/>
      <c r="M6" s="427"/>
      <c r="N6" s="450"/>
      <c r="O6" s="96" t="s">
        <v>8</v>
      </c>
    </row>
    <row r="7" spans="1:15" ht="12.75">
      <c r="A7" s="95" t="s">
        <v>8</v>
      </c>
      <c r="B7" s="412"/>
      <c r="C7" s="420"/>
      <c r="D7" s="431"/>
      <c r="E7" s="432"/>
      <c r="F7" s="432"/>
      <c r="G7" s="432"/>
      <c r="H7" s="432"/>
      <c r="I7" s="428"/>
      <c r="J7" s="428"/>
      <c r="K7" s="428"/>
      <c r="L7" s="428"/>
      <c r="M7" s="428"/>
      <c r="N7" s="451"/>
      <c r="O7" s="96" t="s">
        <v>8</v>
      </c>
    </row>
    <row r="8" spans="1:15" ht="12.75" customHeight="1">
      <c r="A8" s="95" t="s">
        <v>8</v>
      </c>
      <c r="B8" s="412"/>
      <c r="C8" s="420"/>
      <c r="D8" s="410" t="s">
        <v>297</v>
      </c>
      <c r="E8" s="411"/>
      <c r="F8" s="410" t="s">
        <v>188</v>
      </c>
      <c r="G8" s="419"/>
      <c r="H8" s="419"/>
      <c r="I8" s="419" t="s">
        <v>296</v>
      </c>
      <c r="J8" s="411"/>
      <c r="K8" s="410" t="s">
        <v>40</v>
      </c>
      <c r="L8" s="411"/>
      <c r="M8" s="410" t="s">
        <v>295</v>
      </c>
      <c r="N8" s="411"/>
      <c r="O8" s="96" t="s">
        <v>8</v>
      </c>
    </row>
    <row r="9" spans="1:15" ht="28.5" customHeight="1">
      <c r="A9" s="97" t="s">
        <v>190</v>
      </c>
      <c r="B9" s="412"/>
      <c r="C9" s="420"/>
      <c r="D9" s="412"/>
      <c r="E9" s="413"/>
      <c r="F9" s="414"/>
      <c r="G9" s="421"/>
      <c r="H9" s="421"/>
      <c r="I9" s="420"/>
      <c r="J9" s="413"/>
      <c r="K9" s="412"/>
      <c r="L9" s="413"/>
      <c r="M9" s="412"/>
      <c r="N9" s="413"/>
      <c r="O9" s="99" t="s">
        <v>190</v>
      </c>
    </row>
    <row r="10" spans="1:15" ht="12.75" customHeight="1">
      <c r="A10" s="97" t="s">
        <v>194</v>
      </c>
      <c r="B10" s="412"/>
      <c r="C10" s="420"/>
      <c r="D10" s="412"/>
      <c r="E10" s="413"/>
      <c r="F10" s="410" t="s">
        <v>335</v>
      </c>
      <c r="G10" s="411"/>
      <c r="H10" s="410" t="s">
        <v>294</v>
      </c>
      <c r="I10" s="420"/>
      <c r="J10" s="413"/>
      <c r="K10" s="412"/>
      <c r="L10" s="413"/>
      <c r="M10" s="412"/>
      <c r="N10" s="413"/>
      <c r="O10" s="99" t="s">
        <v>194</v>
      </c>
    </row>
    <row r="11" spans="1:15" ht="38.25" customHeight="1">
      <c r="A11" s="95" t="s">
        <v>8</v>
      </c>
      <c r="B11" s="412"/>
      <c r="C11" s="420"/>
      <c r="D11" s="412"/>
      <c r="E11" s="413"/>
      <c r="F11" s="412"/>
      <c r="G11" s="413"/>
      <c r="H11" s="412"/>
      <c r="I11" s="420"/>
      <c r="J11" s="413"/>
      <c r="K11" s="412"/>
      <c r="L11" s="413"/>
      <c r="M11" s="412"/>
      <c r="N11" s="413"/>
      <c r="O11" s="96" t="s">
        <v>8</v>
      </c>
    </row>
    <row r="12" spans="1:15" ht="18.75" customHeight="1">
      <c r="A12" s="95" t="s">
        <v>8</v>
      </c>
      <c r="B12" s="412"/>
      <c r="C12" s="420"/>
      <c r="D12" s="414"/>
      <c r="E12" s="415"/>
      <c r="F12" s="414"/>
      <c r="G12" s="415"/>
      <c r="H12" s="414"/>
      <c r="I12" s="421"/>
      <c r="J12" s="415"/>
      <c r="K12" s="414"/>
      <c r="L12" s="415"/>
      <c r="M12" s="414"/>
      <c r="N12" s="415"/>
      <c r="O12" s="96" t="s">
        <v>8</v>
      </c>
    </row>
    <row r="13" spans="1:15" ht="16.5" customHeight="1">
      <c r="A13" s="95"/>
      <c r="B13" s="412"/>
      <c r="C13" s="420"/>
      <c r="D13" s="100" t="s">
        <v>216</v>
      </c>
      <c r="E13" s="416" t="s">
        <v>274</v>
      </c>
      <c r="F13" s="100" t="s">
        <v>216</v>
      </c>
      <c r="G13" s="416" t="s">
        <v>274</v>
      </c>
      <c r="H13" s="101" t="s">
        <v>216</v>
      </c>
      <c r="I13" s="102" t="s">
        <v>216</v>
      </c>
      <c r="J13" s="416" t="s">
        <v>274</v>
      </c>
      <c r="K13" s="100" t="s">
        <v>216</v>
      </c>
      <c r="L13" s="416" t="s">
        <v>274</v>
      </c>
      <c r="M13" s="100" t="s">
        <v>216</v>
      </c>
      <c r="N13" s="416" t="s">
        <v>370</v>
      </c>
      <c r="O13" s="96" t="s">
        <v>8</v>
      </c>
    </row>
    <row r="14" spans="1:15" ht="18.75" customHeight="1">
      <c r="A14" s="95"/>
      <c r="B14" s="412"/>
      <c r="C14" s="420"/>
      <c r="D14" s="98" t="s">
        <v>217</v>
      </c>
      <c r="E14" s="417"/>
      <c r="F14" s="98" t="s">
        <v>217</v>
      </c>
      <c r="G14" s="417"/>
      <c r="H14" s="99" t="s">
        <v>217</v>
      </c>
      <c r="I14" s="97" t="s">
        <v>217</v>
      </c>
      <c r="J14" s="417"/>
      <c r="K14" s="98" t="s">
        <v>217</v>
      </c>
      <c r="L14" s="417"/>
      <c r="M14" s="98" t="s">
        <v>217</v>
      </c>
      <c r="N14" s="417"/>
      <c r="O14" s="96" t="s">
        <v>8</v>
      </c>
    </row>
    <row r="15" spans="1:15" ht="16.5" customHeight="1">
      <c r="A15" s="95" t="s">
        <v>8</v>
      </c>
      <c r="B15" s="412"/>
      <c r="C15" s="420"/>
      <c r="D15" s="98" t="s">
        <v>218</v>
      </c>
      <c r="E15" s="418"/>
      <c r="F15" s="98" t="s">
        <v>218</v>
      </c>
      <c r="G15" s="418"/>
      <c r="H15" s="142" t="s">
        <v>218</v>
      </c>
      <c r="I15" s="143" t="s">
        <v>218</v>
      </c>
      <c r="J15" s="418"/>
      <c r="K15" s="98" t="s">
        <v>218</v>
      </c>
      <c r="L15" s="418"/>
      <c r="M15" s="98" t="s">
        <v>375</v>
      </c>
      <c r="N15" s="418"/>
      <c r="O15" s="96" t="s">
        <v>8</v>
      </c>
    </row>
    <row r="16" spans="1:15" s="252" customFormat="1" ht="14.25" customHeight="1">
      <c r="A16" s="103" t="s">
        <v>8</v>
      </c>
      <c r="B16" s="422"/>
      <c r="C16" s="423"/>
      <c r="D16" s="104" t="s">
        <v>55</v>
      </c>
      <c r="E16" s="104" t="s">
        <v>56</v>
      </c>
      <c r="F16" s="104" t="s">
        <v>57</v>
      </c>
      <c r="G16" s="105" t="s">
        <v>199</v>
      </c>
      <c r="H16" s="105" t="s">
        <v>229</v>
      </c>
      <c r="I16" s="137" t="s">
        <v>230</v>
      </c>
      <c r="J16" s="104" t="s">
        <v>231</v>
      </c>
      <c r="K16" s="104" t="s">
        <v>232</v>
      </c>
      <c r="L16" s="104" t="s">
        <v>233</v>
      </c>
      <c r="M16" s="104" t="s">
        <v>234</v>
      </c>
      <c r="N16" s="104" t="s">
        <v>235</v>
      </c>
      <c r="O16" s="107" t="s">
        <v>8</v>
      </c>
    </row>
    <row r="17" spans="1:15" s="111" customFormat="1" ht="9" customHeight="1">
      <c r="A17" s="61"/>
      <c r="B17" s="61"/>
      <c r="C17" s="61"/>
      <c r="D17" s="148"/>
      <c r="E17" s="148"/>
      <c r="F17" s="148"/>
      <c r="G17" s="148"/>
      <c r="H17" s="115"/>
      <c r="I17" s="115"/>
      <c r="J17" s="115"/>
      <c r="K17" s="115"/>
      <c r="L17" s="148"/>
      <c r="M17" s="148"/>
      <c r="N17" s="148"/>
      <c r="O17" s="114"/>
    </row>
    <row r="18" spans="1:15" s="66" customFormat="1" ht="14.25" customHeight="1">
      <c r="A18" s="252"/>
      <c r="D18" s="449" t="s">
        <v>244</v>
      </c>
      <c r="E18" s="449"/>
      <c r="F18" s="449"/>
      <c r="G18" s="449"/>
      <c r="H18" s="449"/>
      <c r="I18" s="448" t="s">
        <v>104</v>
      </c>
      <c r="J18" s="448"/>
      <c r="K18" s="448"/>
      <c r="L18" s="158"/>
      <c r="M18" s="158"/>
      <c r="N18" s="158"/>
      <c r="O18" s="252"/>
    </row>
    <row r="19" spans="1:3" ht="9.75" customHeight="1">
      <c r="A19" s="7" t="s">
        <v>8</v>
      </c>
      <c r="B19" s="108" t="s">
        <v>221</v>
      </c>
      <c r="C19" s="108"/>
    </row>
    <row r="20" spans="1:15" ht="9.75" customHeight="1">
      <c r="A20" s="7">
        <v>52</v>
      </c>
      <c r="B20" s="3" t="s">
        <v>105</v>
      </c>
      <c r="C20" s="3"/>
      <c r="D20" s="124">
        <v>456961</v>
      </c>
      <c r="E20" s="125">
        <v>6552190</v>
      </c>
      <c r="F20" s="125">
        <v>341269</v>
      </c>
      <c r="G20" s="125">
        <v>6552190</v>
      </c>
      <c r="H20" s="125">
        <v>115692</v>
      </c>
      <c r="I20" s="125">
        <v>3811227</v>
      </c>
      <c r="J20" s="176" t="s">
        <v>330</v>
      </c>
      <c r="K20" s="176" t="s">
        <v>330</v>
      </c>
      <c r="L20" s="176" t="s">
        <v>330</v>
      </c>
      <c r="M20" s="176">
        <v>50590</v>
      </c>
      <c r="N20" s="176">
        <v>398102</v>
      </c>
      <c r="O20" s="210">
        <v>52</v>
      </c>
    </row>
    <row r="21" spans="1:15" ht="9.75" customHeight="1">
      <c r="A21" s="7">
        <v>53</v>
      </c>
      <c r="B21" s="3" t="s">
        <v>106</v>
      </c>
      <c r="C21" s="3"/>
      <c r="D21" s="124">
        <v>2537417</v>
      </c>
      <c r="E21" s="125">
        <v>40869531</v>
      </c>
      <c r="F21" s="125">
        <v>1497046</v>
      </c>
      <c r="G21" s="125">
        <v>40869531</v>
      </c>
      <c r="H21" s="125">
        <v>1040371</v>
      </c>
      <c r="I21" s="125">
        <v>17222861</v>
      </c>
      <c r="J21" s="176">
        <v>478870</v>
      </c>
      <c r="K21" s="176" t="s">
        <v>330</v>
      </c>
      <c r="L21" s="176" t="s">
        <v>330</v>
      </c>
      <c r="M21" s="176">
        <v>1513877</v>
      </c>
      <c r="N21" s="176">
        <v>925725</v>
      </c>
      <c r="O21" s="210">
        <v>53</v>
      </c>
    </row>
    <row r="22" spans="1:15" ht="9.75" customHeight="1">
      <c r="A22" s="7">
        <v>54</v>
      </c>
      <c r="B22" s="3" t="s">
        <v>332</v>
      </c>
      <c r="C22" s="3"/>
      <c r="D22" s="124">
        <v>771032</v>
      </c>
      <c r="E22" s="125">
        <v>4546024</v>
      </c>
      <c r="F22" s="125">
        <v>645754</v>
      </c>
      <c r="G22" s="125">
        <v>4546024</v>
      </c>
      <c r="H22" s="125">
        <v>125278</v>
      </c>
      <c r="I22" s="125">
        <v>6150756</v>
      </c>
      <c r="J22" s="176" t="s">
        <v>330</v>
      </c>
      <c r="K22" s="176">
        <v>13315</v>
      </c>
      <c r="L22" s="176" t="s">
        <v>330</v>
      </c>
      <c r="M22" s="176">
        <v>78713</v>
      </c>
      <c r="N22" s="176">
        <v>206641</v>
      </c>
      <c r="O22" s="210">
        <v>54</v>
      </c>
    </row>
    <row r="23" spans="1:15" ht="9.75" customHeight="1">
      <c r="A23" s="7">
        <v>55</v>
      </c>
      <c r="B23" s="14" t="s">
        <v>4</v>
      </c>
      <c r="C23" s="14"/>
      <c r="D23" s="126">
        <f>SUM(D20:D22)</f>
        <v>3765410</v>
      </c>
      <c r="E23" s="22">
        <f>SUM(E20:E22)</f>
        <v>51967745</v>
      </c>
      <c r="F23" s="22">
        <f aca="true" t="shared" si="0" ref="F23:N23">SUM(F20:F22)</f>
        <v>2484069</v>
      </c>
      <c r="G23" s="22">
        <f t="shared" si="0"/>
        <v>51967745</v>
      </c>
      <c r="H23" s="22">
        <f t="shared" si="0"/>
        <v>1281341</v>
      </c>
      <c r="I23" s="22">
        <f t="shared" si="0"/>
        <v>27184844</v>
      </c>
      <c r="J23" s="22">
        <f t="shared" si="0"/>
        <v>478870</v>
      </c>
      <c r="K23" s="22">
        <f t="shared" si="0"/>
        <v>13315</v>
      </c>
      <c r="L23" s="138">
        <f t="shared" si="0"/>
        <v>0</v>
      </c>
      <c r="M23" s="22">
        <f t="shared" si="0"/>
        <v>1643180</v>
      </c>
      <c r="N23" s="22">
        <f t="shared" si="0"/>
        <v>1530468</v>
      </c>
      <c r="O23" s="210">
        <v>55</v>
      </c>
    </row>
    <row r="24" spans="1:15" ht="9.75" customHeight="1">
      <c r="A24" s="7"/>
      <c r="B24" s="3"/>
      <c r="C24" s="3"/>
      <c r="D24" s="124"/>
      <c r="E24" s="125"/>
      <c r="F24" s="125"/>
      <c r="G24" s="125"/>
      <c r="H24" s="125"/>
      <c r="I24" s="125"/>
      <c r="J24" s="125"/>
      <c r="K24" s="125"/>
      <c r="L24" s="125"/>
      <c r="M24" s="125"/>
      <c r="N24" s="125"/>
      <c r="O24" s="210"/>
    </row>
    <row r="25" spans="1:15" ht="9.75" customHeight="1">
      <c r="A25" s="25" t="s">
        <v>8</v>
      </c>
      <c r="B25" s="108" t="s">
        <v>220</v>
      </c>
      <c r="C25" s="108"/>
      <c r="D25" s="124"/>
      <c r="E25" s="125"/>
      <c r="F25" s="125"/>
      <c r="G25" s="125"/>
      <c r="H25" s="125"/>
      <c r="I25" s="125"/>
      <c r="J25" s="125"/>
      <c r="K25" s="125"/>
      <c r="L25" s="125"/>
      <c r="M25" s="125"/>
      <c r="N25" s="125"/>
      <c r="O25" s="210" t="s">
        <v>8</v>
      </c>
    </row>
    <row r="26" spans="1:15" ht="9.75" customHeight="1">
      <c r="A26" s="7">
        <v>56</v>
      </c>
      <c r="B26" s="3" t="s">
        <v>108</v>
      </c>
      <c r="C26" s="3"/>
      <c r="D26" s="124">
        <v>861735</v>
      </c>
      <c r="E26" s="125">
        <v>13351875</v>
      </c>
      <c r="F26" s="125">
        <v>371613</v>
      </c>
      <c r="G26" s="125">
        <v>13351875</v>
      </c>
      <c r="H26" s="125">
        <v>490122</v>
      </c>
      <c r="I26" s="125">
        <v>7897130</v>
      </c>
      <c r="J26" s="176" t="s">
        <v>330</v>
      </c>
      <c r="K26" s="176">
        <v>8646</v>
      </c>
      <c r="L26" s="176" t="s">
        <v>330</v>
      </c>
      <c r="M26" s="176">
        <v>419167</v>
      </c>
      <c r="N26" s="176">
        <v>252585</v>
      </c>
      <c r="O26" s="210">
        <v>56</v>
      </c>
    </row>
    <row r="27" spans="1:15" ht="9.75" customHeight="1">
      <c r="A27" s="7">
        <v>57</v>
      </c>
      <c r="B27" s="3" t="s">
        <v>109</v>
      </c>
      <c r="C27" s="3"/>
      <c r="D27" s="124">
        <v>501931</v>
      </c>
      <c r="E27" s="125">
        <v>12508596</v>
      </c>
      <c r="F27" s="125">
        <v>187504</v>
      </c>
      <c r="G27" s="125">
        <v>12508596</v>
      </c>
      <c r="H27" s="125">
        <v>314427</v>
      </c>
      <c r="I27" s="125">
        <v>7583282</v>
      </c>
      <c r="J27" s="176" t="s">
        <v>330</v>
      </c>
      <c r="K27" s="176">
        <v>18610</v>
      </c>
      <c r="L27" s="176" t="s">
        <v>330</v>
      </c>
      <c r="M27" s="176">
        <v>61672</v>
      </c>
      <c r="N27" s="176">
        <v>396813</v>
      </c>
      <c r="O27" s="210">
        <v>57</v>
      </c>
    </row>
    <row r="28" spans="1:15" ht="9.75" customHeight="1">
      <c r="A28" s="7">
        <v>58</v>
      </c>
      <c r="B28" s="3" t="s">
        <v>110</v>
      </c>
      <c r="C28" s="3"/>
      <c r="D28" s="124">
        <v>527872</v>
      </c>
      <c r="E28" s="125">
        <v>18366169</v>
      </c>
      <c r="F28" s="125">
        <v>321527</v>
      </c>
      <c r="G28" s="125">
        <v>18366169</v>
      </c>
      <c r="H28" s="125">
        <v>206345</v>
      </c>
      <c r="I28" s="125">
        <v>7198258</v>
      </c>
      <c r="J28" s="176" t="s">
        <v>330</v>
      </c>
      <c r="K28" s="176">
        <v>9899</v>
      </c>
      <c r="L28" s="176" t="s">
        <v>330</v>
      </c>
      <c r="M28" s="176">
        <v>159112</v>
      </c>
      <c r="N28" s="176">
        <v>316200</v>
      </c>
      <c r="O28" s="210">
        <v>58</v>
      </c>
    </row>
    <row r="29" spans="1:15" ht="9.75" customHeight="1">
      <c r="A29" s="7">
        <v>59</v>
      </c>
      <c r="B29" s="3" t="s">
        <v>111</v>
      </c>
      <c r="C29" s="3"/>
      <c r="D29" s="124">
        <v>342114</v>
      </c>
      <c r="E29" s="125">
        <v>10874340</v>
      </c>
      <c r="F29" s="125">
        <v>256706</v>
      </c>
      <c r="G29" s="125">
        <v>10874340</v>
      </c>
      <c r="H29" s="125">
        <v>85408</v>
      </c>
      <c r="I29" s="125">
        <v>7352104</v>
      </c>
      <c r="J29" s="176" t="s">
        <v>330</v>
      </c>
      <c r="K29" s="176">
        <v>1735</v>
      </c>
      <c r="L29" s="176" t="s">
        <v>330</v>
      </c>
      <c r="M29" s="176">
        <v>35306</v>
      </c>
      <c r="N29" s="176">
        <v>554080</v>
      </c>
      <c r="O29" s="210">
        <v>59</v>
      </c>
    </row>
    <row r="30" spans="1:15" ht="9.75" customHeight="1">
      <c r="A30" s="7">
        <v>60</v>
      </c>
      <c r="B30" s="3" t="s">
        <v>106</v>
      </c>
      <c r="C30" s="3"/>
      <c r="D30" s="124">
        <v>459331</v>
      </c>
      <c r="E30" s="125">
        <v>31149154</v>
      </c>
      <c r="F30" s="125">
        <v>365591</v>
      </c>
      <c r="G30" s="125">
        <v>31149154</v>
      </c>
      <c r="H30" s="125">
        <v>93740</v>
      </c>
      <c r="I30" s="125">
        <v>10527902</v>
      </c>
      <c r="J30" s="176" t="s">
        <v>330</v>
      </c>
      <c r="K30" s="176" t="s">
        <v>330</v>
      </c>
      <c r="L30" s="176" t="s">
        <v>330</v>
      </c>
      <c r="M30" s="176">
        <v>85624</v>
      </c>
      <c r="N30" s="176">
        <v>535515</v>
      </c>
      <c r="O30" s="210">
        <v>60</v>
      </c>
    </row>
    <row r="31" spans="1:15" ht="9.75" customHeight="1">
      <c r="A31" s="7">
        <v>61</v>
      </c>
      <c r="B31" s="3" t="s">
        <v>112</v>
      </c>
      <c r="C31" s="3"/>
      <c r="D31" s="124">
        <v>723060</v>
      </c>
      <c r="E31" s="125">
        <v>17904483</v>
      </c>
      <c r="F31" s="125">
        <v>395216</v>
      </c>
      <c r="G31" s="125">
        <v>17904483</v>
      </c>
      <c r="H31" s="125">
        <v>327844</v>
      </c>
      <c r="I31" s="125">
        <v>10256718</v>
      </c>
      <c r="J31" s="176" t="s">
        <v>330</v>
      </c>
      <c r="K31" s="176">
        <v>10</v>
      </c>
      <c r="L31" s="176" t="s">
        <v>330</v>
      </c>
      <c r="M31" s="176">
        <v>165172</v>
      </c>
      <c r="N31" s="176">
        <v>323542</v>
      </c>
      <c r="O31" s="210">
        <v>61</v>
      </c>
    </row>
    <row r="32" spans="1:15" ht="9.75" customHeight="1">
      <c r="A32" s="7">
        <v>62</v>
      </c>
      <c r="B32" s="3" t="s">
        <v>113</v>
      </c>
      <c r="C32" s="3"/>
      <c r="D32" s="124">
        <v>548187</v>
      </c>
      <c r="E32" s="125">
        <v>11700187</v>
      </c>
      <c r="F32" s="125">
        <v>389237</v>
      </c>
      <c r="G32" s="125">
        <v>11700187</v>
      </c>
      <c r="H32" s="125">
        <v>158950</v>
      </c>
      <c r="I32" s="125">
        <v>4862687</v>
      </c>
      <c r="J32" s="176" t="s">
        <v>330</v>
      </c>
      <c r="K32" s="176" t="s">
        <v>330</v>
      </c>
      <c r="L32" s="176" t="s">
        <v>330</v>
      </c>
      <c r="M32" s="176">
        <v>80615</v>
      </c>
      <c r="N32" s="176">
        <v>254027</v>
      </c>
      <c r="O32" s="210">
        <v>62</v>
      </c>
    </row>
    <row r="33" spans="1:15" ht="9.75" customHeight="1">
      <c r="A33" s="7">
        <v>63</v>
      </c>
      <c r="B33" s="14" t="s">
        <v>4</v>
      </c>
      <c r="C33" s="14"/>
      <c r="D33" s="126">
        <f>SUM(D26:D32)</f>
        <v>3964230</v>
      </c>
      <c r="E33" s="22">
        <f>SUM(E26:E32)</f>
        <v>115854804</v>
      </c>
      <c r="F33" s="22">
        <f aca="true" t="shared" si="1" ref="F33:N33">SUM(F26:F32)</f>
        <v>2287394</v>
      </c>
      <c r="G33" s="22">
        <f t="shared" si="1"/>
        <v>115854804</v>
      </c>
      <c r="H33" s="22">
        <f t="shared" si="1"/>
        <v>1676836</v>
      </c>
      <c r="I33" s="22">
        <f t="shared" si="1"/>
        <v>55678081</v>
      </c>
      <c r="J33" s="219" t="s">
        <v>364</v>
      </c>
      <c r="K33" s="22">
        <f t="shared" si="1"/>
        <v>38900</v>
      </c>
      <c r="L33" s="139">
        <f t="shared" si="1"/>
        <v>0</v>
      </c>
      <c r="M33" s="22">
        <f t="shared" si="1"/>
        <v>1006668</v>
      </c>
      <c r="N33" s="22">
        <f t="shared" si="1"/>
        <v>2632762</v>
      </c>
      <c r="O33" s="210">
        <v>63</v>
      </c>
    </row>
    <row r="34" spans="1:15" ht="9.75" customHeight="1">
      <c r="A34" s="7">
        <v>64</v>
      </c>
      <c r="B34" s="20" t="s">
        <v>64</v>
      </c>
      <c r="C34" s="20"/>
      <c r="D34" s="126">
        <f>D23+D33</f>
        <v>7729640</v>
      </c>
      <c r="E34" s="22">
        <f>E23+E33</f>
        <v>167822549</v>
      </c>
      <c r="F34" s="22">
        <f aca="true" t="shared" si="2" ref="F34:N34">F23+F33</f>
        <v>4771463</v>
      </c>
      <c r="G34" s="22">
        <f t="shared" si="2"/>
        <v>167822549</v>
      </c>
      <c r="H34" s="22">
        <f t="shared" si="2"/>
        <v>2958177</v>
      </c>
      <c r="I34" s="22">
        <f t="shared" si="2"/>
        <v>82862925</v>
      </c>
      <c r="J34" s="22">
        <v>478870</v>
      </c>
      <c r="K34" s="22">
        <f t="shared" si="2"/>
        <v>52215</v>
      </c>
      <c r="L34" s="139">
        <f t="shared" si="2"/>
        <v>0</v>
      </c>
      <c r="M34" s="22">
        <f t="shared" si="2"/>
        <v>2649848</v>
      </c>
      <c r="N34" s="22">
        <f t="shared" si="2"/>
        <v>4163230</v>
      </c>
      <c r="O34" s="210">
        <v>64</v>
      </c>
    </row>
    <row r="35" spans="1:15" ht="9.75" customHeight="1">
      <c r="A35" s="7"/>
      <c r="B35" s="20"/>
      <c r="C35" s="20"/>
      <c r="D35" s="22"/>
      <c r="E35" s="22"/>
      <c r="F35" s="22"/>
      <c r="G35" s="22"/>
      <c r="H35" s="22"/>
      <c r="I35" s="22"/>
      <c r="J35" s="22"/>
      <c r="K35" s="22"/>
      <c r="L35" s="139"/>
      <c r="M35" s="22"/>
      <c r="N35" s="22"/>
      <c r="O35" s="210"/>
    </row>
    <row r="36" spans="1:15" s="66" customFormat="1" ht="13.5" customHeight="1">
      <c r="A36" s="7"/>
      <c r="D36" s="127"/>
      <c r="E36" s="127"/>
      <c r="F36" s="127"/>
      <c r="G36" s="127"/>
      <c r="H36" s="135" t="s">
        <v>244</v>
      </c>
      <c r="I36" s="136" t="s">
        <v>114</v>
      </c>
      <c r="J36" s="128"/>
      <c r="K36" s="128"/>
      <c r="L36" s="128"/>
      <c r="M36" s="127"/>
      <c r="N36" s="127"/>
      <c r="O36" s="210"/>
    </row>
    <row r="37" spans="1:15" ht="9.75" customHeight="1">
      <c r="A37" s="7" t="s">
        <v>8</v>
      </c>
      <c r="B37" s="108" t="s">
        <v>221</v>
      </c>
      <c r="C37" s="108"/>
      <c r="D37" s="125"/>
      <c r="E37" s="125"/>
      <c r="F37" s="125"/>
      <c r="G37" s="125"/>
      <c r="H37" s="125"/>
      <c r="I37" s="125"/>
      <c r="J37" s="125"/>
      <c r="K37" s="125"/>
      <c r="L37" s="125"/>
      <c r="M37" s="125"/>
      <c r="N37" s="125"/>
      <c r="O37" s="210" t="s">
        <v>8</v>
      </c>
    </row>
    <row r="38" spans="1:15" ht="9.75" customHeight="1">
      <c r="A38" s="7">
        <v>65</v>
      </c>
      <c r="B38" s="3" t="s">
        <v>115</v>
      </c>
      <c r="C38" s="3"/>
      <c r="D38" s="124">
        <v>896138</v>
      </c>
      <c r="E38" s="125">
        <v>7237811</v>
      </c>
      <c r="F38" s="125">
        <v>599035</v>
      </c>
      <c r="G38" s="125">
        <v>7237811</v>
      </c>
      <c r="H38" s="125">
        <v>297103</v>
      </c>
      <c r="I38" s="125">
        <v>6011168</v>
      </c>
      <c r="J38" s="176" t="s">
        <v>330</v>
      </c>
      <c r="K38" s="176">
        <v>21621</v>
      </c>
      <c r="L38" s="176" t="s">
        <v>330</v>
      </c>
      <c r="M38" s="176">
        <v>526311</v>
      </c>
      <c r="N38" s="176">
        <v>145000</v>
      </c>
      <c r="O38" s="210">
        <v>65</v>
      </c>
    </row>
    <row r="39" spans="1:15" ht="9.75" customHeight="1">
      <c r="A39" s="7">
        <v>66</v>
      </c>
      <c r="B39" s="3" t="s">
        <v>116</v>
      </c>
      <c r="C39" s="3"/>
      <c r="D39" s="124">
        <v>917405</v>
      </c>
      <c r="E39" s="125">
        <v>8918306</v>
      </c>
      <c r="F39" s="125">
        <v>537163</v>
      </c>
      <c r="G39" s="125">
        <v>8918306</v>
      </c>
      <c r="H39" s="125">
        <v>380242</v>
      </c>
      <c r="I39" s="125">
        <v>7080419</v>
      </c>
      <c r="J39" s="176" t="s">
        <v>330</v>
      </c>
      <c r="K39" s="176" t="s">
        <v>330</v>
      </c>
      <c r="L39" s="176" t="s">
        <v>330</v>
      </c>
      <c r="M39" s="176">
        <v>91583</v>
      </c>
      <c r="N39" s="176">
        <v>167810</v>
      </c>
      <c r="O39" s="210">
        <v>66</v>
      </c>
    </row>
    <row r="40" spans="1:15" ht="9.75" customHeight="1">
      <c r="A40" s="7">
        <v>67</v>
      </c>
      <c r="B40" s="3" t="s">
        <v>117</v>
      </c>
      <c r="C40" s="3"/>
      <c r="D40" s="124">
        <v>504984</v>
      </c>
      <c r="E40" s="125">
        <v>4308246</v>
      </c>
      <c r="F40" s="125">
        <v>421348</v>
      </c>
      <c r="G40" s="125">
        <v>4308246</v>
      </c>
      <c r="H40" s="125">
        <v>83636</v>
      </c>
      <c r="I40" s="125">
        <v>5182437</v>
      </c>
      <c r="J40" s="176" t="s">
        <v>330</v>
      </c>
      <c r="K40" s="176" t="s">
        <v>330</v>
      </c>
      <c r="L40" s="176">
        <v>5753</v>
      </c>
      <c r="M40" s="176">
        <v>54366</v>
      </c>
      <c r="N40" s="176">
        <v>170000</v>
      </c>
      <c r="O40" s="210">
        <v>67</v>
      </c>
    </row>
    <row r="41" spans="1:15" ht="9.75" customHeight="1">
      <c r="A41" s="7">
        <v>68</v>
      </c>
      <c r="B41" s="3" t="s">
        <v>118</v>
      </c>
      <c r="C41" s="3"/>
      <c r="D41" s="124">
        <v>626877</v>
      </c>
      <c r="E41" s="125">
        <v>3643023</v>
      </c>
      <c r="F41" s="125">
        <v>351594</v>
      </c>
      <c r="G41" s="125">
        <v>3643023</v>
      </c>
      <c r="H41" s="125">
        <v>275283</v>
      </c>
      <c r="I41" s="125">
        <v>6559121</v>
      </c>
      <c r="J41" s="176" t="s">
        <v>330</v>
      </c>
      <c r="K41" s="176" t="s">
        <v>330</v>
      </c>
      <c r="L41" s="176" t="s">
        <v>330</v>
      </c>
      <c r="M41" s="176">
        <v>137319</v>
      </c>
      <c r="N41" s="176">
        <v>217078</v>
      </c>
      <c r="O41" s="210">
        <v>68</v>
      </c>
    </row>
    <row r="42" spans="1:15" ht="9.75" customHeight="1">
      <c r="A42" s="7">
        <v>69</v>
      </c>
      <c r="B42" s="14" t="s">
        <v>4</v>
      </c>
      <c r="C42" s="14"/>
      <c r="D42" s="126">
        <f>SUM(D38:D41)</f>
        <v>2945404</v>
      </c>
      <c r="E42" s="22">
        <f>SUM(E38:E41)</f>
        <v>24107386</v>
      </c>
      <c r="F42" s="22">
        <f aca="true" t="shared" si="3" ref="F42:N42">SUM(F38:F41)</f>
        <v>1909140</v>
      </c>
      <c r="G42" s="22">
        <f t="shared" si="3"/>
        <v>24107386</v>
      </c>
      <c r="H42" s="22">
        <f t="shared" si="3"/>
        <v>1036264</v>
      </c>
      <c r="I42" s="22">
        <f t="shared" si="3"/>
        <v>24833145</v>
      </c>
      <c r="J42" s="219" t="s">
        <v>364</v>
      </c>
      <c r="K42" s="22">
        <f t="shared" si="3"/>
        <v>21621</v>
      </c>
      <c r="L42" s="22">
        <f t="shared" si="3"/>
        <v>5753</v>
      </c>
      <c r="M42" s="22">
        <f t="shared" si="3"/>
        <v>809579</v>
      </c>
      <c r="N42" s="22">
        <f t="shared" si="3"/>
        <v>699888</v>
      </c>
      <c r="O42" s="210">
        <v>69</v>
      </c>
    </row>
    <row r="43" spans="1:15" ht="9.75" customHeight="1">
      <c r="A43" s="7"/>
      <c r="B43" s="3"/>
      <c r="C43" s="3"/>
      <c r="D43" s="124"/>
      <c r="E43" s="125"/>
      <c r="F43" s="125"/>
      <c r="G43" s="125"/>
      <c r="H43" s="125"/>
      <c r="I43" s="125"/>
      <c r="J43" s="125"/>
      <c r="K43" s="125"/>
      <c r="L43" s="125"/>
      <c r="M43" s="125"/>
      <c r="N43" s="125"/>
      <c r="O43" s="210"/>
    </row>
    <row r="44" spans="1:15" ht="9.75" customHeight="1">
      <c r="A44" s="7" t="s">
        <v>8</v>
      </c>
      <c r="B44" s="108" t="s">
        <v>220</v>
      </c>
      <c r="C44" s="108"/>
      <c r="D44" s="124"/>
      <c r="E44" s="125"/>
      <c r="F44" s="125"/>
      <c r="G44" s="125"/>
      <c r="H44" s="125"/>
      <c r="I44" s="125"/>
      <c r="J44" s="125"/>
      <c r="K44" s="125"/>
      <c r="L44" s="125"/>
      <c r="M44" s="125"/>
      <c r="N44" s="125"/>
      <c r="O44" s="210" t="s">
        <v>8</v>
      </c>
    </row>
    <row r="45" spans="1:15" ht="9.75" customHeight="1">
      <c r="A45" s="7">
        <v>70</v>
      </c>
      <c r="B45" s="3" t="s">
        <v>115</v>
      </c>
      <c r="C45" s="3"/>
      <c r="D45" s="124">
        <v>558497</v>
      </c>
      <c r="E45" s="125">
        <v>26230406</v>
      </c>
      <c r="F45" s="125">
        <v>444137</v>
      </c>
      <c r="G45" s="125">
        <v>26230406</v>
      </c>
      <c r="H45" s="125">
        <v>114360</v>
      </c>
      <c r="I45" s="125">
        <v>8016287</v>
      </c>
      <c r="J45" s="176" t="s">
        <v>330</v>
      </c>
      <c r="K45" s="176">
        <v>1007</v>
      </c>
      <c r="L45" s="176" t="s">
        <v>330</v>
      </c>
      <c r="M45" s="176">
        <v>4538</v>
      </c>
      <c r="N45" s="176">
        <v>352902</v>
      </c>
      <c r="O45" s="210">
        <v>70</v>
      </c>
    </row>
    <row r="46" spans="1:15" ht="9.75" customHeight="1">
      <c r="A46" s="7">
        <v>71</v>
      </c>
      <c r="B46" s="3" t="s">
        <v>116</v>
      </c>
      <c r="C46" s="3"/>
      <c r="D46" s="124">
        <v>548802</v>
      </c>
      <c r="E46" s="125">
        <v>10970484</v>
      </c>
      <c r="F46" s="125">
        <v>204803</v>
      </c>
      <c r="G46" s="125">
        <v>10970484</v>
      </c>
      <c r="H46" s="125">
        <v>343999</v>
      </c>
      <c r="I46" s="125">
        <v>7294900</v>
      </c>
      <c r="J46" s="176" t="s">
        <v>330</v>
      </c>
      <c r="K46" s="176" t="s">
        <v>330</v>
      </c>
      <c r="L46" s="176" t="s">
        <v>330</v>
      </c>
      <c r="M46" s="176">
        <v>7572</v>
      </c>
      <c r="N46" s="176">
        <v>271923</v>
      </c>
      <c r="O46" s="210">
        <v>71</v>
      </c>
    </row>
    <row r="47" spans="1:15" ht="9.75" customHeight="1">
      <c r="A47" s="7">
        <v>72</v>
      </c>
      <c r="B47" s="3" t="s">
        <v>117</v>
      </c>
      <c r="C47" s="3"/>
      <c r="D47" s="124">
        <v>466441</v>
      </c>
      <c r="E47" s="125">
        <v>13893850</v>
      </c>
      <c r="F47" s="125">
        <v>309913</v>
      </c>
      <c r="G47" s="125">
        <v>13893850</v>
      </c>
      <c r="H47" s="125">
        <v>156528</v>
      </c>
      <c r="I47" s="125">
        <v>5999690</v>
      </c>
      <c r="J47" s="176">
        <v>181788</v>
      </c>
      <c r="K47" s="176" t="s">
        <v>330</v>
      </c>
      <c r="L47" s="176" t="s">
        <v>330</v>
      </c>
      <c r="M47" s="176">
        <v>357049</v>
      </c>
      <c r="N47" s="176">
        <v>146049</v>
      </c>
      <c r="O47" s="210">
        <v>72</v>
      </c>
    </row>
    <row r="48" spans="1:15" ht="9.75" customHeight="1">
      <c r="A48" s="7">
        <v>73</v>
      </c>
      <c r="B48" s="3" t="s">
        <v>119</v>
      </c>
      <c r="C48" s="3"/>
      <c r="D48" s="124">
        <v>1721730</v>
      </c>
      <c r="E48" s="125">
        <v>24305543</v>
      </c>
      <c r="F48" s="125">
        <v>569660</v>
      </c>
      <c r="G48" s="125">
        <v>24305543</v>
      </c>
      <c r="H48" s="125">
        <v>1152070</v>
      </c>
      <c r="I48" s="125">
        <v>7531923</v>
      </c>
      <c r="J48" s="176" t="s">
        <v>330</v>
      </c>
      <c r="K48" s="176">
        <v>9735</v>
      </c>
      <c r="L48" s="176" t="s">
        <v>330</v>
      </c>
      <c r="M48" s="176">
        <v>389781</v>
      </c>
      <c r="N48" s="176">
        <v>368454</v>
      </c>
      <c r="O48" s="210">
        <v>73</v>
      </c>
    </row>
    <row r="49" spans="1:15" ht="9.75" customHeight="1">
      <c r="A49" s="7">
        <v>74</v>
      </c>
      <c r="B49" s="3" t="s">
        <v>120</v>
      </c>
      <c r="C49" s="3"/>
      <c r="D49" s="124">
        <v>364741</v>
      </c>
      <c r="E49" s="125">
        <v>10774533</v>
      </c>
      <c r="F49" s="125">
        <v>161752</v>
      </c>
      <c r="G49" s="125">
        <v>10774533</v>
      </c>
      <c r="H49" s="125">
        <v>202989</v>
      </c>
      <c r="I49" s="125">
        <v>4248423</v>
      </c>
      <c r="J49" s="176" t="s">
        <v>330</v>
      </c>
      <c r="K49" s="176" t="s">
        <v>330</v>
      </c>
      <c r="L49" s="176" t="s">
        <v>330</v>
      </c>
      <c r="M49" s="176">
        <v>438776</v>
      </c>
      <c r="N49" s="176">
        <v>266402</v>
      </c>
      <c r="O49" s="210">
        <v>74</v>
      </c>
    </row>
    <row r="50" spans="1:15" ht="9.75" customHeight="1">
      <c r="A50" s="7">
        <v>75</v>
      </c>
      <c r="B50" s="3" t="s">
        <v>121</v>
      </c>
      <c r="C50" s="3"/>
      <c r="D50" s="124">
        <v>747015</v>
      </c>
      <c r="E50" s="125">
        <v>9958526</v>
      </c>
      <c r="F50" s="125">
        <v>503268</v>
      </c>
      <c r="G50" s="125">
        <v>9958526</v>
      </c>
      <c r="H50" s="125">
        <v>243747</v>
      </c>
      <c r="I50" s="125">
        <v>2413628</v>
      </c>
      <c r="J50" s="176">
        <v>63884</v>
      </c>
      <c r="K50" s="176" t="s">
        <v>330</v>
      </c>
      <c r="L50" s="176" t="s">
        <v>330</v>
      </c>
      <c r="M50" s="176">
        <v>74268</v>
      </c>
      <c r="N50" s="176">
        <v>242984</v>
      </c>
      <c r="O50" s="210">
        <v>75</v>
      </c>
    </row>
    <row r="51" spans="1:15" ht="9.75" customHeight="1">
      <c r="A51" s="7">
        <v>76</v>
      </c>
      <c r="B51" s="3" t="s">
        <v>122</v>
      </c>
      <c r="C51" s="3"/>
      <c r="D51" s="124">
        <v>463432</v>
      </c>
      <c r="E51" s="125">
        <v>9287432</v>
      </c>
      <c r="F51" s="125">
        <v>393685</v>
      </c>
      <c r="G51" s="125">
        <v>9287432</v>
      </c>
      <c r="H51" s="125">
        <v>69747</v>
      </c>
      <c r="I51" s="125">
        <v>5189225</v>
      </c>
      <c r="J51" s="176" t="s">
        <v>330</v>
      </c>
      <c r="K51" s="176">
        <v>791</v>
      </c>
      <c r="L51" s="176" t="s">
        <v>330</v>
      </c>
      <c r="M51" s="176">
        <v>86724</v>
      </c>
      <c r="N51" s="176">
        <v>156031</v>
      </c>
      <c r="O51" s="210">
        <v>76</v>
      </c>
    </row>
    <row r="52" spans="1:15" ht="9.75" customHeight="1">
      <c r="A52" s="7">
        <v>77</v>
      </c>
      <c r="B52" s="3" t="s">
        <v>123</v>
      </c>
      <c r="C52" s="3"/>
      <c r="D52" s="124">
        <v>442440</v>
      </c>
      <c r="E52" s="125">
        <v>7802872</v>
      </c>
      <c r="F52" s="125">
        <v>331027</v>
      </c>
      <c r="G52" s="125">
        <v>7802872</v>
      </c>
      <c r="H52" s="125">
        <v>111413</v>
      </c>
      <c r="I52" s="125">
        <v>2783420</v>
      </c>
      <c r="J52" s="176" t="s">
        <v>330</v>
      </c>
      <c r="K52" s="176" t="s">
        <v>330</v>
      </c>
      <c r="L52" s="176" t="s">
        <v>330</v>
      </c>
      <c r="M52" s="176">
        <v>165599</v>
      </c>
      <c r="N52" s="176">
        <v>284322</v>
      </c>
      <c r="O52" s="210">
        <v>77</v>
      </c>
    </row>
    <row r="53" spans="1:15" ht="9.75" customHeight="1">
      <c r="A53" s="7">
        <v>78</v>
      </c>
      <c r="B53" s="3" t="s">
        <v>124</v>
      </c>
      <c r="C53" s="3"/>
      <c r="D53" s="124">
        <v>972464</v>
      </c>
      <c r="E53" s="125">
        <v>8154127</v>
      </c>
      <c r="F53" s="125">
        <v>427739</v>
      </c>
      <c r="G53" s="125">
        <v>8154127</v>
      </c>
      <c r="H53" s="125">
        <v>544725</v>
      </c>
      <c r="I53" s="125">
        <v>6915529</v>
      </c>
      <c r="J53" s="176" t="s">
        <v>330</v>
      </c>
      <c r="K53" s="176">
        <v>5955</v>
      </c>
      <c r="L53" s="176" t="s">
        <v>330</v>
      </c>
      <c r="M53" s="176">
        <v>116782</v>
      </c>
      <c r="N53" s="176">
        <v>871296</v>
      </c>
      <c r="O53" s="210">
        <v>78</v>
      </c>
    </row>
    <row r="54" spans="1:15" ht="9.75" customHeight="1">
      <c r="A54" s="7">
        <v>79</v>
      </c>
      <c r="B54" s="14" t="s">
        <v>4</v>
      </c>
      <c r="C54" s="14"/>
      <c r="D54" s="126">
        <f aca="true" t="shared" si="4" ref="D54:I54">SUM(D45:D53)</f>
        <v>6285562</v>
      </c>
      <c r="E54" s="22">
        <f t="shared" si="4"/>
        <v>121377773</v>
      </c>
      <c r="F54" s="22">
        <f t="shared" si="4"/>
        <v>3345984</v>
      </c>
      <c r="G54" s="22">
        <f t="shared" si="4"/>
        <v>121377773</v>
      </c>
      <c r="H54" s="22">
        <f t="shared" si="4"/>
        <v>2939578</v>
      </c>
      <c r="I54" s="22">
        <f t="shared" si="4"/>
        <v>50393025</v>
      </c>
      <c r="J54" s="22">
        <f>SUM(J45:J52)</f>
        <v>245672</v>
      </c>
      <c r="K54" s="22">
        <f>SUM(K45:K53)</f>
        <v>17488</v>
      </c>
      <c r="L54" s="138">
        <f>SUM(L45:L52)</f>
        <v>0</v>
      </c>
      <c r="M54" s="22">
        <f>SUM(M45:M53)</f>
        <v>1641089</v>
      </c>
      <c r="N54" s="22">
        <f>SUM(N45:N53)</f>
        <v>2960363</v>
      </c>
      <c r="O54" s="210">
        <v>79</v>
      </c>
    </row>
    <row r="55" spans="1:15" ht="9.75" customHeight="1">
      <c r="A55" s="7">
        <v>80</v>
      </c>
      <c r="B55" s="20" t="s">
        <v>65</v>
      </c>
      <c r="C55" s="20"/>
      <c r="D55" s="126">
        <f>D42+D54</f>
        <v>9230966</v>
      </c>
      <c r="E55" s="22">
        <f>E42+E54</f>
        <v>145485159</v>
      </c>
      <c r="F55" s="22">
        <f aca="true" t="shared" si="5" ref="F55:N55">F42+F54</f>
        <v>5255124</v>
      </c>
      <c r="G55" s="22">
        <f t="shared" si="5"/>
        <v>145485159</v>
      </c>
      <c r="H55" s="22">
        <f t="shared" si="5"/>
        <v>3975842</v>
      </c>
      <c r="I55" s="22">
        <f t="shared" si="5"/>
        <v>75226170</v>
      </c>
      <c r="J55" s="22">
        <v>245672</v>
      </c>
      <c r="K55" s="22">
        <f t="shared" si="5"/>
        <v>39109</v>
      </c>
      <c r="L55" s="22">
        <f t="shared" si="5"/>
        <v>5753</v>
      </c>
      <c r="M55" s="22">
        <f t="shared" si="5"/>
        <v>2450668</v>
      </c>
      <c r="N55" s="22">
        <f t="shared" si="5"/>
        <v>3660251</v>
      </c>
      <c r="O55" s="210">
        <v>80</v>
      </c>
    </row>
    <row r="56" spans="1:15" ht="11.25" customHeight="1">
      <c r="A56" s="250"/>
      <c r="B56"/>
      <c r="C56"/>
      <c r="D56" s="125"/>
      <c r="E56" s="125"/>
      <c r="F56" s="125"/>
      <c r="G56" s="125"/>
      <c r="H56" s="125"/>
      <c r="I56" s="125"/>
      <c r="J56" s="125"/>
      <c r="K56" s="125"/>
      <c r="L56" s="125"/>
      <c r="M56" s="125"/>
      <c r="N56" s="125"/>
      <c r="O56" s="210"/>
    </row>
    <row r="57" spans="1:15" ht="12.75" customHeight="1">
      <c r="A57" s="250"/>
      <c r="B57"/>
      <c r="C57"/>
      <c r="D57" s="125"/>
      <c r="E57" s="125"/>
      <c r="F57" s="125"/>
      <c r="G57" s="446" t="s">
        <v>244</v>
      </c>
      <c r="H57" s="446"/>
      <c r="I57" s="447" t="s">
        <v>125</v>
      </c>
      <c r="J57" s="447"/>
      <c r="K57" s="125"/>
      <c r="L57" s="125"/>
      <c r="M57" s="125"/>
      <c r="N57" s="125"/>
      <c r="O57" s="210"/>
    </row>
    <row r="58" spans="1:15" ht="9.75" customHeight="1">
      <c r="A58" s="7" t="s">
        <v>8</v>
      </c>
      <c r="B58" s="108" t="s">
        <v>9</v>
      </c>
      <c r="C58" s="108"/>
      <c r="D58" s="125"/>
      <c r="E58" s="125"/>
      <c r="F58" s="125"/>
      <c r="K58" s="125"/>
      <c r="L58" s="125"/>
      <c r="M58" s="125"/>
      <c r="N58" s="125"/>
      <c r="O58" s="210" t="s">
        <v>8</v>
      </c>
    </row>
    <row r="59" spans="1:15" ht="9.75" customHeight="1">
      <c r="A59" s="7">
        <v>81</v>
      </c>
      <c r="B59" s="121" t="s">
        <v>126</v>
      </c>
      <c r="C59" s="121"/>
      <c r="D59" s="124">
        <v>327848</v>
      </c>
      <c r="E59" s="125">
        <v>4880957</v>
      </c>
      <c r="F59" s="125">
        <v>184233</v>
      </c>
      <c r="G59" s="125">
        <v>4880957</v>
      </c>
      <c r="H59" s="125">
        <v>143615</v>
      </c>
      <c r="I59" s="125">
        <v>5652836</v>
      </c>
      <c r="J59" s="176" t="s">
        <v>330</v>
      </c>
      <c r="K59" s="176">
        <v>26420</v>
      </c>
      <c r="L59" s="176" t="s">
        <v>330</v>
      </c>
      <c r="M59" s="176">
        <v>476173</v>
      </c>
      <c r="N59" s="176">
        <v>200706</v>
      </c>
      <c r="O59" s="210">
        <v>81</v>
      </c>
    </row>
    <row r="60" spans="1:15" ht="9.75" customHeight="1">
      <c r="A60" s="7">
        <v>82</v>
      </c>
      <c r="B60" s="3" t="s">
        <v>127</v>
      </c>
      <c r="C60" s="3"/>
      <c r="D60" s="124">
        <v>3253492</v>
      </c>
      <c r="E60" s="125">
        <v>22753670</v>
      </c>
      <c r="F60" s="125">
        <v>1494165</v>
      </c>
      <c r="G60" s="125">
        <v>22753670</v>
      </c>
      <c r="H60" s="125">
        <v>1759327</v>
      </c>
      <c r="I60" s="125">
        <v>14072383</v>
      </c>
      <c r="J60" s="176" t="s">
        <v>330</v>
      </c>
      <c r="K60" s="176">
        <v>43005</v>
      </c>
      <c r="L60" s="176" t="s">
        <v>330</v>
      </c>
      <c r="M60" s="176">
        <v>427511</v>
      </c>
      <c r="N60" s="176">
        <v>1642725</v>
      </c>
      <c r="O60" s="210">
        <v>82</v>
      </c>
    </row>
    <row r="61" spans="1:15" ht="9.75" customHeight="1">
      <c r="A61" s="7">
        <v>83</v>
      </c>
      <c r="B61" s="3" t="s">
        <v>128</v>
      </c>
      <c r="C61" s="3"/>
      <c r="D61" s="124">
        <v>2673997</v>
      </c>
      <c r="E61" s="125">
        <v>27074803</v>
      </c>
      <c r="F61" s="125">
        <v>1428746</v>
      </c>
      <c r="G61" s="125">
        <v>27074803</v>
      </c>
      <c r="H61" s="125">
        <v>1245251</v>
      </c>
      <c r="I61" s="125">
        <v>13398274</v>
      </c>
      <c r="J61" s="176" t="s">
        <v>330</v>
      </c>
      <c r="K61" s="176">
        <v>46781</v>
      </c>
      <c r="L61" s="176" t="s">
        <v>330</v>
      </c>
      <c r="M61" s="176">
        <v>1021253</v>
      </c>
      <c r="N61" s="176" t="s">
        <v>330</v>
      </c>
      <c r="O61" s="210">
        <v>83</v>
      </c>
    </row>
    <row r="62" spans="1:15" ht="9.75" customHeight="1">
      <c r="A62" s="7">
        <v>84</v>
      </c>
      <c r="B62" s="3" t="s">
        <v>129</v>
      </c>
      <c r="C62" s="3"/>
      <c r="D62" s="124">
        <v>8008694</v>
      </c>
      <c r="E62" s="125">
        <v>178593378</v>
      </c>
      <c r="F62" s="125">
        <v>7074937</v>
      </c>
      <c r="G62" s="125">
        <v>178593378</v>
      </c>
      <c r="H62" s="125">
        <v>933757</v>
      </c>
      <c r="I62" s="125">
        <v>60757897</v>
      </c>
      <c r="J62" s="176">
        <v>4340570</v>
      </c>
      <c r="K62" s="176" t="s">
        <v>330</v>
      </c>
      <c r="L62" s="176" t="s">
        <v>330</v>
      </c>
      <c r="M62" s="176">
        <v>2540304</v>
      </c>
      <c r="N62" s="176">
        <v>2479470</v>
      </c>
      <c r="O62" s="210">
        <v>84</v>
      </c>
    </row>
    <row r="63" spans="1:15" ht="9.75" customHeight="1">
      <c r="A63" s="7">
        <v>85</v>
      </c>
      <c r="B63" s="3" t="s">
        <v>130</v>
      </c>
      <c r="C63" s="3"/>
      <c r="D63" s="124">
        <v>1533441</v>
      </c>
      <c r="E63" s="125">
        <v>2055843</v>
      </c>
      <c r="F63" s="125">
        <v>643857</v>
      </c>
      <c r="G63" s="125">
        <v>2055843</v>
      </c>
      <c r="H63" s="125">
        <v>889584</v>
      </c>
      <c r="I63" s="125">
        <v>3837057</v>
      </c>
      <c r="J63" s="176">
        <v>3369898</v>
      </c>
      <c r="K63" s="176">
        <v>240</v>
      </c>
      <c r="L63" s="176" t="s">
        <v>330</v>
      </c>
      <c r="M63" s="176">
        <v>134075</v>
      </c>
      <c r="N63" s="176">
        <v>111811</v>
      </c>
      <c r="O63" s="210">
        <v>85</v>
      </c>
    </row>
    <row r="64" spans="1:15" ht="9.75" customHeight="1">
      <c r="A64" s="7">
        <v>86</v>
      </c>
      <c r="B64" s="14" t="s">
        <v>4</v>
      </c>
      <c r="C64" s="14"/>
      <c r="D64" s="126">
        <f>SUM(D59:D63)</f>
        <v>15797472</v>
      </c>
      <c r="E64" s="22">
        <f>SUM(E59:E63)</f>
        <v>235358651</v>
      </c>
      <c r="F64" s="22">
        <f aca="true" t="shared" si="6" ref="F64:N64">SUM(F59:F63)</f>
        <v>10825938</v>
      </c>
      <c r="G64" s="22">
        <f t="shared" si="6"/>
        <v>235358651</v>
      </c>
      <c r="H64" s="22">
        <f t="shared" si="6"/>
        <v>4971534</v>
      </c>
      <c r="I64" s="22">
        <f t="shared" si="6"/>
        <v>97718447</v>
      </c>
      <c r="J64" s="22">
        <f t="shared" si="6"/>
        <v>7710468</v>
      </c>
      <c r="K64" s="22">
        <f t="shared" si="6"/>
        <v>116446</v>
      </c>
      <c r="L64" s="219" t="s">
        <v>364</v>
      </c>
      <c r="M64" s="22">
        <f t="shared" si="6"/>
        <v>4599316</v>
      </c>
      <c r="N64" s="22">
        <f t="shared" si="6"/>
        <v>4434712</v>
      </c>
      <c r="O64" s="210">
        <v>86</v>
      </c>
    </row>
    <row r="65" spans="1:15" ht="9.75" customHeight="1">
      <c r="A65" s="7"/>
      <c r="B65" s="14"/>
      <c r="C65" s="14"/>
      <c r="D65" s="124"/>
      <c r="E65" s="125"/>
      <c r="F65" s="125"/>
      <c r="G65" s="125"/>
      <c r="H65" s="125"/>
      <c r="I65" s="125"/>
      <c r="J65" s="125"/>
      <c r="K65" s="125"/>
      <c r="L65" s="125"/>
      <c r="M65" s="125"/>
      <c r="N65" s="125"/>
      <c r="O65" s="210"/>
    </row>
    <row r="66" spans="1:15" ht="9.75" customHeight="1">
      <c r="A66" s="7" t="s">
        <v>8</v>
      </c>
      <c r="B66" s="108" t="s">
        <v>25</v>
      </c>
      <c r="C66" s="108"/>
      <c r="D66" s="124"/>
      <c r="E66" s="125"/>
      <c r="F66" s="125"/>
      <c r="G66" s="125"/>
      <c r="H66" s="125"/>
      <c r="I66" s="125"/>
      <c r="J66" s="125"/>
      <c r="K66" s="125"/>
      <c r="L66" s="125"/>
      <c r="M66" s="125"/>
      <c r="N66" s="125"/>
      <c r="O66" s="210" t="s">
        <v>8</v>
      </c>
    </row>
    <row r="67" spans="1:15" ht="9.75" customHeight="1">
      <c r="A67" s="7">
        <v>87</v>
      </c>
      <c r="B67" s="3" t="s">
        <v>126</v>
      </c>
      <c r="C67" s="3"/>
      <c r="D67" s="124">
        <v>812237</v>
      </c>
      <c r="E67" s="125">
        <v>28246914</v>
      </c>
      <c r="F67" s="125">
        <v>457737</v>
      </c>
      <c r="G67" s="125">
        <v>28246914</v>
      </c>
      <c r="H67" s="125">
        <v>354500</v>
      </c>
      <c r="I67" s="125">
        <v>8287384</v>
      </c>
      <c r="J67" s="176" t="s">
        <v>330</v>
      </c>
      <c r="K67" s="176" t="s">
        <v>330</v>
      </c>
      <c r="L67" s="176" t="s">
        <v>330</v>
      </c>
      <c r="M67" s="176">
        <v>253266</v>
      </c>
      <c r="N67" s="176">
        <v>648175</v>
      </c>
      <c r="O67" s="210">
        <v>87</v>
      </c>
    </row>
    <row r="68" spans="1:15" ht="9.75" customHeight="1">
      <c r="A68" s="7">
        <v>88</v>
      </c>
      <c r="B68" s="3" t="s">
        <v>131</v>
      </c>
      <c r="C68" s="3"/>
      <c r="D68" s="124">
        <v>1147280</v>
      </c>
      <c r="E68" s="125">
        <v>31889557</v>
      </c>
      <c r="F68" s="125">
        <v>619509</v>
      </c>
      <c r="G68" s="125">
        <v>31889557</v>
      </c>
      <c r="H68" s="125">
        <v>527771</v>
      </c>
      <c r="I68" s="125">
        <v>8843653</v>
      </c>
      <c r="J68" s="176" t="s">
        <v>330</v>
      </c>
      <c r="K68" s="176">
        <v>6627</v>
      </c>
      <c r="L68" s="176" t="s">
        <v>330</v>
      </c>
      <c r="M68" s="176">
        <v>162746</v>
      </c>
      <c r="N68" s="176">
        <v>388447</v>
      </c>
      <c r="O68" s="210">
        <v>88</v>
      </c>
    </row>
    <row r="69" spans="1:15" ht="9.75" customHeight="1">
      <c r="A69" s="7">
        <v>89</v>
      </c>
      <c r="B69" s="3" t="s">
        <v>128</v>
      </c>
      <c r="C69" s="3"/>
      <c r="D69" s="124">
        <v>1188350</v>
      </c>
      <c r="E69" s="125">
        <v>20860301</v>
      </c>
      <c r="F69" s="125">
        <v>304597</v>
      </c>
      <c r="G69" s="125">
        <v>20860301</v>
      </c>
      <c r="H69" s="125">
        <v>883753</v>
      </c>
      <c r="I69" s="125">
        <v>4466209</v>
      </c>
      <c r="J69" s="176" t="s">
        <v>330</v>
      </c>
      <c r="K69" s="176" t="s">
        <v>330</v>
      </c>
      <c r="L69" s="176" t="s">
        <v>330</v>
      </c>
      <c r="M69" s="176">
        <v>2686908</v>
      </c>
      <c r="N69" s="176">
        <v>205304</v>
      </c>
      <c r="O69" s="210">
        <v>89</v>
      </c>
    </row>
    <row r="70" spans="1:15" ht="9.75" customHeight="1">
      <c r="A70" s="7">
        <v>90</v>
      </c>
      <c r="B70" s="3" t="s">
        <v>132</v>
      </c>
      <c r="C70" s="3"/>
      <c r="D70" s="124">
        <v>1347040</v>
      </c>
      <c r="E70" s="125">
        <v>34845209</v>
      </c>
      <c r="F70" s="125">
        <v>1101053</v>
      </c>
      <c r="G70" s="125">
        <v>34845209</v>
      </c>
      <c r="H70" s="125">
        <v>245987</v>
      </c>
      <c r="I70" s="125">
        <v>10205702</v>
      </c>
      <c r="J70" s="176" t="s">
        <v>330</v>
      </c>
      <c r="K70" s="176" t="s">
        <v>330</v>
      </c>
      <c r="L70" s="176" t="s">
        <v>330</v>
      </c>
      <c r="M70" s="176">
        <v>96044</v>
      </c>
      <c r="N70" s="176">
        <v>525157</v>
      </c>
      <c r="O70" s="210">
        <v>90</v>
      </c>
    </row>
    <row r="71" spans="1:15" ht="9.75" customHeight="1">
      <c r="A71" s="7">
        <v>91</v>
      </c>
      <c r="B71" s="3" t="s">
        <v>133</v>
      </c>
      <c r="C71" s="3"/>
      <c r="D71" s="124">
        <v>317142</v>
      </c>
      <c r="E71" s="125">
        <v>18653808</v>
      </c>
      <c r="F71" s="125">
        <v>168443</v>
      </c>
      <c r="G71" s="125">
        <v>18653808</v>
      </c>
      <c r="H71" s="125">
        <v>148699</v>
      </c>
      <c r="I71" s="125">
        <v>4542195</v>
      </c>
      <c r="J71" s="176" t="s">
        <v>330</v>
      </c>
      <c r="K71" s="176">
        <v>2974</v>
      </c>
      <c r="L71" s="176" t="s">
        <v>330</v>
      </c>
      <c r="M71" s="176">
        <v>39205</v>
      </c>
      <c r="N71" s="176">
        <v>361811</v>
      </c>
      <c r="O71" s="210">
        <v>91</v>
      </c>
    </row>
    <row r="72" spans="1:15" ht="9.75" customHeight="1">
      <c r="A72" s="7">
        <v>92</v>
      </c>
      <c r="B72" s="3" t="s">
        <v>134</v>
      </c>
      <c r="C72" s="3"/>
      <c r="D72" s="124">
        <v>760937</v>
      </c>
      <c r="E72" s="125">
        <v>20848532</v>
      </c>
      <c r="F72" s="125">
        <v>385229</v>
      </c>
      <c r="G72" s="125">
        <v>20848532</v>
      </c>
      <c r="H72" s="125">
        <v>375708</v>
      </c>
      <c r="I72" s="125">
        <v>6029644</v>
      </c>
      <c r="J72" s="176" t="s">
        <v>330</v>
      </c>
      <c r="K72" s="176">
        <v>26178</v>
      </c>
      <c r="L72" s="176" t="s">
        <v>330</v>
      </c>
      <c r="M72" s="176">
        <v>110699</v>
      </c>
      <c r="N72" s="176">
        <v>295768</v>
      </c>
      <c r="O72" s="210">
        <v>92</v>
      </c>
    </row>
    <row r="73" spans="1:15" ht="9.75" customHeight="1">
      <c r="A73" s="7">
        <v>93</v>
      </c>
      <c r="B73" s="3" t="s">
        <v>135</v>
      </c>
      <c r="C73" s="3"/>
      <c r="D73" s="124">
        <v>680052</v>
      </c>
      <c r="E73" s="125">
        <v>14107094</v>
      </c>
      <c r="F73" s="125">
        <v>345238</v>
      </c>
      <c r="G73" s="125">
        <v>14107094</v>
      </c>
      <c r="H73" s="125">
        <v>334814</v>
      </c>
      <c r="I73" s="125">
        <v>6189084</v>
      </c>
      <c r="J73" s="176" t="s">
        <v>330</v>
      </c>
      <c r="K73" s="176" t="s">
        <v>330</v>
      </c>
      <c r="L73" s="176" t="s">
        <v>330</v>
      </c>
      <c r="M73" s="176" t="s">
        <v>330</v>
      </c>
      <c r="N73" s="176">
        <v>212975</v>
      </c>
      <c r="O73" s="210">
        <v>93</v>
      </c>
    </row>
    <row r="74" spans="1:15" ht="9.75" customHeight="1">
      <c r="A74" s="7">
        <v>94</v>
      </c>
      <c r="B74" s="14" t="s">
        <v>4</v>
      </c>
      <c r="C74" s="14"/>
      <c r="D74" s="126">
        <f>SUM(D67:D73)</f>
        <v>6253038</v>
      </c>
      <c r="E74" s="22">
        <f>SUM(E67:E73)</f>
        <v>169451415</v>
      </c>
      <c r="F74" s="22">
        <f aca="true" t="shared" si="7" ref="F74:N74">SUM(F67:F73)</f>
        <v>3381806</v>
      </c>
      <c r="G74" s="22">
        <f t="shared" si="7"/>
        <v>169451415</v>
      </c>
      <c r="H74" s="22">
        <f t="shared" si="7"/>
        <v>2871232</v>
      </c>
      <c r="I74" s="22">
        <f t="shared" si="7"/>
        <v>48563871</v>
      </c>
      <c r="J74" s="22">
        <f t="shared" si="7"/>
        <v>0</v>
      </c>
      <c r="K74" s="22">
        <f t="shared" si="7"/>
        <v>35779</v>
      </c>
      <c r="L74" s="138">
        <f t="shared" si="7"/>
        <v>0</v>
      </c>
      <c r="M74" s="22">
        <f t="shared" si="7"/>
        <v>3348868</v>
      </c>
      <c r="N74" s="22">
        <f t="shared" si="7"/>
        <v>2637637</v>
      </c>
      <c r="O74" s="210">
        <v>94</v>
      </c>
    </row>
    <row r="75" spans="1:15" ht="9.75" customHeight="1">
      <c r="A75" s="7">
        <v>95</v>
      </c>
      <c r="B75" s="20" t="s">
        <v>66</v>
      </c>
      <c r="C75" s="20"/>
      <c r="D75" s="126">
        <f>D64+D74</f>
        <v>22050510</v>
      </c>
      <c r="E75" s="22">
        <f>E64+E74</f>
        <v>404810066</v>
      </c>
      <c r="F75" s="22">
        <f aca="true" t="shared" si="8" ref="F75:N75">F64+F74</f>
        <v>14207744</v>
      </c>
      <c r="G75" s="22">
        <f t="shared" si="8"/>
        <v>404810066</v>
      </c>
      <c r="H75" s="22">
        <f t="shared" si="8"/>
        <v>7842766</v>
      </c>
      <c r="I75" s="22">
        <f t="shared" si="8"/>
        <v>146282318</v>
      </c>
      <c r="J75" s="22">
        <f t="shared" si="8"/>
        <v>7710468</v>
      </c>
      <c r="K75" s="22">
        <f t="shared" si="8"/>
        <v>152225</v>
      </c>
      <c r="L75" s="219" t="s">
        <v>364</v>
      </c>
      <c r="M75" s="22">
        <f t="shared" si="8"/>
        <v>7948184</v>
      </c>
      <c r="N75" s="22">
        <f t="shared" si="8"/>
        <v>7072349</v>
      </c>
      <c r="O75" s="210">
        <v>95</v>
      </c>
    </row>
    <row r="76" spans="1:15" ht="7.5" customHeight="1">
      <c r="A76" s="210" t="s">
        <v>36</v>
      </c>
      <c r="D76" s="4"/>
      <c r="E76" s="4"/>
      <c r="F76" s="4"/>
      <c r="G76" s="4"/>
      <c r="H76" s="4"/>
      <c r="I76" s="4"/>
      <c r="J76" s="4"/>
      <c r="K76" s="4"/>
      <c r="L76" s="4"/>
      <c r="M76" s="4"/>
      <c r="N76" s="4"/>
      <c r="O76" s="210"/>
    </row>
    <row r="77" spans="1:16" s="52" customFormat="1" ht="9" customHeight="1">
      <c r="A77" s="220" t="s">
        <v>334</v>
      </c>
      <c r="B77" s="157"/>
      <c r="C77" s="157"/>
      <c r="D77" s="157"/>
      <c r="E77" s="157"/>
      <c r="F77" s="157"/>
      <c r="G77" s="157"/>
      <c r="H77" s="157"/>
      <c r="I77" s="157"/>
      <c r="J77" s="157"/>
      <c r="K77" s="157"/>
      <c r="L77" s="157"/>
      <c r="M77" s="157"/>
      <c r="N77" s="157"/>
      <c r="O77" s="220"/>
      <c r="P77" s="157"/>
    </row>
    <row r="78" spans="1:15" s="52" customFormat="1" ht="9">
      <c r="A78" s="220" t="s">
        <v>363</v>
      </c>
      <c r="B78" s="157"/>
      <c r="C78" s="157"/>
      <c r="D78" s="157"/>
      <c r="E78" s="157"/>
      <c r="F78" s="157"/>
      <c r="G78" s="157"/>
      <c r="H78" s="157"/>
      <c r="O78" s="253"/>
    </row>
  </sheetData>
  <sheetProtection/>
  <mergeCells count="26">
    <mergeCell ref="B5:C16"/>
    <mergeCell ref="I2:L2"/>
    <mergeCell ref="I3:J3"/>
    <mergeCell ref="E1:F1"/>
    <mergeCell ref="G1:H1"/>
    <mergeCell ref="I1:L1"/>
    <mergeCell ref="B2:H2"/>
    <mergeCell ref="B3:H3"/>
    <mergeCell ref="L13:L15"/>
    <mergeCell ref="E13:E15"/>
    <mergeCell ref="G13:G15"/>
    <mergeCell ref="J13:J15"/>
    <mergeCell ref="I8:J12"/>
    <mergeCell ref="F10:G12"/>
    <mergeCell ref="H10:H12"/>
    <mergeCell ref="K8:L12"/>
    <mergeCell ref="G57:H57"/>
    <mergeCell ref="I57:J57"/>
    <mergeCell ref="I18:K18"/>
    <mergeCell ref="D18:H18"/>
    <mergeCell ref="N13:N15"/>
    <mergeCell ref="I6:N7"/>
    <mergeCell ref="D6:H7"/>
    <mergeCell ref="F8:H9"/>
    <mergeCell ref="D8:E12"/>
    <mergeCell ref="M8:N12"/>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&amp;C24</oddFooter>
    <evenFooter>&amp;C25</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L82"/>
  <sheetViews>
    <sheetView tabSelected="1" view="pageLayout" workbookViewId="0" topLeftCell="D1">
      <selection activeCell="B2" sqref="B2:F2"/>
    </sheetView>
  </sheetViews>
  <sheetFormatPr defaultColWidth="11.421875" defaultRowHeight="12.75"/>
  <cols>
    <col min="1" max="1" width="4.28125" style="250" bestFit="1" customWidth="1"/>
    <col min="2" max="2" width="27.7109375" style="0" customWidth="1"/>
    <col min="3" max="3" width="0.9921875" style="0" customWidth="1"/>
    <col min="4" max="6" width="24.57421875" style="0" customWidth="1"/>
    <col min="7" max="11" width="21.28125" style="0" customWidth="1"/>
    <col min="12" max="12" width="4.28125" style="249" bestFit="1" customWidth="1"/>
  </cols>
  <sheetData>
    <row r="1" spans="1:12" s="4" customFormat="1" ht="12" customHeight="1">
      <c r="A1" s="60"/>
      <c r="B1" s="50"/>
      <c r="C1" s="50"/>
      <c r="D1" s="50"/>
      <c r="E1" s="383" t="s">
        <v>400</v>
      </c>
      <c r="F1" s="383"/>
      <c r="G1" s="384" t="s">
        <v>407</v>
      </c>
      <c r="H1" s="384"/>
      <c r="I1" s="63"/>
      <c r="J1" s="63"/>
      <c r="K1" s="62" t="s">
        <v>8</v>
      </c>
      <c r="L1" s="244"/>
    </row>
    <row r="2" spans="1:12" s="4" customFormat="1" ht="12" customHeight="1">
      <c r="A2" s="243"/>
      <c r="B2" s="383" t="s">
        <v>210</v>
      </c>
      <c r="C2" s="383"/>
      <c r="D2" s="383"/>
      <c r="E2" s="383"/>
      <c r="F2" s="383"/>
      <c r="G2" s="384" t="s">
        <v>211</v>
      </c>
      <c r="H2" s="384"/>
      <c r="I2" s="384"/>
      <c r="J2" s="384"/>
      <c r="K2" s="87"/>
      <c r="L2" s="244"/>
    </row>
    <row r="3" spans="1:12" s="4" customFormat="1" ht="12" customHeight="1">
      <c r="A3" s="243"/>
      <c r="B3" s="383" t="s">
        <v>388</v>
      </c>
      <c r="C3" s="383"/>
      <c r="D3" s="383"/>
      <c r="E3" s="383"/>
      <c r="F3" s="383"/>
      <c r="G3" s="424" t="s">
        <v>212</v>
      </c>
      <c r="H3" s="424"/>
      <c r="I3" s="424"/>
      <c r="J3" s="87"/>
      <c r="K3" s="62" t="s">
        <v>8</v>
      </c>
      <c r="L3" s="244"/>
    </row>
    <row r="4" spans="1:12" s="4" customFormat="1" ht="12" customHeight="1">
      <c r="A4" s="210"/>
      <c r="B4" s="88"/>
      <c r="C4" s="88"/>
      <c r="D4" s="88"/>
      <c r="E4" s="88"/>
      <c r="F4" s="51" t="s">
        <v>3</v>
      </c>
      <c r="G4" s="320"/>
      <c r="I4" s="50"/>
      <c r="J4" s="88"/>
      <c r="K4" s="88"/>
      <c r="L4" s="244"/>
    </row>
    <row r="5" spans="1:12" s="64" customFormat="1" ht="24" customHeight="1">
      <c r="A5" s="91" t="s">
        <v>8</v>
      </c>
      <c r="B5" s="410" t="s">
        <v>215</v>
      </c>
      <c r="C5" s="411"/>
      <c r="D5" s="100" t="s">
        <v>222</v>
      </c>
      <c r="E5" s="410" t="s">
        <v>365</v>
      </c>
      <c r="F5" s="419"/>
      <c r="G5" s="325" t="s">
        <v>223</v>
      </c>
      <c r="H5" s="442" t="s">
        <v>206</v>
      </c>
      <c r="I5" s="442"/>
      <c r="J5" s="94" t="s">
        <v>8</v>
      </c>
      <c r="K5" s="91" t="s">
        <v>8</v>
      </c>
      <c r="L5" s="187" t="s">
        <v>8</v>
      </c>
    </row>
    <row r="6" spans="1:12" s="64" customFormat="1" ht="12" customHeight="1">
      <c r="A6" s="95" t="s">
        <v>8</v>
      </c>
      <c r="B6" s="412"/>
      <c r="C6" s="413"/>
      <c r="D6" s="416" t="s">
        <v>399</v>
      </c>
      <c r="E6" s="412"/>
      <c r="F6" s="420"/>
      <c r="G6" s="434" t="s">
        <v>5</v>
      </c>
      <c r="H6" s="433" t="s">
        <v>225</v>
      </c>
      <c r="I6" s="438"/>
      <c r="J6" s="438"/>
      <c r="K6" s="439"/>
      <c r="L6" s="193" t="s">
        <v>8</v>
      </c>
    </row>
    <row r="7" spans="1:12" s="64" customFormat="1" ht="12" customHeight="1">
      <c r="A7" s="95" t="s">
        <v>8</v>
      </c>
      <c r="B7" s="412"/>
      <c r="C7" s="413"/>
      <c r="D7" s="417"/>
      <c r="E7" s="412"/>
      <c r="F7" s="420"/>
      <c r="G7" s="443"/>
      <c r="H7" s="435"/>
      <c r="I7" s="423"/>
      <c r="J7" s="423"/>
      <c r="K7" s="441"/>
      <c r="L7" s="193" t="s">
        <v>8</v>
      </c>
    </row>
    <row r="8" spans="1:12" s="64" customFormat="1" ht="19.5" customHeight="1">
      <c r="A8" s="95" t="s">
        <v>8</v>
      </c>
      <c r="B8" s="412"/>
      <c r="C8" s="413"/>
      <c r="D8" s="417"/>
      <c r="E8" s="412"/>
      <c r="F8" s="420"/>
      <c r="G8" s="443"/>
      <c r="H8" s="433" t="s">
        <v>226</v>
      </c>
      <c r="I8" s="438"/>
      <c r="J8" s="439"/>
      <c r="K8" s="438" t="s">
        <v>406</v>
      </c>
      <c r="L8" s="193" t="s">
        <v>8</v>
      </c>
    </row>
    <row r="9" spans="1:12" s="64" customFormat="1" ht="20.25" customHeight="1">
      <c r="A9" s="97" t="s">
        <v>190</v>
      </c>
      <c r="B9" s="412"/>
      <c r="C9" s="413"/>
      <c r="D9" s="417"/>
      <c r="E9" s="412"/>
      <c r="F9" s="420"/>
      <c r="G9" s="443"/>
      <c r="H9" s="437"/>
      <c r="I9" s="420"/>
      <c r="J9" s="413"/>
      <c r="K9" s="420"/>
      <c r="L9" s="193" t="s">
        <v>190</v>
      </c>
    </row>
    <row r="10" spans="1:12" s="64" customFormat="1" ht="15" customHeight="1">
      <c r="A10" s="97" t="s">
        <v>194</v>
      </c>
      <c r="B10" s="412"/>
      <c r="C10" s="413"/>
      <c r="D10" s="417"/>
      <c r="E10" s="412"/>
      <c r="F10" s="420"/>
      <c r="G10" s="443"/>
      <c r="H10" s="437"/>
      <c r="I10" s="420"/>
      <c r="J10" s="413"/>
      <c r="K10" s="420"/>
      <c r="L10" s="193" t="s">
        <v>194</v>
      </c>
    </row>
    <row r="11" spans="1:12" s="64" customFormat="1" ht="18" customHeight="1">
      <c r="A11" s="95" t="s">
        <v>8</v>
      </c>
      <c r="B11" s="412"/>
      <c r="C11" s="413"/>
      <c r="D11" s="417"/>
      <c r="E11" s="412"/>
      <c r="F11" s="420"/>
      <c r="G11" s="443"/>
      <c r="H11" s="437"/>
      <c r="I11" s="420"/>
      <c r="J11" s="413"/>
      <c r="K11" s="420"/>
      <c r="L11" s="193" t="s">
        <v>8</v>
      </c>
    </row>
    <row r="12" spans="1:12" s="64" customFormat="1" ht="21.75" customHeight="1">
      <c r="A12" s="95" t="s">
        <v>8</v>
      </c>
      <c r="B12" s="412"/>
      <c r="C12" s="413"/>
      <c r="D12" s="417"/>
      <c r="E12" s="414"/>
      <c r="F12" s="421"/>
      <c r="G12" s="443"/>
      <c r="H12" s="440"/>
      <c r="I12" s="420"/>
      <c r="J12" s="413"/>
      <c r="K12" s="420"/>
      <c r="L12" s="193" t="s">
        <v>8</v>
      </c>
    </row>
    <row r="13" spans="1:12" s="64" customFormat="1" ht="16.5" customHeight="1">
      <c r="A13" s="95" t="s">
        <v>8</v>
      </c>
      <c r="B13" s="412"/>
      <c r="C13" s="413"/>
      <c r="D13" s="417"/>
      <c r="E13" s="100" t="s">
        <v>216</v>
      </c>
      <c r="F13" s="410" t="s">
        <v>274</v>
      </c>
      <c r="G13" s="443"/>
      <c r="H13" s="322" t="s">
        <v>8</v>
      </c>
      <c r="I13" s="433" t="s">
        <v>188</v>
      </c>
      <c r="J13" s="434"/>
      <c r="K13" s="420"/>
      <c r="L13" s="329" t="s">
        <v>8</v>
      </c>
    </row>
    <row r="14" spans="1:12" s="64" customFormat="1" ht="18.75" customHeight="1">
      <c r="A14" s="95" t="s">
        <v>8</v>
      </c>
      <c r="B14" s="412"/>
      <c r="C14" s="413"/>
      <c r="D14" s="417"/>
      <c r="E14" s="98" t="s">
        <v>217</v>
      </c>
      <c r="F14" s="412"/>
      <c r="G14" s="443"/>
      <c r="H14" s="319" t="s">
        <v>4</v>
      </c>
      <c r="I14" s="435"/>
      <c r="J14" s="436"/>
      <c r="K14" s="420"/>
      <c r="L14" s="193" t="s">
        <v>8</v>
      </c>
    </row>
    <row r="15" spans="1:12" s="64" customFormat="1" ht="17.25" customHeight="1">
      <c r="A15" s="95" t="s">
        <v>8</v>
      </c>
      <c r="B15" s="412"/>
      <c r="C15" s="413"/>
      <c r="D15" s="453"/>
      <c r="E15" s="98" t="s">
        <v>218</v>
      </c>
      <c r="F15" s="414"/>
      <c r="G15" s="436"/>
      <c r="H15" s="324" t="s">
        <v>8</v>
      </c>
      <c r="I15" s="98" t="s">
        <v>136</v>
      </c>
      <c r="J15" s="98" t="s">
        <v>228</v>
      </c>
      <c r="K15" s="421"/>
      <c r="L15" s="193" t="s">
        <v>8</v>
      </c>
    </row>
    <row r="16" spans="1:12" s="252" customFormat="1" ht="14.25" customHeight="1">
      <c r="A16" s="103" t="s">
        <v>8</v>
      </c>
      <c r="B16" s="422"/>
      <c r="C16" s="441"/>
      <c r="D16" s="263" t="s">
        <v>236</v>
      </c>
      <c r="E16" s="263" t="s">
        <v>237</v>
      </c>
      <c r="F16" s="264" t="s">
        <v>238</v>
      </c>
      <c r="G16" s="148" t="s">
        <v>239</v>
      </c>
      <c r="H16" s="106" t="s">
        <v>240</v>
      </c>
      <c r="I16" s="104" t="s">
        <v>241</v>
      </c>
      <c r="J16" s="104" t="s">
        <v>242</v>
      </c>
      <c r="K16" s="264" t="s">
        <v>243</v>
      </c>
      <c r="L16" s="194" t="s">
        <v>8</v>
      </c>
    </row>
    <row r="17" spans="1:12" s="52" customFormat="1" ht="9">
      <c r="A17" s="61"/>
      <c r="B17" s="61"/>
      <c r="C17" s="61"/>
      <c r="D17" s="75"/>
      <c r="E17" s="75"/>
      <c r="F17" s="75"/>
      <c r="G17" s="314"/>
      <c r="H17" s="75"/>
      <c r="I17" s="75"/>
      <c r="J17" s="75"/>
      <c r="K17" s="75"/>
      <c r="L17" s="168"/>
    </row>
    <row r="18" spans="1:12" s="66" customFormat="1" ht="14.25" customHeight="1">
      <c r="A18" s="252"/>
      <c r="D18" s="449" t="s">
        <v>244</v>
      </c>
      <c r="E18" s="449"/>
      <c r="F18" s="449"/>
      <c r="G18" s="448" t="s">
        <v>104</v>
      </c>
      <c r="H18" s="448"/>
      <c r="I18" s="448"/>
      <c r="J18" s="448"/>
      <c r="K18" s="158"/>
      <c r="L18" s="255"/>
    </row>
    <row r="19" spans="1:3" ht="9.75" customHeight="1">
      <c r="A19" s="7" t="s">
        <v>8</v>
      </c>
      <c r="B19" s="108" t="s">
        <v>221</v>
      </c>
      <c r="C19" s="108"/>
    </row>
    <row r="20" spans="1:12" ht="9.75" customHeight="1">
      <c r="A20" s="7">
        <v>52</v>
      </c>
      <c r="B20" s="3" t="s">
        <v>105</v>
      </c>
      <c r="C20" s="3"/>
      <c r="D20" s="124">
        <v>754688</v>
      </c>
      <c r="E20" s="125">
        <v>199206</v>
      </c>
      <c r="F20" s="125">
        <v>295771</v>
      </c>
      <c r="G20" s="125">
        <v>8112288</v>
      </c>
      <c r="H20" s="125">
        <v>6295332</v>
      </c>
      <c r="I20" s="125">
        <v>36078</v>
      </c>
      <c r="J20" s="125">
        <v>6259254</v>
      </c>
      <c r="K20" s="125">
        <v>658629</v>
      </c>
      <c r="L20" s="196">
        <v>52</v>
      </c>
    </row>
    <row r="21" spans="1:12" ht="9.75" customHeight="1">
      <c r="A21" s="7">
        <v>53</v>
      </c>
      <c r="B21" s="3" t="s">
        <v>106</v>
      </c>
      <c r="C21" s="3"/>
      <c r="D21" s="124">
        <v>1060689</v>
      </c>
      <c r="E21" s="125">
        <v>1414724</v>
      </c>
      <c r="F21" s="125">
        <v>4690231</v>
      </c>
      <c r="G21" s="125">
        <v>43320056</v>
      </c>
      <c r="H21" s="125">
        <v>36527580</v>
      </c>
      <c r="I21" s="125">
        <v>14050865</v>
      </c>
      <c r="J21" s="125">
        <v>22476715</v>
      </c>
      <c r="K21" s="125">
        <v>2886857</v>
      </c>
      <c r="L21" s="196">
        <v>53</v>
      </c>
    </row>
    <row r="22" spans="1:12" ht="9.75" customHeight="1">
      <c r="A22" s="7">
        <v>54</v>
      </c>
      <c r="B22" s="3" t="s">
        <v>107</v>
      </c>
      <c r="C22" s="3"/>
      <c r="D22" s="177">
        <v>612504</v>
      </c>
      <c r="E22" s="125">
        <v>565871</v>
      </c>
      <c r="F22" s="125">
        <v>177550</v>
      </c>
      <c r="G22" s="125">
        <v>5262619</v>
      </c>
      <c r="H22" s="125">
        <v>4368474</v>
      </c>
      <c r="I22" s="125">
        <v>778392</v>
      </c>
      <c r="J22" s="125">
        <v>3590082</v>
      </c>
      <c r="K22" s="125">
        <v>75000</v>
      </c>
      <c r="L22" s="196">
        <v>54</v>
      </c>
    </row>
    <row r="23" spans="1:12" ht="9.75" customHeight="1">
      <c r="A23" s="7">
        <v>55</v>
      </c>
      <c r="B23" s="14" t="s">
        <v>4</v>
      </c>
      <c r="C23" s="14"/>
      <c r="D23" s="126">
        <f>SUM(D20:D22)</f>
        <v>2427881</v>
      </c>
      <c r="E23" s="22">
        <f>SUM(E20:E22)</f>
        <v>2179801</v>
      </c>
      <c r="F23" s="22">
        <f aca="true" t="shared" si="0" ref="F23:K23">SUM(F20:F22)</f>
        <v>5163552</v>
      </c>
      <c r="G23" s="22">
        <f t="shared" si="0"/>
        <v>56694963</v>
      </c>
      <c r="H23" s="22">
        <f t="shared" si="0"/>
        <v>47191386</v>
      </c>
      <c r="I23" s="22">
        <f t="shared" si="0"/>
        <v>14865335</v>
      </c>
      <c r="J23" s="22">
        <f t="shared" si="0"/>
        <v>32326051</v>
      </c>
      <c r="K23" s="22">
        <f t="shared" si="0"/>
        <v>3620486</v>
      </c>
      <c r="L23" s="196">
        <v>55</v>
      </c>
    </row>
    <row r="24" spans="1:12" ht="9.75" customHeight="1">
      <c r="A24" s="7"/>
      <c r="B24" s="3"/>
      <c r="C24" s="3"/>
      <c r="D24" s="124"/>
      <c r="E24" s="125"/>
      <c r="F24" s="125"/>
      <c r="G24" s="125"/>
      <c r="H24" s="125"/>
      <c r="I24" s="125"/>
      <c r="J24" s="125"/>
      <c r="K24" s="125"/>
      <c r="L24" s="196"/>
    </row>
    <row r="25" spans="1:12" ht="9.75" customHeight="1">
      <c r="A25" s="25" t="s">
        <v>8</v>
      </c>
      <c r="B25" s="108" t="s">
        <v>220</v>
      </c>
      <c r="C25" s="108"/>
      <c r="D25" s="124"/>
      <c r="E25" s="125"/>
      <c r="F25" s="125"/>
      <c r="G25" s="125"/>
      <c r="H25" s="125"/>
      <c r="I25" s="125"/>
      <c r="J25" s="125"/>
      <c r="K25" s="125"/>
      <c r="L25" s="198" t="s">
        <v>8</v>
      </c>
    </row>
    <row r="26" spans="1:12" ht="9.75" customHeight="1">
      <c r="A26" s="7">
        <v>56</v>
      </c>
      <c r="B26" s="3" t="s">
        <v>108</v>
      </c>
      <c r="C26" s="3"/>
      <c r="D26" s="124">
        <v>113876</v>
      </c>
      <c r="E26" s="125">
        <v>2620732</v>
      </c>
      <c r="F26" s="125">
        <v>544920</v>
      </c>
      <c r="G26" s="125">
        <v>13488454</v>
      </c>
      <c r="H26" s="125">
        <v>12845628</v>
      </c>
      <c r="I26" s="125">
        <v>5688468</v>
      </c>
      <c r="J26" s="125">
        <v>7157160</v>
      </c>
      <c r="K26" s="125">
        <v>277635</v>
      </c>
      <c r="L26" s="196">
        <v>56</v>
      </c>
    </row>
    <row r="27" spans="1:12" ht="9.75" customHeight="1">
      <c r="A27" s="7">
        <v>57</v>
      </c>
      <c r="B27" s="3" t="s">
        <v>109</v>
      </c>
      <c r="C27" s="3"/>
      <c r="D27" s="177" t="s">
        <v>330</v>
      </c>
      <c r="E27" s="125">
        <v>1384782</v>
      </c>
      <c r="F27" s="125">
        <v>719516</v>
      </c>
      <c r="G27" s="125">
        <v>12821793</v>
      </c>
      <c r="H27" s="125">
        <v>11822212</v>
      </c>
      <c r="I27" s="125">
        <v>5705465</v>
      </c>
      <c r="J27" s="125">
        <v>6116747</v>
      </c>
      <c r="K27" s="125">
        <v>537207</v>
      </c>
      <c r="L27" s="196">
        <v>57</v>
      </c>
    </row>
    <row r="28" spans="1:12" ht="9.75" customHeight="1">
      <c r="A28" s="7">
        <v>58</v>
      </c>
      <c r="B28" s="3" t="s">
        <v>110</v>
      </c>
      <c r="C28" s="3"/>
      <c r="D28" s="124">
        <v>551111</v>
      </c>
      <c r="E28" s="125">
        <v>535702</v>
      </c>
      <c r="F28" s="125">
        <v>959647</v>
      </c>
      <c r="G28" s="125">
        <v>20392446</v>
      </c>
      <c r="H28" s="125">
        <v>17518483</v>
      </c>
      <c r="I28" s="125">
        <v>9446984</v>
      </c>
      <c r="J28" s="125">
        <v>8071499</v>
      </c>
      <c r="K28" s="125">
        <v>1995855</v>
      </c>
      <c r="L28" s="196">
        <v>58</v>
      </c>
    </row>
    <row r="29" spans="1:12" ht="9.75" customHeight="1">
      <c r="A29" s="7">
        <v>59</v>
      </c>
      <c r="B29" s="3" t="s">
        <v>111</v>
      </c>
      <c r="C29" s="3"/>
      <c r="D29" s="124">
        <v>1042750</v>
      </c>
      <c r="E29" s="125">
        <v>369143</v>
      </c>
      <c r="F29" s="125">
        <v>520990</v>
      </c>
      <c r="G29" s="125">
        <v>12297565</v>
      </c>
      <c r="H29" s="125">
        <v>10359773</v>
      </c>
      <c r="I29" s="125">
        <v>3025298</v>
      </c>
      <c r="J29" s="125">
        <v>7334475</v>
      </c>
      <c r="K29" s="125">
        <v>320667</v>
      </c>
      <c r="L29" s="196">
        <v>59</v>
      </c>
    </row>
    <row r="30" spans="1:12" ht="9.75" customHeight="1">
      <c r="A30" s="7">
        <v>60</v>
      </c>
      <c r="B30" s="3" t="s">
        <v>106</v>
      </c>
      <c r="C30" s="3"/>
      <c r="D30" s="124">
        <v>1236722</v>
      </c>
      <c r="E30" s="125">
        <v>858602</v>
      </c>
      <c r="F30" s="125">
        <v>2583858</v>
      </c>
      <c r="G30" s="125">
        <v>32193413</v>
      </c>
      <c r="H30" s="125">
        <v>28653122</v>
      </c>
      <c r="I30" s="125">
        <v>17465926</v>
      </c>
      <c r="J30" s="125">
        <v>11187196</v>
      </c>
      <c r="K30" s="125">
        <v>1738488</v>
      </c>
      <c r="L30" s="196">
        <v>60</v>
      </c>
    </row>
    <row r="31" spans="1:12" ht="9.75" customHeight="1">
      <c r="A31" s="7">
        <v>61</v>
      </c>
      <c r="B31" s="3" t="s">
        <v>112</v>
      </c>
      <c r="C31" s="3"/>
      <c r="D31" s="124">
        <v>616369</v>
      </c>
      <c r="E31" s="125">
        <v>542058</v>
      </c>
      <c r="F31" s="125">
        <v>894738</v>
      </c>
      <c r="G31" s="125">
        <v>18650835</v>
      </c>
      <c r="H31" s="125">
        <v>17093026</v>
      </c>
      <c r="I31" s="125">
        <v>8368946</v>
      </c>
      <c r="J31" s="125">
        <v>8724080</v>
      </c>
      <c r="K31" s="125">
        <v>617898</v>
      </c>
      <c r="L31" s="196">
        <v>61</v>
      </c>
    </row>
    <row r="32" spans="1:12" ht="9.75" customHeight="1">
      <c r="A32" s="7">
        <v>62</v>
      </c>
      <c r="B32" s="3" t="s">
        <v>113</v>
      </c>
      <c r="C32" s="3"/>
      <c r="D32" s="124">
        <v>660864</v>
      </c>
      <c r="E32" s="125">
        <v>348236</v>
      </c>
      <c r="F32" s="125">
        <v>806672</v>
      </c>
      <c r="G32" s="125">
        <v>12046307</v>
      </c>
      <c r="H32" s="125">
        <v>10926612</v>
      </c>
      <c r="I32" s="125">
        <v>7647266</v>
      </c>
      <c r="J32" s="125">
        <v>3279346</v>
      </c>
      <c r="K32" s="125">
        <v>197873</v>
      </c>
      <c r="L32" s="196">
        <v>62</v>
      </c>
    </row>
    <row r="33" spans="1:12" ht="9.75" customHeight="1">
      <c r="A33" s="7">
        <v>63</v>
      </c>
      <c r="B33" s="14" t="s">
        <v>4</v>
      </c>
      <c r="C33" s="14"/>
      <c r="D33" s="126">
        <f>SUM(D26:D32)</f>
        <v>4221692</v>
      </c>
      <c r="E33" s="22">
        <f aca="true" t="shared" si="1" ref="E33:K33">SUM(E26:E32)</f>
        <v>6659255</v>
      </c>
      <c r="F33" s="22">
        <f t="shared" si="1"/>
        <v>7030341</v>
      </c>
      <c r="G33" s="22">
        <f t="shared" si="1"/>
        <v>121890813</v>
      </c>
      <c r="H33" s="22">
        <f t="shared" si="1"/>
        <v>109218856</v>
      </c>
      <c r="I33" s="22">
        <f t="shared" si="1"/>
        <v>57348353</v>
      </c>
      <c r="J33" s="22">
        <f t="shared" si="1"/>
        <v>51870503</v>
      </c>
      <c r="K33" s="22">
        <f t="shared" si="1"/>
        <v>5685623</v>
      </c>
      <c r="L33" s="196">
        <v>63</v>
      </c>
    </row>
    <row r="34" spans="1:12" ht="9.75" customHeight="1">
      <c r="A34" s="7">
        <v>64</v>
      </c>
      <c r="B34" s="20" t="s">
        <v>64</v>
      </c>
      <c r="C34" s="20"/>
      <c r="D34" s="126">
        <f>D23+D33</f>
        <v>6649573</v>
      </c>
      <c r="E34" s="22">
        <f aca="true" t="shared" si="2" ref="E34:K34">E23+E33</f>
        <v>8839056</v>
      </c>
      <c r="F34" s="22">
        <f t="shared" si="2"/>
        <v>12193893</v>
      </c>
      <c r="G34" s="22">
        <f t="shared" si="2"/>
        <v>178585776</v>
      </c>
      <c r="H34" s="22">
        <f t="shared" si="2"/>
        <v>156410242</v>
      </c>
      <c r="I34" s="22">
        <f t="shared" si="2"/>
        <v>72213688</v>
      </c>
      <c r="J34" s="22">
        <f t="shared" si="2"/>
        <v>84196554</v>
      </c>
      <c r="K34" s="22">
        <f t="shared" si="2"/>
        <v>9306109</v>
      </c>
      <c r="L34" s="196">
        <v>64</v>
      </c>
    </row>
    <row r="35" spans="1:12" ht="6.75" customHeight="1">
      <c r="A35" s="7"/>
      <c r="B35" s="20"/>
      <c r="C35" s="20"/>
      <c r="D35" s="22"/>
      <c r="E35" s="22"/>
      <c r="F35" s="22"/>
      <c r="G35" s="22"/>
      <c r="H35" s="22"/>
      <c r="I35" s="22"/>
      <c r="J35" s="22"/>
      <c r="K35" s="22"/>
      <c r="L35" s="196"/>
    </row>
    <row r="36" spans="1:12" s="66" customFormat="1" ht="15.75" customHeight="1">
      <c r="A36" s="254"/>
      <c r="D36" s="127"/>
      <c r="E36" s="127"/>
      <c r="F36" s="326" t="s">
        <v>401</v>
      </c>
      <c r="G36" s="452" t="s">
        <v>114</v>
      </c>
      <c r="H36" s="452"/>
      <c r="I36" s="128"/>
      <c r="J36" s="128"/>
      <c r="K36" s="127"/>
      <c r="L36" s="196"/>
    </row>
    <row r="37" spans="1:12" ht="9.75" customHeight="1">
      <c r="A37" s="7" t="s">
        <v>8</v>
      </c>
      <c r="B37" s="108" t="s">
        <v>221</v>
      </c>
      <c r="C37" s="108"/>
      <c r="D37" s="125"/>
      <c r="E37" s="125"/>
      <c r="F37" s="125"/>
      <c r="G37" s="125"/>
      <c r="H37" s="125"/>
      <c r="I37" s="125"/>
      <c r="J37" s="125"/>
      <c r="K37" s="125"/>
      <c r="L37" s="196" t="s">
        <v>8</v>
      </c>
    </row>
    <row r="38" spans="1:12" ht="9.75" customHeight="1">
      <c r="A38" s="7">
        <v>65</v>
      </c>
      <c r="B38" s="3" t="s">
        <v>115</v>
      </c>
      <c r="C38" s="3"/>
      <c r="D38" s="124">
        <v>366010</v>
      </c>
      <c r="E38" s="125">
        <v>448772</v>
      </c>
      <c r="F38" s="125">
        <v>28728</v>
      </c>
      <c r="G38" s="125">
        <v>8336126</v>
      </c>
      <c r="H38" s="125">
        <v>7212749</v>
      </c>
      <c r="I38" s="125">
        <v>87504</v>
      </c>
      <c r="J38" s="125">
        <v>7125245</v>
      </c>
      <c r="K38" s="125">
        <v>577367</v>
      </c>
      <c r="L38" s="196">
        <v>65</v>
      </c>
    </row>
    <row r="39" spans="1:12" ht="9.75" customHeight="1">
      <c r="A39" s="7">
        <v>66</v>
      </c>
      <c r="B39" s="3" t="s">
        <v>116</v>
      </c>
      <c r="C39" s="3"/>
      <c r="D39" s="177" t="s">
        <v>330</v>
      </c>
      <c r="E39" s="125">
        <v>1337580</v>
      </c>
      <c r="F39" s="125">
        <v>582162</v>
      </c>
      <c r="G39" s="125">
        <v>9681730</v>
      </c>
      <c r="H39" s="125">
        <v>8359685</v>
      </c>
      <c r="I39" s="125">
        <v>3003939</v>
      </c>
      <c r="J39" s="125">
        <v>5355746</v>
      </c>
      <c r="K39" s="125">
        <v>1104242</v>
      </c>
      <c r="L39" s="196">
        <v>66</v>
      </c>
    </row>
    <row r="40" spans="1:12" ht="9.75" customHeight="1">
      <c r="A40" s="7">
        <v>67</v>
      </c>
      <c r="B40" s="3" t="s">
        <v>117</v>
      </c>
      <c r="C40" s="3"/>
      <c r="D40" s="177" t="s">
        <v>330</v>
      </c>
      <c r="E40" s="125">
        <v>296462</v>
      </c>
      <c r="F40" s="125">
        <v>227959</v>
      </c>
      <c r="G40" s="125">
        <v>5119800</v>
      </c>
      <c r="H40" s="125">
        <v>4086413</v>
      </c>
      <c r="I40" s="125">
        <v>1094178</v>
      </c>
      <c r="J40" s="125">
        <v>2992235</v>
      </c>
      <c r="K40" s="125">
        <v>857634</v>
      </c>
      <c r="L40" s="196">
        <v>67</v>
      </c>
    </row>
    <row r="41" spans="1:12" ht="9.75" customHeight="1">
      <c r="A41" s="7">
        <v>68</v>
      </c>
      <c r="B41" s="3" t="s">
        <v>118</v>
      </c>
      <c r="C41" s="3"/>
      <c r="D41" s="124">
        <v>801646</v>
      </c>
      <c r="E41" s="125">
        <v>353371</v>
      </c>
      <c r="F41" s="125">
        <v>254733</v>
      </c>
      <c r="G41" s="125">
        <v>4509549</v>
      </c>
      <c r="H41" s="125">
        <v>3643023</v>
      </c>
      <c r="I41" s="176" t="s">
        <v>330</v>
      </c>
      <c r="J41" s="125">
        <v>3643023</v>
      </c>
      <c r="K41" s="125">
        <v>56837</v>
      </c>
      <c r="L41" s="196">
        <v>68</v>
      </c>
    </row>
    <row r="42" spans="1:12" ht="9.75" customHeight="1">
      <c r="A42" s="7">
        <v>69</v>
      </c>
      <c r="B42" s="14" t="s">
        <v>4</v>
      </c>
      <c r="C42" s="14"/>
      <c r="D42" s="126">
        <f>SUM(D38:D41)</f>
        <v>1167656</v>
      </c>
      <c r="E42" s="22">
        <f>SUM(E38:E41)</f>
        <v>2436185</v>
      </c>
      <c r="F42" s="22">
        <f aca="true" t="shared" si="3" ref="F42:K42">SUM(F38:F41)</f>
        <v>1093582</v>
      </c>
      <c r="G42" s="22">
        <f t="shared" si="3"/>
        <v>27647205</v>
      </c>
      <c r="H42" s="22">
        <f t="shared" si="3"/>
        <v>23301870</v>
      </c>
      <c r="I42" s="22">
        <f t="shared" si="3"/>
        <v>4185621</v>
      </c>
      <c r="J42" s="22">
        <f t="shared" si="3"/>
        <v>19116249</v>
      </c>
      <c r="K42" s="22">
        <f t="shared" si="3"/>
        <v>2596080</v>
      </c>
      <c r="L42" s="196">
        <v>69</v>
      </c>
    </row>
    <row r="43" spans="1:12" ht="9.75" customHeight="1">
      <c r="A43" s="7"/>
      <c r="B43" s="3"/>
      <c r="C43" s="3"/>
      <c r="D43" s="124"/>
      <c r="E43" s="125"/>
      <c r="F43" s="125"/>
      <c r="G43" s="125"/>
      <c r="H43" s="125"/>
      <c r="I43" s="125"/>
      <c r="J43" s="125"/>
      <c r="K43" s="125"/>
      <c r="L43" s="196"/>
    </row>
    <row r="44" spans="1:12" ht="9.75" customHeight="1">
      <c r="A44" s="7" t="s">
        <v>8</v>
      </c>
      <c r="B44" s="108" t="s">
        <v>220</v>
      </c>
      <c r="C44" s="108"/>
      <c r="D44" s="124"/>
      <c r="E44" s="125"/>
      <c r="F44" s="125"/>
      <c r="G44" s="125"/>
      <c r="H44" s="125"/>
      <c r="I44" s="125"/>
      <c r="J44" s="125"/>
      <c r="K44" s="125"/>
      <c r="L44" s="196" t="s">
        <v>8</v>
      </c>
    </row>
    <row r="45" spans="1:12" ht="9.75" customHeight="1">
      <c r="A45" s="7">
        <v>70</v>
      </c>
      <c r="B45" s="3" t="s">
        <v>115</v>
      </c>
      <c r="C45" s="3"/>
      <c r="D45" s="177" t="s">
        <v>330</v>
      </c>
      <c r="E45" s="176">
        <v>445345</v>
      </c>
      <c r="F45" s="176">
        <v>1579270</v>
      </c>
      <c r="G45" s="176">
        <v>26198699</v>
      </c>
      <c r="H45" s="176">
        <v>24702461</v>
      </c>
      <c r="I45" s="176">
        <v>12365590</v>
      </c>
      <c r="J45" s="176">
        <v>12336871</v>
      </c>
      <c r="K45" s="176">
        <v>1143286</v>
      </c>
      <c r="L45" s="196">
        <v>70</v>
      </c>
    </row>
    <row r="46" spans="1:12" ht="9.75" customHeight="1">
      <c r="A46" s="7">
        <v>71</v>
      </c>
      <c r="B46" s="3" t="s">
        <v>116</v>
      </c>
      <c r="C46" s="3"/>
      <c r="D46" s="177" t="s">
        <v>330</v>
      </c>
      <c r="E46" s="176">
        <v>1205408</v>
      </c>
      <c r="F46" s="176">
        <v>590546</v>
      </c>
      <c r="G46" s="176">
        <v>11031059</v>
      </c>
      <c r="H46" s="176">
        <v>10402170</v>
      </c>
      <c r="I46" s="176">
        <v>3695051</v>
      </c>
      <c r="J46" s="176">
        <v>6707119</v>
      </c>
      <c r="K46" s="176">
        <v>356966</v>
      </c>
      <c r="L46" s="196">
        <v>71</v>
      </c>
    </row>
    <row r="47" spans="1:12" ht="9.75" customHeight="1">
      <c r="A47" s="7">
        <v>72</v>
      </c>
      <c r="B47" s="3" t="s">
        <v>117</v>
      </c>
      <c r="C47" s="3"/>
      <c r="D47" s="177">
        <v>128767</v>
      </c>
      <c r="E47" s="176">
        <v>444445</v>
      </c>
      <c r="F47" s="176">
        <v>781888</v>
      </c>
      <c r="G47" s="176">
        <v>14704990</v>
      </c>
      <c r="H47" s="176">
        <v>13171773</v>
      </c>
      <c r="I47" s="176">
        <v>6615456</v>
      </c>
      <c r="J47" s="176">
        <v>6556317</v>
      </c>
      <c r="K47" s="176">
        <v>983205</v>
      </c>
      <c r="L47" s="196">
        <v>72</v>
      </c>
    </row>
    <row r="48" spans="1:12" ht="9.75" customHeight="1">
      <c r="A48" s="7">
        <v>73</v>
      </c>
      <c r="B48" s="3" t="s">
        <v>119</v>
      </c>
      <c r="C48" s="3"/>
      <c r="D48" s="177" t="s">
        <v>330</v>
      </c>
      <c r="E48" s="176">
        <v>1276640</v>
      </c>
      <c r="F48" s="176">
        <v>1782977</v>
      </c>
      <c r="G48" s="176">
        <v>24144655</v>
      </c>
      <c r="H48" s="176">
        <v>22600008</v>
      </c>
      <c r="I48" s="176">
        <v>11875619</v>
      </c>
      <c r="J48" s="176">
        <v>10724389</v>
      </c>
      <c r="K48" s="176">
        <v>1011597</v>
      </c>
      <c r="L48" s="196">
        <v>73</v>
      </c>
    </row>
    <row r="49" spans="1:12" ht="9.75" customHeight="1">
      <c r="A49" s="7">
        <v>74</v>
      </c>
      <c r="B49" s="3" t="s">
        <v>120</v>
      </c>
      <c r="C49" s="3"/>
      <c r="D49" s="177">
        <v>855716</v>
      </c>
      <c r="E49" s="176">
        <v>294626</v>
      </c>
      <c r="F49" s="176">
        <v>545129</v>
      </c>
      <c r="G49" s="176">
        <v>13108719</v>
      </c>
      <c r="H49" s="176">
        <v>10332745</v>
      </c>
      <c r="I49" s="176">
        <v>3051045</v>
      </c>
      <c r="J49" s="176">
        <v>7281700</v>
      </c>
      <c r="K49" s="176">
        <v>1653856</v>
      </c>
      <c r="L49" s="196">
        <v>74</v>
      </c>
    </row>
    <row r="50" spans="1:12" ht="9.75" customHeight="1">
      <c r="A50" s="7">
        <v>75</v>
      </c>
      <c r="B50" s="3" t="s">
        <v>121</v>
      </c>
      <c r="C50" s="3"/>
      <c r="D50" s="177">
        <v>509539</v>
      </c>
      <c r="E50" s="176">
        <v>286473</v>
      </c>
      <c r="F50" s="176">
        <v>109462</v>
      </c>
      <c r="G50" s="176">
        <v>11043098</v>
      </c>
      <c r="H50" s="176">
        <v>9875598</v>
      </c>
      <c r="I50" s="176">
        <v>2463236</v>
      </c>
      <c r="J50" s="176">
        <v>7412362</v>
      </c>
      <c r="K50" s="176">
        <v>370940</v>
      </c>
      <c r="L50" s="196">
        <v>75</v>
      </c>
    </row>
    <row r="51" spans="1:12" ht="9.75" customHeight="1">
      <c r="A51" s="7">
        <v>76</v>
      </c>
      <c r="B51" s="3" t="s">
        <v>122</v>
      </c>
      <c r="C51" s="3"/>
      <c r="D51" s="177">
        <v>799670</v>
      </c>
      <c r="E51" s="176">
        <v>355220</v>
      </c>
      <c r="F51" s="176">
        <v>602670</v>
      </c>
      <c r="G51" s="176">
        <v>10948546</v>
      </c>
      <c r="H51" s="176">
        <v>9108435</v>
      </c>
      <c r="I51" s="176">
        <v>2223485</v>
      </c>
      <c r="J51" s="176">
        <v>6884950</v>
      </c>
      <c r="K51" s="176">
        <v>674445</v>
      </c>
      <c r="L51" s="196">
        <v>76</v>
      </c>
    </row>
    <row r="52" spans="1:12" ht="9.75" customHeight="1">
      <c r="A52" s="7">
        <v>77</v>
      </c>
      <c r="B52" s="3" t="s">
        <v>123</v>
      </c>
      <c r="C52" s="3"/>
      <c r="D52" s="177">
        <v>376576</v>
      </c>
      <c r="E52" s="176">
        <v>270024</v>
      </c>
      <c r="F52" s="176">
        <v>208739</v>
      </c>
      <c r="G52" s="176">
        <v>8950973</v>
      </c>
      <c r="H52" s="176">
        <v>7623554</v>
      </c>
      <c r="I52" s="176">
        <v>1845169</v>
      </c>
      <c r="J52" s="176">
        <v>5778385</v>
      </c>
      <c r="K52" s="176">
        <v>666521</v>
      </c>
      <c r="L52" s="196">
        <v>77</v>
      </c>
    </row>
    <row r="53" spans="1:12" ht="9.75" customHeight="1">
      <c r="A53" s="7">
        <v>78</v>
      </c>
      <c r="B53" s="3" t="s">
        <v>124</v>
      </c>
      <c r="C53" s="3"/>
      <c r="D53" s="177">
        <v>769828</v>
      </c>
      <c r="E53" s="176">
        <v>447641</v>
      </c>
      <c r="F53" s="176">
        <v>167577</v>
      </c>
      <c r="G53" s="176">
        <v>9958381</v>
      </c>
      <c r="H53" s="176">
        <v>8051170</v>
      </c>
      <c r="I53" s="176">
        <v>925008</v>
      </c>
      <c r="J53" s="176">
        <v>7126162</v>
      </c>
      <c r="K53" s="176">
        <v>276847</v>
      </c>
      <c r="L53" s="196">
        <v>78</v>
      </c>
    </row>
    <row r="54" spans="1:12" ht="9.75" customHeight="1">
      <c r="A54" s="7">
        <v>79</v>
      </c>
      <c r="B54" s="14" t="s">
        <v>4</v>
      </c>
      <c r="C54" s="14"/>
      <c r="D54" s="126">
        <f>SUM(D45:D53)</f>
        <v>3440096</v>
      </c>
      <c r="E54" s="22">
        <f>SUM(E45:E53)</f>
        <v>5025822</v>
      </c>
      <c r="F54" s="22">
        <f aca="true" t="shared" si="4" ref="F54:K54">SUM(F45:F53)</f>
        <v>6368258</v>
      </c>
      <c r="G54" s="22">
        <f t="shared" si="4"/>
        <v>130089120</v>
      </c>
      <c r="H54" s="22">
        <f t="shared" si="4"/>
        <v>115867914</v>
      </c>
      <c r="I54" s="22">
        <f t="shared" si="4"/>
        <v>45059659</v>
      </c>
      <c r="J54" s="22">
        <f t="shared" si="4"/>
        <v>70808255</v>
      </c>
      <c r="K54" s="22">
        <f t="shared" si="4"/>
        <v>7137663</v>
      </c>
      <c r="L54" s="196">
        <v>79</v>
      </c>
    </row>
    <row r="55" spans="1:12" ht="9.75" customHeight="1">
      <c r="A55" s="7">
        <v>80</v>
      </c>
      <c r="B55" s="20" t="s">
        <v>65</v>
      </c>
      <c r="C55" s="20"/>
      <c r="D55" s="126">
        <f>D42+D54</f>
        <v>4607752</v>
      </c>
      <c r="E55" s="22">
        <f>E42+E54</f>
        <v>7462007</v>
      </c>
      <c r="F55" s="22">
        <f aca="true" t="shared" si="5" ref="F55:K55">F42+F54</f>
        <v>7461840</v>
      </c>
      <c r="G55" s="22">
        <f t="shared" si="5"/>
        <v>157736325</v>
      </c>
      <c r="H55" s="22">
        <f t="shared" si="5"/>
        <v>139169784</v>
      </c>
      <c r="I55" s="22">
        <f t="shared" si="5"/>
        <v>49245280</v>
      </c>
      <c r="J55" s="22">
        <f t="shared" si="5"/>
        <v>89924504</v>
      </c>
      <c r="K55" s="22">
        <f t="shared" si="5"/>
        <v>9733743</v>
      </c>
      <c r="L55" s="196">
        <v>80</v>
      </c>
    </row>
    <row r="56" spans="4:12" ht="9.75" customHeight="1">
      <c r="D56" s="125"/>
      <c r="E56" s="125"/>
      <c r="F56" s="125"/>
      <c r="G56" s="125"/>
      <c r="H56" s="125"/>
      <c r="I56" s="125"/>
      <c r="J56" s="125"/>
      <c r="K56" s="125"/>
      <c r="L56" s="244"/>
    </row>
    <row r="57" spans="1:12" ht="13.5" customHeight="1">
      <c r="A57" s="7" t="s">
        <v>8</v>
      </c>
      <c r="B57" s="108"/>
      <c r="C57" s="108"/>
      <c r="D57" s="125"/>
      <c r="E57" s="125"/>
      <c r="F57" s="326" t="s">
        <v>401</v>
      </c>
      <c r="G57" s="150" t="s">
        <v>125</v>
      </c>
      <c r="H57" s="150"/>
      <c r="J57" s="125"/>
      <c r="K57" s="125"/>
      <c r="L57" s="196" t="s">
        <v>8</v>
      </c>
    </row>
    <row r="58" spans="1:12" ht="9" customHeight="1">
      <c r="A58" s="7"/>
      <c r="B58" s="108" t="s">
        <v>9</v>
      </c>
      <c r="C58" s="108"/>
      <c r="D58" s="125"/>
      <c r="E58" s="125"/>
      <c r="F58" s="125"/>
      <c r="G58" s="149"/>
      <c r="H58" s="150"/>
      <c r="I58" s="150"/>
      <c r="J58" s="125"/>
      <c r="K58" s="125"/>
      <c r="L58" s="196"/>
    </row>
    <row r="59" spans="1:12" ht="9.75" customHeight="1">
      <c r="A59" s="7">
        <v>81</v>
      </c>
      <c r="B59" s="3" t="s">
        <v>126</v>
      </c>
      <c r="C59" s="3"/>
      <c r="D59" s="177">
        <v>213988</v>
      </c>
      <c r="E59" s="176">
        <v>349684</v>
      </c>
      <c r="F59" s="176">
        <v>103057</v>
      </c>
      <c r="G59" s="176">
        <v>6041439</v>
      </c>
      <c r="H59" s="176">
        <v>4777900</v>
      </c>
      <c r="I59" s="176">
        <v>1937651</v>
      </c>
      <c r="J59" s="176">
        <v>2840249</v>
      </c>
      <c r="K59" s="176">
        <v>848845</v>
      </c>
      <c r="L59" s="196">
        <v>81</v>
      </c>
    </row>
    <row r="60" spans="1:12" ht="9.75" customHeight="1">
      <c r="A60" s="7">
        <v>82</v>
      </c>
      <c r="B60" s="3" t="s">
        <v>127</v>
      </c>
      <c r="C60" s="3"/>
      <c r="D60" s="177" t="s">
        <v>330</v>
      </c>
      <c r="E60" s="176">
        <v>2608954</v>
      </c>
      <c r="F60" s="176">
        <v>3906785</v>
      </c>
      <c r="G60" s="176">
        <v>25481035</v>
      </c>
      <c r="H60" s="176">
        <v>19781909</v>
      </c>
      <c r="I60" s="176">
        <v>11722838</v>
      </c>
      <c r="J60" s="176">
        <v>8059071</v>
      </c>
      <c r="K60" s="176">
        <v>3692528</v>
      </c>
      <c r="L60" s="196">
        <v>82</v>
      </c>
    </row>
    <row r="61" spans="1:12" ht="9.75" customHeight="1">
      <c r="A61" s="7">
        <v>83</v>
      </c>
      <c r="B61" s="3" t="s">
        <v>128</v>
      </c>
      <c r="C61" s="3"/>
      <c r="D61" s="177">
        <v>2546633</v>
      </c>
      <c r="E61" s="176">
        <v>2799689</v>
      </c>
      <c r="F61" s="176">
        <v>2190385</v>
      </c>
      <c r="G61" s="176">
        <v>30391380</v>
      </c>
      <c r="H61" s="176">
        <v>25030864</v>
      </c>
      <c r="I61" s="176">
        <v>5910009</v>
      </c>
      <c r="J61" s="176">
        <v>19120855</v>
      </c>
      <c r="K61" s="176">
        <v>2545787</v>
      </c>
      <c r="L61" s="196">
        <v>83</v>
      </c>
    </row>
    <row r="62" spans="1:12" ht="9.75" customHeight="1">
      <c r="A62" s="7">
        <v>84</v>
      </c>
      <c r="B62" s="3" t="s">
        <v>129</v>
      </c>
      <c r="C62" s="3"/>
      <c r="D62" s="177" t="s">
        <v>330</v>
      </c>
      <c r="E62" s="176">
        <v>2575517</v>
      </c>
      <c r="F62" s="176">
        <v>14115533</v>
      </c>
      <c r="G62" s="176">
        <v>184847987</v>
      </c>
      <c r="H62" s="176">
        <v>169222947</v>
      </c>
      <c r="I62" s="176">
        <v>52830412</v>
      </c>
      <c r="J62" s="176">
        <v>116392535</v>
      </c>
      <c r="K62" s="176">
        <v>12609733</v>
      </c>
      <c r="L62" s="196">
        <v>84</v>
      </c>
    </row>
    <row r="63" spans="1:12" ht="9.75" customHeight="1">
      <c r="A63" s="7">
        <v>85</v>
      </c>
      <c r="B63" s="3" t="s">
        <v>130</v>
      </c>
      <c r="C63" s="3"/>
      <c r="D63" s="177" t="s">
        <v>330</v>
      </c>
      <c r="E63" s="176">
        <v>68366</v>
      </c>
      <c r="F63" s="176">
        <v>38786</v>
      </c>
      <c r="G63" s="176">
        <v>6255039</v>
      </c>
      <c r="H63" s="176">
        <v>2055843</v>
      </c>
      <c r="I63" s="176" t="s">
        <v>330</v>
      </c>
      <c r="J63" s="176">
        <v>2055843</v>
      </c>
      <c r="K63" s="176">
        <v>636850</v>
      </c>
      <c r="L63" s="196">
        <v>85</v>
      </c>
    </row>
    <row r="64" spans="1:12" ht="9.75" customHeight="1">
      <c r="A64" s="7">
        <v>86</v>
      </c>
      <c r="B64" s="14" t="s">
        <v>4</v>
      </c>
      <c r="C64" s="14"/>
      <c r="D64" s="126">
        <f>SUM(D59:D63)</f>
        <v>2760621</v>
      </c>
      <c r="E64" s="22">
        <f>SUM(E59:E63)</f>
        <v>8402210</v>
      </c>
      <c r="F64" s="22">
        <f aca="true" t="shared" si="6" ref="F64:K64">SUM(F59:F63)</f>
        <v>20354546</v>
      </c>
      <c r="G64" s="22">
        <f t="shared" si="6"/>
        <v>253016880</v>
      </c>
      <c r="H64" s="22">
        <f t="shared" si="6"/>
        <v>220869463</v>
      </c>
      <c r="I64" s="22">
        <f t="shared" si="6"/>
        <v>72400910</v>
      </c>
      <c r="J64" s="22">
        <f t="shared" si="6"/>
        <v>148468553</v>
      </c>
      <c r="K64" s="22">
        <f t="shared" si="6"/>
        <v>20333743</v>
      </c>
      <c r="L64" s="196">
        <v>86</v>
      </c>
    </row>
    <row r="65" spans="1:12" ht="9.75" customHeight="1">
      <c r="A65" s="7"/>
      <c r="B65" s="14"/>
      <c r="C65" s="14"/>
      <c r="D65" s="124"/>
      <c r="E65" s="125"/>
      <c r="F65" s="125"/>
      <c r="G65" s="125"/>
      <c r="H65" s="125"/>
      <c r="I65" s="125"/>
      <c r="J65" s="125"/>
      <c r="K65" s="125"/>
      <c r="L65" s="196"/>
    </row>
    <row r="66" spans="1:12" ht="9.75" customHeight="1">
      <c r="A66" s="7" t="s">
        <v>8</v>
      </c>
      <c r="B66" s="108" t="s">
        <v>25</v>
      </c>
      <c r="C66" s="108"/>
      <c r="D66" s="124"/>
      <c r="E66" s="125"/>
      <c r="F66" s="125"/>
      <c r="G66" s="125"/>
      <c r="H66" s="125"/>
      <c r="I66" s="125"/>
      <c r="J66" s="125"/>
      <c r="K66" s="125"/>
      <c r="L66" s="196" t="s">
        <v>8</v>
      </c>
    </row>
    <row r="67" spans="1:12" ht="9.75" customHeight="1">
      <c r="A67" s="7">
        <v>87</v>
      </c>
      <c r="B67" s="3" t="s">
        <v>126</v>
      </c>
      <c r="C67" s="3"/>
      <c r="D67" s="124">
        <v>1062446</v>
      </c>
      <c r="E67" s="125">
        <v>516203</v>
      </c>
      <c r="F67" s="125">
        <v>1695292</v>
      </c>
      <c r="G67" s="125">
        <v>29980448</v>
      </c>
      <c r="H67" s="125">
        <v>26661907</v>
      </c>
      <c r="I67" s="125">
        <v>12293826</v>
      </c>
      <c r="J67" s="125">
        <v>14368081</v>
      </c>
      <c r="K67" s="125">
        <v>1518886</v>
      </c>
      <c r="L67" s="196">
        <v>87</v>
      </c>
    </row>
    <row r="68" spans="1:12" ht="9.75" customHeight="1">
      <c r="A68" s="7">
        <v>88</v>
      </c>
      <c r="B68" s="3" t="s">
        <v>131</v>
      </c>
      <c r="C68" s="3"/>
      <c r="D68" s="124">
        <v>1221193</v>
      </c>
      <c r="E68" s="125">
        <v>861350</v>
      </c>
      <c r="F68" s="125">
        <v>2912188</v>
      </c>
      <c r="G68" s="125">
        <v>32555959</v>
      </c>
      <c r="H68" s="125">
        <v>29231589</v>
      </c>
      <c r="I68" s="125">
        <v>16844277</v>
      </c>
      <c r="J68" s="125">
        <v>12387312</v>
      </c>
      <c r="K68" s="125">
        <v>1462705</v>
      </c>
      <c r="L68" s="196">
        <v>88</v>
      </c>
    </row>
    <row r="69" spans="1:12" ht="9.75" customHeight="1">
      <c r="A69" s="7">
        <v>89</v>
      </c>
      <c r="B69" s="3" t="s">
        <v>128</v>
      </c>
      <c r="C69" s="3"/>
      <c r="D69" s="177" t="s">
        <v>330</v>
      </c>
      <c r="E69" s="125">
        <v>665742</v>
      </c>
      <c r="F69" s="125">
        <v>1963468</v>
      </c>
      <c r="G69" s="125">
        <v>20668611</v>
      </c>
      <c r="H69" s="125">
        <v>19009878</v>
      </c>
      <c r="I69" s="125">
        <v>9807690</v>
      </c>
      <c r="J69" s="125">
        <v>9202188</v>
      </c>
      <c r="K69" s="125">
        <v>1412481</v>
      </c>
      <c r="L69" s="196">
        <v>89</v>
      </c>
    </row>
    <row r="70" spans="1:12" ht="9.75" customHeight="1">
      <c r="A70" s="7">
        <v>90</v>
      </c>
      <c r="B70" s="3" t="s">
        <v>132</v>
      </c>
      <c r="C70" s="3"/>
      <c r="D70" s="124">
        <v>475697</v>
      </c>
      <c r="E70" s="125">
        <v>554329</v>
      </c>
      <c r="F70" s="125">
        <v>2511085</v>
      </c>
      <c r="G70" s="125">
        <v>35390852</v>
      </c>
      <c r="H70" s="125">
        <v>32433870</v>
      </c>
      <c r="I70" s="125">
        <v>17786268</v>
      </c>
      <c r="J70" s="125">
        <v>14647602</v>
      </c>
      <c r="K70" s="125">
        <v>1708010</v>
      </c>
      <c r="L70" s="196">
        <v>90</v>
      </c>
    </row>
    <row r="71" spans="1:12" ht="9.75" customHeight="1">
      <c r="A71" s="7">
        <v>91</v>
      </c>
      <c r="B71" s="3" t="s">
        <v>133</v>
      </c>
      <c r="C71" s="3"/>
      <c r="D71" s="124">
        <v>853330</v>
      </c>
      <c r="E71" s="125">
        <v>1248643</v>
      </c>
      <c r="F71" s="125">
        <v>805223</v>
      </c>
      <c r="G71" s="125">
        <v>20094817</v>
      </c>
      <c r="H71" s="125">
        <v>17875124</v>
      </c>
      <c r="I71" s="125">
        <v>7515961</v>
      </c>
      <c r="J71" s="125">
        <v>10359163</v>
      </c>
      <c r="K71" s="125">
        <v>1004752</v>
      </c>
      <c r="L71" s="196">
        <v>91</v>
      </c>
    </row>
    <row r="72" spans="1:12" ht="9.75" customHeight="1">
      <c r="A72" s="7">
        <v>92</v>
      </c>
      <c r="B72" s="3" t="s">
        <v>134</v>
      </c>
      <c r="C72" s="3"/>
      <c r="D72" s="124">
        <v>606824</v>
      </c>
      <c r="E72" s="125">
        <v>383429</v>
      </c>
      <c r="F72" s="125">
        <v>836645</v>
      </c>
      <c r="G72" s="125">
        <v>22169996</v>
      </c>
      <c r="H72" s="125">
        <v>20102552</v>
      </c>
      <c r="I72" s="125">
        <v>9840458</v>
      </c>
      <c r="J72" s="125">
        <v>10262094</v>
      </c>
      <c r="K72" s="125">
        <v>1136362</v>
      </c>
      <c r="L72" s="196">
        <v>92</v>
      </c>
    </row>
    <row r="73" spans="1:12" ht="9.75" customHeight="1">
      <c r="A73" s="7">
        <v>93</v>
      </c>
      <c r="B73" s="3" t="s">
        <v>135</v>
      </c>
      <c r="C73" s="3"/>
      <c r="D73" s="124">
        <v>823631</v>
      </c>
      <c r="E73" s="125">
        <v>414963</v>
      </c>
      <c r="F73" s="125">
        <v>1130282</v>
      </c>
      <c r="G73" s="125">
        <v>14631415</v>
      </c>
      <c r="H73" s="125">
        <v>13029572</v>
      </c>
      <c r="I73" s="125">
        <v>6304606</v>
      </c>
      <c r="J73" s="125">
        <v>6724966</v>
      </c>
      <c r="K73" s="125">
        <v>532737</v>
      </c>
      <c r="L73" s="196">
        <v>93</v>
      </c>
    </row>
    <row r="74" spans="1:12" ht="9.75" customHeight="1">
      <c r="A74" s="7">
        <v>94</v>
      </c>
      <c r="B74" s="14" t="s">
        <v>4</v>
      </c>
      <c r="C74" s="14"/>
      <c r="D74" s="126">
        <f>SUM(D67:D73)</f>
        <v>5043121</v>
      </c>
      <c r="E74" s="22">
        <f>SUM(E67:E73)</f>
        <v>4644659</v>
      </c>
      <c r="F74" s="22">
        <f aca="true" t="shared" si="7" ref="F74:K74">SUM(F67:F73)</f>
        <v>11854183</v>
      </c>
      <c r="G74" s="22">
        <f t="shared" si="7"/>
        <v>175492098</v>
      </c>
      <c r="H74" s="22">
        <f t="shared" si="7"/>
        <v>158344492</v>
      </c>
      <c r="I74" s="22">
        <f t="shared" si="7"/>
        <v>80393086</v>
      </c>
      <c r="J74" s="22">
        <f t="shared" si="7"/>
        <v>77951406</v>
      </c>
      <c r="K74" s="22">
        <f t="shared" si="7"/>
        <v>8775933</v>
      </c>
      <c r="L74" s="196">
        <v>94</v>
      </c>
    </row>
    <row r="75" spans="1:12" ht="9.75" customHeight="1">
      <c r="A75" s="7">
        <v>95</v>
      </c>
      <c r="B75" s="20" t="s">
        <v>66</v>
      </c>
      <c r="C75" s="20"/>
      <c r="D75" s="126">
        <f>D64+D74</f>
        <v>7803742</v>
      </c>
      <c r="E75" s="22">
        <f>E64+E74</f>
        <v>13046869</v>
      </c>
      <c r="F75" s="22">
        <f aca="true" t="shared" si="8" ref="F75:K75">F64+F74</f>
        <v>32208729</v>
      </c>
      <c r="G75" s="22">
        <f t="shared" si="8"/>
        <v>428508978</v>
      </c>
      <c r="H75" s="22">
        <f t="shared" si="8"/>
        <v>379213955</v>
      </c>
      <c r="I75" s="22">
        <f t="shared" si="8"/>
        <v>152793996</v>
      </c>
      <c r="J75" s="22">
        <f t="shared" si="8"/>
        <v>226419959</v>
      </c>
      <c r="K75" s="22">
        <f t="shared" si="8"/>
        <v>29109676</v>
      </c>
      <c r="L75" s="196">
        <v>95</v>
      </c>
    </row>
    <row r="76" spans="1:12" ht="7.5" customHeight="1">
      <c r="A76" s="210" t="s">
        <v>36</v>
      </c>
      <c r="B76" s="4"/>
      <c r="C76" s="4"/>
      <c r="D76" s="4"/>
      <c r="E76" s="4"/>
      <c r="F76" s="4"/>
      <c r="G76" s="4"/>
      <c r="H76" s="4"/>
      <c r="I76" s="4"/>
      <c r="J76" s="4"/>
      <c r="K76" s="4"/>
      <c r="L76" s="244"/>
    </row>
    <row r="77" spans="1:12" s="52" customFormat="1" ht="9">
      <c r="A77" s="404" t="s">
        <v>148</v>
      </c>
      <c r="B77" s="404"/>
      <c r="C77" s="404"/>
      <c r="D77" s="404"/>
      <c r="E77" s="404"/>
      <c r="F77" s="404"/>
      <c r="G77" s="404"/>
      <c r="L77" s="242"/>
    </row>
    <row r="78" spans="1:12" s="52" customFormat="1" ht="9">
      <c r="A78" s="404"/>
      <c r="B78" s="404"/>
      <c r="C78" s="404"/>
      <c r="D78" s="404"/>
      <c r="E78" s="404"/>
      <c r="F78" s="404"/>
      <c r="G78" s="404"/>
      <c r="L78" s="242"/>
    </row>
    <row r="79" spans="4:12" ht="12.75">
      <c r="D79" s="4"/>
      <c r="E79" s="4"/>
      <c r="F79" s="4"/>
      <c r="G79" s="4"/>
      <c r="H79" s="4"/>
      <c r="I79" s="4"/>
      <c r="J79" s="4"/>
      <c r="K79" s="4"/>
      <c r="L79" s="244"/>
    </row>
    <row r="80" spans="4:12" ht="12.75">
      <c r="D80" s="4"/>
      <c r="E80" s="4"/>
      <c r="F80" s="4"/>
      <c r="G80" s="4"/>
      <c r="H80" s="4"/>
      <c r="I80" s="4"/>
      <c r="J80" s="4"/>
      <c r="K80" s="4"/>
      <c r="L80" s="244"/>
    </row>
    <row r="81" spans="4:12" ht="12.75">
      <c r="D81" s="4"/>
      <c r="E81" s="4"/>
      <c r="F81" s="4"/>
      <c r="G81" s="4"/>
      <c r="H81" s="4"/>
      <c r="I81" s="4"/>
      <c r="J81" s="4"/>
      <c r="K81" s="4"/>
      <c r="L81" s="244"/>
    </row>
    <row r="82" spans="4:12" ht="12.75">
      <c r="D82" s="123"/>
      <c r="E82" s="123"/>
      <c r="F82" s="123"/>
      <c r="G82" s="123"/>
      <c r="H82" s="123"/>
      <c r="I82" s="123"/>
      <c r="J82" s="123"/>
      <c r="K82" s="123"/>
      <c r="L82" s="256"/>
    </row>
  </sheetData>
  <sheetProtection/>
  <mergeCells count="21">
    <mergeCell ref="B5:C16"/>
    <mergeCell ref="H5:I5"/>
    <mergeCell ref="G6:G15"/>
    <mergeCell ref="I13:J14"/>
    <mergeCell ref="H6:K7"/>
    <mergeCell ref="E1:F1"/>
    <mergeCell ref="G1:H1"/>
    <mergeCell ref="B2:F2"/>
    <mergeCell ref="G2:J2"/>
    <mergeCell ref="B3:F3"/>
    <mergeCell ref="A78:G78"/>
    <mergeCell ref="A77:G77"/>
    <mergeCell ref="D6:D15"/>
    <mergeCell ref="E5:F12"/>
    <mergeCell ref="F13:F15"/>
    <mergeCell ref="G3:I3"/>
    <mergeCell ref="D18:F18"/>
    <mergeCell ref="G18:J18"/>
    <mergeCell ref="G36:H36"/>
    <mergeCell ref="H8:J12"/>
    <mergeCell ref="K8:K15"/>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&amp;C26</oddFooter>
    <evenFooter>&amp;C27</evenFooter>
  </headerFooter>
</worksheet>
</file>

<file path=xl/worksheets/sheet13.xml><?xml version="1.0" encoding="utf-8"?>
<worksheet xmlns="http://schemas.openxmlformats.org/spreadsheetml/2006/main" xmlns:r="http://schemas.openxmlformats.org/officeDocument/2006/relationships">
  <dimension ref="A1:M74"/>
  <sheetViews>
    <sheetView view="pageLayout" workbookViewId="0" topLeftCell="B25">
      <selection activeCell="D46" sqref="D46:L55"/>
    </sheetView>
  </sheetViews>
  <sheetFormatPr defaultColWidth="21.7109375" defaultRowHeight="12.75"/>
  <cols>
    <col min="1" max="1" width="6.7109375" style="210"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210" customWidth="1"/>
    <col min="14" max="16384" width="21.7109375" style="4" customWidth="1"/>
  </cols>
  <sheetData>
    <row r="1" spans="1:13" ht="12" customHeight="1">
      <c r="A1" s="60"/>
      <c r="B1" s="50"/>
      <c r="C1" s="50"/>
      <c r="D1" s="50"/>
      <c r="E1" s="383" t="s">
        <v>208</v>
      </c>
      <c r="F1" s="383"/>
      <c r="G1" s="384" t="s">
        <v>209</v>
      </c>
      <c r="H1" s="384"/>
      <c r="K1" s="384"/>
      <c r="L1" s="384"/>
      <c r="M1" s="86" t="s">
        <v>8</v>
      </c>
    </row>
    <row r="2" spans="1:10" ht="12" customHeight="1">
      <c r="A2" s="243"/>
      <c r="B2" s="383" t="s">
        <v>210</v>
      </c>
      <c r="C2" s="383"/>
      <c r="D2" s="383"/>
      <c r="E2" s="383"/>
      <c r="F2" s="383"/>
      <c r="G2" s="384" t="s">
        <v>211</v>
      </c>
      <c r="H2" s="384"/>
      <c r="I2" s="384"/>
      <c r="J2" s="384"/>
    </row>
    <row r="3" spans="1:13" ht="12" customHeight="1">
      <c r="A3" s="243"/>
      <c r="B3" s="383" t="s">
        <v>388</v>
      </c>
      <c r="C3" s="383"/>
      <c r="D3" s="383"/>
      <c r="E3" s="383"/>
      <c r="F3" s="383"/>
      <c r="G3" s="384" t="s">
        <v>212</v>
      </c>
      <c r="H3" s="384"/>
      <c r="I3" s="87"/>
      <c r="J3" s="63"/>
      <c r="M3" s="86" t="s">
        <v>8</v>
      </c>
    </row>
    <row r="4" spans="1:13" ht="12" customHeight="1">
      <c r="A4" s="257"/>
      <c r="B4" s="88"/>
      <c r="C4" s="88"/>
      <c r="D4" s="88"/>
      <c r="E4" s="88"/>
      <c r="F4" s="89" t="s">
        <v>2</v>
      </c>
      <c r="G4" s="50" t="s">
        <v>3</v>
      </c>
      <c r="H4" s="88"/>
      <c r="I4" s="88"/>
      <c r="J4" s="88"/>
      <c r="L4" s="50"/>
      <c r="M4" s="60"/>
    </row>
    <row r="5" spans="1:13" s="64" customFormat="1" ht="16.5" customHeight="1">
      <c r="A5" s="91" t="s">
        <v>8</v>
      </c>
      <c r="B5" s="410" t="s">
        <v>215</v>
      </c>
      <c r="C5" s="419"/>
      <c r="D5" s="416" t="s">
        <v>298</v>
      </c>
      <c r="E5" s="92" t="s">
        <v>8</v>
      </c>
      <c r="F5" s="93" t="s">
        <v>213</v>
      </c>
      <c r="G5" s="94" t="s">
        <v>214</v>
      </c>
      <c r="H5" s="94" t="s">
        <v>8</v>
      </c>
      <c r="I5" s="94" t="s">
        <v>8</v>
      </c>
      <c r="J5" s="94" t="s">
        <v>8</v>
      </c>
      <c r="K5" s="94" t="s">
        <v>8</v>
      </c>
      <c r="L5" s="91" t="s">
        <v>8</v>
      </c>
      <c r="M5" s="92" t="s">
        <v>8</v>
      </c>
    </row>
    <row r="6" spans="1:13" s="64" customFormat="1" ht="15" customHeight="1">
      <c r="A6" s="95" t="s">
        <v>8</v>
      </c>
      <c r="B6" s="412"/>
      <c r="C6" s="420"/>
      <c r="D6" s="417"/>
      <c r="E6" s="410" t="s">
        <v>219</v>
      </c>
      <c r="F6" s="419"/>
      <c r="G6" s="419" t="s">
        <v>188</v>
      </c>
      <c r="H6" s="419"/>
      <c r="I6" s="419"/>
      <c r="J6" s="419"/>
      <c r="K6" s="419"/>
      <c r="L6" s="411"/>
      <c r="M6" s="96" t="s">
        <v>8</v>
      </c>
    </row>
    <row r="7" spans="1:13" s="64" customFormat="1" ht="13.5" customHeight="1">
      <c r="A7" s="95" t="s">
        <v>8</v>
      </c>
      <c r="B7" s="412"/>
      <c r="C7" s="420"/>
      <c r="D7" s="417"/>
      <c r="E7" s="412"/>
      <c r="F7" s="420"/>
      <c r="G7" s="421"/>
      <c r="H7" s="421"/>
      <c r="I7" s="421"/>
      <c r="J7" s="421"/>
      <c r="K7" s="421"/>
      <c r="L7" s="415"/>
      <c r="M7" s="96" t="s">
        <v>8</v>
      </c>
    </row>
    <row r="8" spans="1:13" s="64" customFormat="1" ht="21.75" customHeight="1">
      <c r="A8" s="95" t="s">
        <v>8</v>
      </c>
      <c r="B8" s="412"/>
      <c r="C8" s="420"/>
      <c r="D8" s="417"/>
      <c r="E8" s="412"/>
      <c r="F8" s="420"/>
      <c r="G8" s="419" t="s">
        <v>39</v>
      </c>
      <c r="H8" s="411"/>
      <c r="I8" s="410" t="s">
        <v>41</v>
      </c>
      <c r="J8" s="411"/>
      <c r="K8" s="410" t="s">
        <v>292</v>
      </c>
      <c r="L8" s="411"/>
      <c r="M8" s="96" t="s">
        <v>8</v>
      </c>
    </row>
    <row r="9" spans="1:13" s="64" customFormat="1" ht="25.5" customHeight="1">
      <c r="A9" s="97" t="s">
        <v>190</v>
      </c>
      <c r="B9" s="412"/>
      <c r="C9" s="420"/>
      <c r="D9" s="417"/>
      <c r="E9" s="412"/>
      <c r="F9" s="420"/>
      <c r="G9" s="420"/>
      <c r="H9" s="413"/>
      <c r="I9" s="412"/>
      <c r="J9" s="413"/>
      <c r="K9" s="412"/>
      <c r="L9" s="413"/>
      <c r="M9" s="99" t="s">
        <v>190</v>
      </c>
    </row>
    <row r="10" spans="1:13" s="64" customFormat="1" ht="27" customHeight="1">
      <c r="A10" s="97" t="s">
        <v>194</v>
      </c>
      <c r="B10" s="412"/>
      <c r="C10" s="420"/>
      <c r="D10" s="417"/>
      <c r="E10" s="412"/>
      <c r="F10" s="420"/>
      <c r="G10" s="420"/>
      <c r="H10" s="413"/>
      <c r="I10" s="412"/>
      <c r="J10" s="413"/>
      <c r="K10" s="412"/>
      <c r="L10" s="413"/>
      <c r="M10" s="99" t="s">
        <v>194</v>
      </c>
    </row>
    <row r="11" spans="1:13" s="64" customFormat="1" ht="38.25" customHeight="1">
      <c r="A11" s="95" t="s">
        <v>8</v>
      </c>
      <c r="B11" s="412"/>
      <c r="C11" s="420"/>
      <c r="D11" s="417"/>
      <c r="E11" s="414"/>
      <c r="F11" s="421"/>
      <c r="G11" s="421"/>
      <c r="H11" s="415"/>
      <c r="I11" s="414"/>
      <c r="J11" s="415"/>
      <c r="K11" s="414"/>
      <c r="L11" s="415"/>
      <c r="M11" s="96" t="s">
        <v>8</v>
      </c>
    </row>
    <row r="12" spans="1:13" s="64" customFormat="1" ht="16.5" customHeight="1">
      <c r="A12" s="95" t="s">
        <v>8</v>
      </c>
      <c r="B12" s="412"/>
      <c r="C12" s="420"/>
      <c r="D12" s="417"/>
      <c r="E12" s="100" t="s">
        <v>216</v>
      </c>
      <c r="F12" s="410" t="s">
        <v>274</v>
      </c>
      <c r="G12" s="102" t="s">
        <v>216</v>
      </c>
      <c r="H12" s="410" t="s">
        <v>274</v>
      </c>
      <c r="I12" s="100" t="s">
        <v>216</v>
      </c>
      <c r="J12" s="410" t="s">
        <v>274</v>
      </c>
      <c r="K12" s="100" t="s">
        <v>216</v>
      </c>
      <c r="L12" s="410" t="s">
        <v>374</v>
      </c>
      <c r="M12" s="96" t="s">
        <v>8</v>
      </c>
    </row>
    <row r="13" spans="1:13" s="64" customFormat="1" ht="14.25" customHeight="1">
      <c r="A13" s="95" t="s">
        <v>8</v>
      </c>
      <c r="B13" s="412"/>
      <c r="C13" s="420"/>
      <c r="D13" s="417"/>
      <c r="E13" s="98" t="s">
        <v>217</v>
      </c>
      <c r="F13" s="412"/>
      <c r="G13" s="97" t="s">
        <v>217</v>
      </c>
      <c r="H13" s="412"/>
      <c r="I13" s="98" t="s">
        <v>217</v>
      </c>
      <c r="J13" s="412"/>
      <c r="K13" s="98" t="s">
        <v>217</v>
      </c>
      <c r="L13" s="412"/>
      <c r="M13" s="96" t="s">
        <v>8</v>
      </c>
    </row>
    <row r="14" spans="1:13" s="64" customFormat="1" ht="17.25" customHeight="1">
      <c r="A14" s="95" t="s">
        <v>8</v>
      </c>
      <c r="B14" s="412"/>
      <c r="C14" s="420"/>
      <c r="D14" s="418"/>
      <c r="E14" s="98" t="s">
        <v>218</v>
      </c>
      <c r="F14" s="422"/>
      <c r="G14" s="97" t="s">
        <v>218</v>
      </c>
      <c r="H14" s="422"/>
      <c r="I14" s="98" t="s">
        <v>218</v>
      </c>
      <c r="J14" s="422"/>
      <c r="K14" s="98" t="s">
        <v>371</v>
      </c>
      <c r="L14" s="422"/>
      <c r="M14" s="96" t="s">
        <v>8</v>
      </c>
    </row>
    <row r="15" spans="1:13" s="64" customFormat="1" ht="12">
      <c r="A15" s="103" t="s">
        <v>8</v>
      </c>
      <c r="B15" s="422"/>
      <c r="C15" s="423"/>
      <c r="D15" s="104" t="s">
        <v>46</v>
      </c>
      <c r="E15" s="104" t="s">
        <v>47</v>
      </c>
      <c r="F15" s="105" t="s">
        <v>48</v>
      </c>
      <c r="G15" s="106" t="s">
        <v>49</v>
      </c>
      <c r="H15" s="104" t="s">
        <v>50</v>
      </c>
      <c r="I15" s="104" t="s">
        <v>51</v>
      </c>
      <c r="J15" s="104" t="s">
        <v>52</v>
      </c>
      <c r="K15" s="104" t="s">
        <v>53</v>
      </c>
      <c r="L15" s="104" t="s">
        <v>54</v>
      </c>
      <c r="M15" s="107" t="s">
        <v>8</v>
      </c>
    </row>
    <row r="16" spans="1:13" ht="12" customHeight="1">
      <c r="A16" s="455"/>
      <c r="B16" s="455"/>
      <c r="C16" s="455"/>
      <c r="D16" s="455"/>
      <c r="E16" s="455"/>
      <c r="F16" s="455"/>
      <c r="G16" s="455"/>
      <c r="H16" s="455"/>
      <c r="I16" s="455"/>
      <c r="J16" s="455"/>
      <c r="K16" s="9"/>
      <c r="L16" s="9"/>
      <c r="M16" s="9"/>
    </row>
    <row r="17" spans="1:13" s="6" customFormat="1" ht="18" customHeight="1">
      <c r="A17" s="408" t="s">
        <v>6</v>
      </c>
      <c r="B17" s="408"/>
      <c r="C17" s="408"/>
      <c r="D17" s="408"/>
      <c r="E17" s="408"/>
      <c r="F17" s="408"/>
      <c r="G17" s="90" t="s">
        <v>7</v>
      </c>
      <c r="H17" s="90"/>
      <c r="I17" s="90"/>
      <c r="J17" s="90"/>
      <c r="K17" s="9"/>
      <c r="L17" s="9"/>
      <c r="M17" s="9"/>
    </row>
    <row r="18" spans="1:13" ht="9.75" customHeight="1">
      <c r="A18" s="7" t="s">
        <v>8</v>
      </c>
      <c r="B18" s="8" t="s">
        <v>9</v>
      </c>
      <c r="C18" s="8"/>
      <c r="D18" s="10"/>
      <c r="E18" s="9"/>
      <c r="F18" s="9"/>
      <c r="G18" s="9"/>
      <c r="H18" s="9"/>
      <c r="I18" s="9"/>
      <c r="J18" s="9"/>
      <c r="K18" s="9"/>
      <c r="L18" s="9"/>
      <c r="M18" s="9"/>
    </row>
    <row r="19" spans="1:13" ht="9.75" customHeight="1">
      <c r="A19" s="7">
        <v>96</v>
      </c>
      <c r="B19" s="3" t="s">
        <v>10</v>
      </c>
      <c r="C19" s="3"/>
      <c r="D19" s="178">
        <v>23930958</v>
      </c>
      <c r="E19" s="179">
        <v>10681341</v>
      </c>
      <c r="F19" s="179">
        <v>12583928</v>
      </c>
      <c r="G19" s="179">
        <v>259926</v>
      </c>
      <c r="H19" s="179">
        <v>1658918</v>
      </c>
      <c r="I19" s="179">
        <v>789977</v>
      </c>
      <c r="J19" s="179" t="s">
        <v>330</v>
      </c>
      <c r="K19" s="179">
        <v>357721</v>
      </c>
      <c r="L19" s="179" t="s">
        <v>330</v>
      </c>
      <c r="M19" s="13">
        <v>96</v>
      </c>
    </row>
    <row r="20" spans="1:13" ht="9.75" customHeight="1">
      <c r="A20" s="7">
        <v>97</v>
      </c>
      <c r="B20" s="3" t="s">
        <v>11</v>
      </c>
      <c r="C20" s="3"/>
      <c r="D20" s="178">
        <v>15444602</v>
      </c>
      <c r="E20" s="179">
        <v>7614783</v>
      </c>
      <c r="F20" s="179">
        <v>7829819</v>
      </c>
      <c r="G20" s="179">
        <v>279701</v>
      </c>
      <c r="H20" s="179">
        <v>726329</v>
      </c>
      <c r="I20" s="179">
        <v>232756</v>
      </c>
      <c r="J20" s="179" t="s">
        <v>330</v>
      </c>
      <c r="K20" s="179">
        <v>486767</v>
      </c>
      <c r="L20" s="179" t="s">
        <v>330</v>
      </c>
      <c r="M20" s="13">
        <v>97</v>
      </c>
    </row>
    <row r="21" spans="1:13" ht="9.75" customHeight="1">
      <c r="A21" s="7">
        <v>98</v>
      </c>
      <c r="B21" s="3" t="s">
        <v>12</v>
      </c>
      <c r="C21" s="3"/>
      <c r="D21" s="178">
        <v>39255110</v>
      </c>
      <c r="E21" s="179">
        <v>22137833</v>
      </c>
      <c r="F21" s="179">
        <v>15976278</v>
      </c>
      <c r="G21" s="179">
        <v>747302</v>
      </c>
      <c r="H21" s="179">
        <v>1468154</v>
      </c>
      <c r="I21" s="179">
        <v>658963</v>
      </c>
      <c r="J21" s="179" t="s">
        <v>330</v>
      </c>
      <c r="K21" s="179">
        <v>859787</v>
      </c>
      <c r="L21" s="179">
        <v>11424</v>
      </c>
      <c r="M21" s="13">
        <v>98</v>
      </c>
    </row>
    <row r="22" spans="1:13" ht="9.75" customHeight="1">
      <c r="A22" s="7">
        <v>99</v>
      </c>
      <c r="B22" s="14" t="s">
        <v>4</v>
      </c>
      <c r="C22" s="14"/>
      <c r="D22" s="159">
        <f>SUM(D19:D21)</f>
        <v>78630670</v>
      </c>
      <c r="E22" s="160">
        <f>SUM(E19:E21)</f>
        <v>40433957</v>
      </c>
      <c r="F22" s="160">
        <f aca="true" t="shared" si="0" ref="F22:L22">SUM(F19:F21)</f>
        <v>36390025</v>
      </c>
      <c r="G22" s="160">
        <f t="shared" si="0"/>
        <v>1286929</v>
      </c>
      <c r="H22" s="160">
        <f t="shared" si="0"/>
        <v>3853401</v>
      </c>
      <c r="I22" s="160">
        <f t="shared" si="0"/>
        <v>1681696</v>
      </c>
      <c r="J22" s="140">
        <f t="shared" si="0"/>
        <v>0</v>
      </c>
      <c r="K22" s="160">
        <f t="shared" si="0"/>
        <v>1704275</v>
      </c>
      <c r="L22" s="160">
        <f t="shared" si="0"/>
        <v>11424</v>
      </c>
      <c r="M22" s="13">
        <v>99</v>
      </c>
    </row>
    <row r="23" spans="1:13" ht="9.75" customHeight="1">
      <c r="A23" s="7"/>
      <c r="B23" s="2"/>
      <c r="C23" s="2"/>
      <c r="D23" s="11"/>
      <c r="E23" s="12"/>
      <c r="F23" s="12"/>
      <c r="G23" s="12"/>
      <c r="H23" s="12"/>
      <c r="I23" s="12"/>
      <c r="J23" s="12"/>
      <c r="K23" s="12"/>
      <c r="L23" s="12"/>
      <c r="M23" s="13"/>
    </row>
    <row r="24" spans="1:13" ht="9.75" customHeight="1">
      <c r="A24" s="7" t="s">
        <v>8</v>
      </c>
      <c r="B24" s="8" t="s">
        <v>13</v>
      </c>
      <c r="C24" s="8"/>
      <c r="D24" s="18"/>
      <c r="E24" s="19"/>
      <c r="F24" s="19"/>
      <c r="G24" s="19"/>
      <c r="H24" s="19"/>
      <c r="I24" s="19"/>
      <c r="J24" s="19"/>
      <c r="K24" s="19"/>
      <c r="L24" s="19"/>
      <c r="M24" s="9"/>
    </row>
    <row r="25" spans="1:13" ht="9.75" customHeight="1">
      <c r="A25" s="7">
        <v>100</v>
      </c>
      <c r="B25" s="3" t="s">
        <v>10</v>
      </c>
      <c r="C25" s="3"/>
      <c r="D25" s="178">
        <v>47767010</v>
      </c>
      <c r="E25" s="179">
        <v>9334009</v>
      </c>
      <c r="F25" s="179">
        <v>38433001</v>
      </c>
      <c r="G25" s="179">
        <v>440579</v>
      </c>
      <c r="H25" s="179">
        <v>2536188</v>
      </c>
      <c r="I25" s="179">
        <v>348982</v>
      </c>
      <c r="J25" s="179" t="s">
        <v>330</v>
      </c>
      <c r="K25" s="179">
        <v>310388</v>
      </c>
      <c r="L25" s="179">
        <v>83100</v>
      </c>
      <c r="M25" s="13">
        <v>100</v>
      </c>
    </row>
    <row r="26" spans="1:13" ht="9.75" customHeight="1">
      <c r="A26" s="7">
        <v>101</v>
      </c>
      <c r="B26" s="3" t="s">
        <v>14</v>
      </c>
      <c r="C26" s="3"/>
      <c r="D26" s="178">
        <v>22914701</v>
      </c>
      <c r="E26" s="179">
        <v>8411381</v>
      </c>
      <c r="F26" s="179">
        <v>14503320</v>
      </c>
      <c r="G26" s="179">
        <v>514354</v>
      </c>
      <c r="H26" s="179">
        <v>880343</v>
      </c>
      <c r="I26" s="179">
        <v>43081</v>
      </c>
      <c r="J26" s="179">
        <v>275776</v>
      </c>
      <c r="K26" s="179">
        <v>376169</v>
      </c>
      <c r="L26" s="179">
        <v>36776</v>
      </c>
      <c r="M26" s="13">
        <v>101</v>
      </c>
    </row>
    <row r="27" spans="1:13" ht="9.75" customHeight="1">
      <c r="A27" s="7">
        <v>102</v>
      </c>
      <c r="B27" s="3" t="s">
        <v>15</v>
      </c>
      <c r="C27" s="3"/>
      <c r="D27" s="178">
        <v>26645774</v>
      </c>
      <c r="E27" s="179">
        <v>5498194</v>
      </c>
      <c r="F27" s="179">
        <v>21147580</v>
      </c>
      <c r="G27" s="179">
        <v>124357</v>
      </c>
      <c r="H27" s="179">
        <v>574578</v>
      </c>
      <c r="I27" s="179">
        <v>124165</v>
      </c>
      <c r="J27" s="179" t="s">
        <v>330</v>
      </c>
      <c r="K27" s="179">
        <v>206705</v>
      </c>
      <c r="L27" s="179" t="s">
        <v>330</v>
      </c>
      <c r="M27" s="13">
        <v>102</v>
      </c>
    </row>
    <row r="28" spans="1:13" ht="9.75" customHeight="1">
      <c r="A28" s="7">
        <v>103</v>
      </c>
      <c r="B28" s="3" t="s">
        <v>16</v>
      </c>
      <c r="C28" s="3"/>
      <c r="D28" s="178">
        <v>17962869</v>
      </c>
      <c r="E28" s="179">
        <v>5735321</v>
      </c>
      <c r="F28" s="179">
        <v>12227548</v>
      </c>
      <c r="G28" s="179">
        <v>320380</v>
      </c>
      <c r="H28" s="179">
        <v>559746</v>
      </c>
      <c r="I28" s="179">
        <v>245194</v>
      </c>
      <c r="J28" s="179" t="s">
        <v>330</v>
      </c>
      <c r="K28" s="179">
        <v>118699</v>
      </c>
      <c r="L28" s="179">
        <v>50038</v>
      </c>
      <c r="M28" s="13">
        <v>103</v>
      </c>
    </row>
    <row r="29" spans="1:13" ht="9.75" customHeight="1">
      <c r="A29" s="7">
        <v>104</v>
      </c>
      <c r="B29" s="3" t="s">
        <v>17</v>
      </c>
      <c r="C29" s="3"/>
      <c r="D29" s="178">
        <v>18641804</v>
      </c>
      <c r="E29" s="179">
        <v>4752260</v>
      </c>
      <c r="F29" s="179">
        <v>13503856</v>
      </c>
      <c r="G29" s="179">
        <v>42393</v>
      </c>
      <c r="H29" s="179">
        <v>1185249</v>
      </c>
      <c r="I29" s="179">
        <v>40454</v>
      </c>
      <c r="J29" s="179" t="s">
        <v>330</v>
      </c>
      <c r="K29" s="179">
        <v>94556</v>
      </c>
      <c r="L29" s="179">
        <v>6375</v>
      </c>
      <c r="M29" s="13">
        <v>104</v>
      </c>
    </row>
    <row r="30" spans="1:13" ht="9.75" customHeight="1">
      <c r="A30" s="7">
        <v>105</v>
      </c>
      <c r="B30" s="3" t="s">
        <v>18</v>
      </c>
      <c r="C30" s="3"/>
      <c r="D30" s="178">
        <v>38915716</v>
      </c>
      <c r="E30" s="179">
        <v>8160036</v>
      </c>
      <c r="F30" s="179">
        <v>30755680</v>
      </c>
      <c r="G30" s="179">
        <v>338811</v>
      </c>
      <c r="H30" s="179">
        <v>2162863</v>
      </c>
      <c r="I30" s="179">
        <v>721207</v>
      </c>
      <c r="J30" s="179" t="s">
        <v>330</v>
      </c>
      <c r="K30" s="179">
        <v>511155</v>
      </c>
      <c r="L30" s="179">
        <v>14974</v>
      </c>
      <c r="M30" s="13">
        <v>105</v>
      </c>
    </row>
    <row r="31" spans="1:13" ht="9.75" customHeight="1">
      <c r="A31" s="7">
        <v>106</v>
      </c>
      <c r="B31" s="3" t="s">
        <v>19</v>
      </c>
      <c r="C31" s="3"/>
      <c r="D31" s="178">
        <v>29969341</v>
      </c>
      <c r="E31" s="179">
        <v>5397411</v>
      </c>
      <c r="F31" s="179">
        <v>24571930</v>
      </c>
      <c r="G31" s="179">
        <v>528748</v>
      </c>
      <c r="H31" s="179">
        <v>1877288</v>
      </c>
      <c r="I31" s="179">
        <v>325966</v>
      </c>
      <c r="J31" s="179">
        <v>78596</v>
      </c>
      <c r="K31" s="179">
        <v>165653</v>
      </c>
      <c r="L31" s="179">
        <v>7761</v>
      </c>
      <c r="M31" s="13">
        <v>106</v>
      </c>
    </row>
    <row r="32" spans="1:13" ht="9.75" customHeight="1">
      <c r="A32" s="7">
        <v>107</v>
      </c>
      <c r="B32" s="3" t="s">
        <v>11</v>
      </c>
      <c r="C32" s="3"/>
      <c r="D32" s="178">
        <v>30127303</v>
      </c>
      <c r="E32" s="179">
        <v>8075887</v>
      </c>
      <c r="F32" s="179">
        <v>22051416</v>
      </c>
      <c r="G32" s="179">
        <v>239447</v>
      </c>
      <c r="H32" s="179">
        <v>2535334</v>
      </c>
      <c r="I32" s="179">
        <v>205515</v>
      </c>
      <c r="J32" s="179">
        <v>144433</v>
      </c>
      <c r="K32" s="179">
        <v>403344</v>
      </c>
      <c r="L32" s="179" t="s">
        <v>330</v>
      </c>
      <c r="M32" s="13">
        <v>107</v>
      </c>
    </row>
    <row r="33" spans="1:13" ht="9.75" customHeight="1">
      <c r="A33" s="7">
        <v>108</v>
      </c>
      <c r="B33" s="3" t="s">
        <v>12</v>
      </c>
      <c r="C33" s="3"/>
      <c r="D33" s="178">
        <v>43229406</v>
      </c>
      <c r="E33" s="179">
        <v>7831704</v>
      </c>
      <c r="F33" s="179">
        <v>35397702</v>
      </c>
      <c r="G33" s="179">
        <v>557207</v>
      </c>
      <c r="H33" s="179">
        <v>1966086</v>
      </c>
      <c r="I33" s="179">
        <v>229173</v>
      </c>
      <c r="J33" s="179" t="s">
        <v>330</v>
      </c>
      <c r="K33" s="179">
        <v>297099</v>
      </c>
      <c r="L33" s="179">
        <v>24867</v>
      </c>
      <c r="M33" s="13">
        <v>108</v>
      </c>
    </row>
    <row r="34" spans="1:13" ht="9.75" customHeight="1">
      <c r="A34" s="7">
        <v>109</v>
      </c>
      <c r="B34" s="14" t="s">
        <v>4</v>
      </c>
      <c r="C34" s="14"/>
      <c r="D34" s="159">
        <f>SUM(D25:D33)</f>
        <v>276173924</v>
      </c>
      <c r="E34" s="160">
        <f>SUM(E25:E33)</f>
        <v>63196203</v>
      </c>
      <c r="F34" s="160">
        <f aca="true" t="shared" si="1" ref="F34:L34">SUM(F25:F33)</f>
        <v>212592033</v>
      </c>
      <c r="G34" s="160">
        <f t="shared" si="1"/>
        <v>3106276</v>
      </c>
      <c r="H34" s="160">
        <f t="shared" si="1"/>
        <v>14277675</v>
      </c>
      <c r="I34" s="160">
        <f t="shared" si="1"/>
        <v>2283737</v>
      </c>
      <c r="J34" s="160">
        <f t="shared" si="1"/>
        <v>498805</v>
      </c>
      <c r="K34" s="160">
        <f t="shared" si="1"/>
        <v>2483768</v>
      </c>
      <c r="L34" s="160">
        <f t="shared" si="1"/>
        <v>223891</v>
      </c>
      <c r="M34" s="13">
        <v>109</v>
      </c>
    </row>
    <row r="35" spans="1:13" ht="9.75" customHeight="1">
      <c r="A35" s="7">
        <v>110</v>
      </c>
      <c r="B35" s="20" t="s">
        <v>20</v>
      </c>
      <c r="C35" s="20"/>
      <c r="D35" s="159">
        <f>D22+D34</f>
        <v>354804594</v>
      </c>
      <c r="E35" s="160">
        <f>E22+E34</f>
        <v>103630160</v>
      </c>
      <c r="F35" s="160">
        <f aca="true" t="shared" si="2" ref="F35:L35">F22+F34</f>
        <v>248982058</v>
      </c>
      <c r="G35" s="160">
        <f t="shared" si="2"/>
        <v>4393205</v>
      </c>
      <c r="H35" s="160">
        <f t="shared" si="2"/>
        <v>18131076</v>
      </c>
      <c r="I35" s="160">
        <f t="shared" si="2"/>
        <v>3965433</v>
      </c>
      <c r="J35" s="160">
        <f t="shared" si="2"/>
        <v>498805</v>
      </c>
      <c r="K35" s="160">
        <f t="shared" si="2"/>
        <v>4188043</v>
      </c>
      <c r="L35" s="160">
        <f t="shared" si="2"/>
        <v>235315</v>
      </c>
      <c r="M35" s="13">
        <v>110</v>
      </c>
    </row>
    <row r="36" spans="1:13" ht="9.75" customHeight="1">
      <c r="A36" s="7"/>
      <c r="B36" s="20"/>
      <c r="C36" s="20"/>
      <c r="D36" s="17"/>
      <c r="E36" s="17"/>
      <c r="F36" s="17"/>
      <c r="G36" s="17"/>
      <c r="H36" s="17"/>
      <c r="I36" s="17"/>
      <c r="J36" s="17"/>
      <c r="K36" s="17"/>
      <c r="L36" s="17"/>
      <c r="M36" s="13"/>
    </row>
    <row r="37" spans="1:13" s="6" customFormat="1" ht="18" customHeight="1">
      <c r="A37" s="408" t="s">
        <v>6</v>
      </c>
      <c r="B37" s="408"/>
      <c r="C37" s="408"/>
      <c r="D37" s="408"/>
      <c r="E37" s="408"/>
      <c r="F37" s="408"/>
      <c r="G37" s="409" t="s">
        <v>21</v>
      </c>
      <c r="H37" s="409"/>
      <c r="I37" s="409"/>
      <c r="J37" s="409"/>
      <c r="K37" s="409"/>
      <c r="L37" s="409"/>
      <c r="M37" s="409"/>
    </row>
    <row r="38" spans="1:13" ht="9.75" customHeight="1">
      <c r="A38" s="7" t="s">
        <v>8</v>
      </c>
      <c r="B38" s="8" t="s">
        <v>9</v>
      </c>
      <c r="C38" s="8"/>
      <c r="D38" s="10"/>
      <c r="E38" s="9"/>
      <c r="F38" s="9"/>
      <c r="G38" s="9"/>
      <c r="H38" s="9"/>
      <c r="I38" s="9"/>
      <c r="J38" s="9"/>
      <c r="K38" s="9"/>
      <c r="L38" s="9"/>
      <c r="M38" s="9"/>
    </row>
    <row r="39" spans="1:13" ht="9.75" customHeight="1">
      <c r="A39" s="7">
        <v>111</v>
      </c>
      <c r="B39" s="3" t="s">
        <v>27</v>
      </c>
      <c r="C39" s="3"/>
      <c r="D39" s="178">
        <v>95192881</v>
      </c>
      <c r="E39" s="179">
        <v>46453025</v>
      </c>
      <c r="F39" s="179">
        <v>47393234</v>
      </c>
      <c r="G39" s="179">
        <v>3378322</v>
      </c>
      <c r="H39" s="179">
        <v>4161922</v>
      </c>
      <c r="I39" s="179">
        <v>551515</v>
      </c>
      <c r="J39" s="179" t="s">
        <v>330</v>
      </c>
      <c r="K39" s="179">
        <v>722440</v>
      </c>
      <c r="L39" s="179" t="s">
        <v>330</v>
      </c>
      <c r="M39" s="13">
        <v>111</v>
      </c>
    </row>
    <row r="40" spans="1:13" ht="9.75" customHeight="1">
      <c r="A40" s="7">
        <v>112</v>
      </c>
      <c r="B40" s="3" t="s">
        <v>22</v>
      </c>
      <c r="C40" s="3"/>
      <c r="D40" s="178">
        <v>20949502</v>
      </c>
      <c r="E40" s="179">
        <v>11715860</v>
      </c>
      <c r="F40" s="179">
        <v>9233642</v>
      </c>
      <c r="G40" s="179" t="s">
        <v>330</v>
      </c>
      <c r="H40" s="179">
        <v>910000</v>
      </c>
      <c r="I40" s="179">
        <v>440575</v>
      </c>
      <c r="J40" s="179">
        <v>1893</v>
      </c>
      <c r="K40" s="179">
        <v>249228</v>
      </c>
      <c r="L40" s="179" t="s">
        <v>330</v>
      </c>
      <c r="M40" s="13">
        <v>112</v>
      </c>
    </row>
    <row r="41" spans="1:13" ht="9.75" customHeight="1">
      <c r="A41" s="7">
        <v>113</v>
      </c>
      <c r="B41" s="3" t="s">
        <v>23</v>
      </c>
      <c r="C41" s="3"/>
      <c r="D41" s="178">
        <v>19416443</v>
      </c>
      <c r="E41" s="179">
        <v>11138319</v>
      </c>
      <c r="F41" s="179">
        <v>7794828</v>
      </c>
      <c r="G41" s="179">
        <v>259948</v>
      </c>
      <c r="H41" s="179">
        <v>1630541</v>
      </c>
      <c r="I41" s="179">
        <v>530676</v>
      </c>
      <c r="J41" s="179">
        <v>595671</v>
      </c>
      <c r="K41" s="179">
        <v>407487</v>
      </c>
      <c r="L41" s="179" t="s">
        <v>330</v>
      </c>
      <c r="M41" s="13">
        <v>113</v>
      </c>
    </row>
    <row r="42" spans="1:13" ht="9.75" customHeight="1">
      <c r="A42" s="7">
        <v>114</v>
      </c>
      <c r="B42" s="3" t="s">
        <v>24</v>
      </c>
      <c r="C42" s="3"/>
      <c r="D42" s="178">
        <v>10648148</v>
      </c>
      <c r="E42" s="179">
        <v>3143577</v>
      </c>
      <c r="F42" s="179">
        <v>7209767</v>
      </c>
      <c r="G42" s="179">
        <v>106200</v>
      </c>
      <c r="H42" s="179">
        <v>424867</v>
      </c>
      <c r="I42" s="179">
        <v>724749</v>
      </c>
      <c r="J42" s="179" t="s">
        <v>330</v>
      </c>
      <c r="K42" s="179">
        <v>6128</v>
      </c>
      <c r="L42" s="179">
        <v>14988</v>
      </c>
      <c r="M42" s="13">
        <v>114</v>
      </c>
    </row>
    <row r="43" spans="1:13" ht="9.75" customHeight="1">
      <c r="A43" s="7">
        <v>115</v>
      </c>
      <c r="B43" s="14" t="s">
        <v>4</v>
      </c>
      <c r="C43" s="14"/>
      <c r="D43" s="159">
        <f>SUM(D39:D42)</f>
        <v>146206974</v>
      </c>
      <c r="E43" s="160">
        <f>SUM(E39:E42)</f>
        <v>72450781</v>
      </c>
      <c r="F43" s="160">
        <f aca="true" t="shared" si="3" ref="F43:L43">SUM(F39:F42)</f>
        <v>71631471</v>
      </c>
      <c r="G43" s="160">
        <f t="shared" si="3"/>
        <v>3744470</v>
      </c>
      <c r="H43" s="160">
        <f t="shared" si="3"/>
        <v>7127330</v>
      </c>
      <c r="I43" s="160">
        <f t="shared" si="3"/>
        <v>2247515</v>
      </c>
      <c r="J43" s="160">
        <f t="shared" si="3"/>
        <v>597564</v>
      </c>
      <c r="K43" s="160">
        <f t="shared" si="3"/>
        <v>1385283</v>
      </c>
      <c r="L43" s="160">
        <f t="shared" si="3"/>
        <v>14988</v>
      </c>
      <c r="M43" s="13">
        <v>115</v>
      </c>
    </row>
    <row r="44" spans="1:13" ht="9.75" customHeight="1">
      <c r="A44" s="7"/>
      <c r="B44" s="2"/>
      <c r="C44" s="2"/>
      <c r="D44" s="11"/>
      <c r="E44" s="12"/>
      <c r="F44" s="12"/>
      <c r="G44" s="12"/>
      <c r="H44" s="12"/>
      <c r="I44" s="12"/>
      <c r="J44" s="12"/>
      <c r="K44" s="12"/>
      <c r="L44" s="12"/>
      <c r="M44" s="13"/>
    </row>
    <row r="45" spans="1:13" ht="9.75" customHeight="1">
      <c r="A45" s="7" t="s">
        <v>8</v>
      </c>
      <c r="B45" s="8" t="s">
        <v>25</v>
      </c>
      <c r="C45" s="8"/>
      <c r="D45" s="18"/>
      <c r="E45" s="19"/>
      <c r="F45" s="19"/>
      <c r="G45" s="19"/>
      <c r="H45" s="19"/>
      <c r="I45" s="19"/>
      <c r="J45" s="19"/>
      <c r="K45" s="19"/>
      <c r="L45" s="19"/>
      <c r="M45" s="9" t="s">
        <v>8</v>
      </c>
    </row>
    <row r="46" spans="1:13" ht="9.75" customHeight="1">
      <c r="A46" s="7">
        <v>116</v>
      </c>
      <c r="B46" s="3" t="s">
        <v>26</v>
      </c>
      <c r="C46" s="3"/>
      <c r="D46" s="178">
        <v>37000744</v>
      </c>
      <c r="E46" s="179">
        <v>9123432</v>
      </c>
      <c r="F46" s="179">
        <v>27112369</v>
      </c>
      <c r="G46" s="179">
        <v>280903</v>
      </c>
      <c r="H46" s="179">
        <v>1119008</v>
      </c>
      <c r="I46" s="179">
        <v>112305</v>
      </c>
      <c r="J46" s="179" t="s">
        <v>330</v>
      </c>
      <c r="K46" s="179">
        <v>256259</v>
      </c>
      <c r="L46" s="179">
        <v>36100</v>
      </c>
      <c r="M46" s="13">
        <v>116</v>
      </c>
    </row>
    <row r="47" spans="1:13" ht="9.75" customHeight="1">
      <c r="A47" s="7">
        <v>117</v>
      </c>
      <c r="B47" s="3" t="s">
        <v>27</v>
      </c>
      <c r="C47" s="3"/>
      <c r="D47" s="178">
        <v>77588325</v>
      </c>
      <c r="E47" s="179">
        <v>18595936</v>
      </c>
      <c r="F47" s="179">
        <v>58772103</v>
      </c>
      <c r="G47" s="179">
        <v>699621</v>
      </c>
      <c r="H47" s="179">
        <v>3702433</v>
      </c>
      <c r="I47" s="179">
        <v>630411</v>
      </c>
      <c r="J47" s="179">
        <v>80923</v>
      </c>
      <c r="K47" s="179">
        <v>758433</v>
      </c>
      <c r="L47" s="179">
        <v>48983</v>
      </c>
      <c r="M47" s="13">
        <v>117</v>
      </c>
    </row>
    <row r="48" spans="1:13" ht="9.75" customHeight="1">
      <c r="A48" s="7">
        <v>118</v>
      </c>
      <c r="B48" s="3" t="s">
        <v>329</v>
      </c>
      <c r="C48" s="3"/>
      <c r="D48" s="178">
        <v>21636631</v>
      </c>
      <c r="E48" s="179">
        <v>6201738</v>
      </c>
      <c r="F48" s="179">
        <v>15115690</v>
      </c>
      <c r="G48" s="179">
        <v>187724</v>
      </c>
      <c r="H48" s="179">
        <v>771975</v>
      </c>
      <c r="I48" s="179">
        <v>283199</v>
      </c>
      <c r="J48" s="179" t="s">
        <v>330</v>
      </c>
      <c r="K48" s="179">
        <v>422045</v>
      </c>
      <c r="L48" s="179" t="s">
        <v>330</v>
      </c>
      <c r="M48" s="13">
        <v>118</v>
      </c>
    </row>
    <row r="49" spans="1:13" ht="9.75" customHeight="1">
      <c r="A49" s="7">
        <v>119</v>
      </c>
      <c r="B49" s="3" t="s">
        <v>28</v>
      </c>
      <c r="C49" s="3"/>
      <c r="D49" s="178">
        <v>36657750</v>
      </c>
      <c r="E49" s="179">
        <v>7666153</v>
      </c>
      <c r="F49" s="179">
        <v>28980803</v>
      </c>
      <c r="G49" s="179">
        <v>213457</v>
      </c>
      <c r="H49" s="179">
        <v>1050534</v>
      </c>
      <c r="I49" s="179" t="s">
        <v>330</v>
      </c>
      <c r="J49" s="179">
        <v>205805</v>
      </c>
      <c r="K49" s="179">
        <v>350319</v>
      </c>
      <c r="L49" s="179" t="s">
        <v>330</v>
      </c>
      <c r="M49" s="13">
        <v>119</v>
      </c>
    </row>
    <row r="50" spans="1:13" ht="9.75" customHeight="1">
      <c r="A50" s="7">
        <v>120</v>
      </c>
      <c r="B50" s="3" t="s">
        <v>29</v>
      </c>
      <c r="C50" s="3"/>
      <c r="D50" s="178">
        <v>45421277</v>
      </c>
      <c r="E50" s="179">
        <v>8920192</v>
      </c>
      <c r="F50" s="179">
        <v>36501085</v>
      </c>
      <c r="G50" s="179">
        <v>348677</v>
      </c>
      <c r="H50" s="179">
        <v>2497234</v>
      </c>
      <c r="I50" s="179">
        <v>24238</v>
      </c>
      <c r="J50" s="179" t="s">
        <v>330</v>
      </c>
      <c r="K50" s="179">
        <v>279174</v>
      </c>
      <c r="L50" s="179">
        <v>90683</v>
      </c>
      <c r="M50" s="13">
        <v>120</v>
      </c>
    </row>
    <row r="51" spans="1:13" ht="9.75" customHeight="1">
      <c r="A51" s="7">
        <v>121</v>
      </c>
      <c r="B51" s="3" t="s">
        <v>30</v>
      </c>
      <c r="C51" s="3"/>
      <c r="D51" s="178">
        <v>19807866</v>
      </c>
      <c r="E51" s="179">
        <v>6233359</v>
      </c>
      <c r="F51" s="179">
        <v>12525658</v>
      </c>
      <c r="G51" s="179">
        <v>90306</v>
      </c>
      <c r="H51" s="179">
        <v>384814</v>
      </c>
      <c r="I51" s="179">
        <v>313881</v>
      </c>
      <c r="J51" s="179" t="s">
        <v>330</v>
      </c>
      <c r="K51" s="179">
        <v>333177</v>
      </c>
      <c r="L51" s="179" t="s">
        <v>330</v>
      </c>
      <c r="M51" s="13">
        <v>121</v>
      </c>
    </row>
    <row r="52" spans="1:13" ht="9.75" customHeight="1">
      <c r="A52" s="7">
        <v>122</v>
      </c>
      <c r="B52" s="3" t="s">
        <v>31</v>
      </c>
      <c r="C52" s="3"/>
      <c r="D52" s="178">
        <v>38305662</v>
      </c>
      <c r="E52" s="179">
        <v>7998992</v>
      </c>
      <c r="F52" s="179">
        <v>30306670</v>
      </c>
      <c r="G52" s="179">
        <v>481620</v>
      </c>
      <c r="H52" s="179">
        <v>799665</v>
      </c>
      <c r="I52" s="179">
        <v>276861</v>
      </c>
      <c r="J52" s="179" t="s">
        <v>330</v>
      </c>
      <c r="K52" s="179">
        <v>372654</v>
      </c>
      <c r="L52" s="179" t="s">
        <v>330</v>
      </c>
      <c r="M52" s="13">
        <v>122</v>
      </c>
    </row>
    <row r="53" spans="1:13" ht="9.75" customHeight="1">
      <c r="A53" s="7">
        <v>123</v>
      </c>
      <c r="B53" s="3" t="s">
        <v>32</v>
      </c>
      <c r="C53" s="3"/>
      <c r="D53" s="178">
        <v>33167475</v>
      </c>
      <c r="E53" s="179">
        <v>6095281</v>
      </c>
      <c r="F53" s="179">
        <v>26390096</v>
      </c>
      <c r="G53" s="179">
        <v>392867</v>
      </c>
      <c r="H53" s="179">
        <v>263299</v>
      </c>
      <c r="I53" s="179">
        <v>336637</v>
      </c>
      <c r="J53" s="179" t="s">
        <v>330</v>
      </c>
      <c r="K53" s="179">
        <v>147194</v>
      </c>
      <c r="L53" s="179">
        <v>100</v>
      </c>
      <c r="M53" s="13">
        <v>123</v>
      </c>
    </row>
    <row r="54" spans="1:13" ht="9.75" customHeight="1">
      <c r="A54" s="7">
        <v>124</v>
      </c>
      <c r="B54" s="3" t="s">
        <v>33</v>
      </c>
      <c r="C54" s="3"/>
      <c r="D54" s="178">
        <v>30814153</v>
      </c>
      <c r="E54" s="179">
        <v>7855631</v>
      </c>
      <c r="F54" s="179">
        <v>22735444</v>
      </c>
      <c r="G54" s="179">
        <v>39221</v>
      </c>
      <c r="H54" s="179">
        <v>774818</v>
      </c>
      <c r="I54" s="179">
        <v>291850</v>
      </c>
      <c r="J54" s="179">
        <v>3369</v>
      </c>
      <c r="K54" s="179">
        <v>59604</v>
      </c>
      <c r="L54" s="179">
        <v>10726</v>
      </c>
      <c r="M54" s="13">
        <v>124</v>
      </c>
    </row>
    <row r="55" spans="1:13" ht="9.75" customHeight="1">
      <c r="A55" s="7">
        <v>125</v>
      </c>
      <c r="B55" s="3" t="s">
        <v>34</v>
      </c>
      <c r="C55" s="3"/>
      <c r="D55" s="178">
        <v>38426333</v>
      </c>
      <c r="E55" s="179">
        <v>10134199</v>
      </c>
      <c r="F55" s="179">
        <v>27430266</v>
      </c>
      <c r="G55" s="179">
        <v>1690</v>
      </c>
      <c r="H55" s="179">
        <v>1250499</v>
      </c>
      <c r="I55" s="179">
        <v>696340</v>
      </c>
      <c r="J55" s="179" t="s">
        <v>330</v>
      </c>
      <c r="K55" s="179">
        <v>573219</v>
      </c>
      <c r="L55" s="179">
        <v>23849</v>
      </c>
      <c r="M55" s="13">
        <v>125</v>
      </c>
    </row>
    <row r="56" spans="1:13" ht="9.75" customHeight="1">
      <c r="A56" s="7">
        <v>126</v>
      </c>
      <c r="B56" s="14" t="s">
        <v>4</v>
      </c>
      <c r="C56" s="14"/>
      <c r="D56" s="159">
        <f>SUM(D46:D55)</f>
        <v>378826216</v>
      </c>
      <c r="E56" s="160">
        <f>SUM(E46:E55)</f>
        <v>88824913</v>
      </c>
      <c r="F56" s="160">
        <f aca="true" t="shared" si="4" ref="F56:L56">SUM(F46:F55)</f>
        <v>285870184</v>
      </c>
      <c r="G56" s="160">
        <f>SUM(G46:G55)</f>
        <v>2736086</v>
      </c>
      <c r="H56" s="160">
        <f t="shared" si="4"/>
        <v>12614279</v>
      </c>
      <c r="I56" s="160">
        <f t="shared" si="4"/>
        <v>2965722</v>
      </c>
      <c r="J56" s="160">
        <f t="shared" si="4"/>
        <v>290097</v>
      </c>
      <c r="K56" s="160">
        <f t="shared" si="4"/>
        <v>3552078</v>
      </c>
      <c r="L56" s="160">
        <f t="shared" si="4"/>
        <v>210441</v>
      </c>
      <c r="M56" s="13">
        <v>126</v>
      </c>
    </row>
    <row r="57" spans="1:13" ht="9.75" customHeight="1">
      <c r="A57" s="7">
        <v>127</v>
      </c>
      <c r="B57" s="20" t="s">
        <v>35</v>
      </c>
      <c r="C57" s="20"/>
      <c r="D57" s="159">
        <f>D43+D56</f>
        <v>525033190</v>
      </c>
      <c r="E57" s="160">
        <f>E43+E56</f>
        <v>161275694</v>
      </c>
      <c r="F57" s="160">
        <f aca="true" t="shared" si="5" ref="F57:L57">F43+F56</f>
        <v>357501655</v>
      </c>
      <c r="G57" s="160">
        <f t="shared" si="5"/>
        <v>6480556</v>
      </c>
      <c r="H57" s="160">
        <f t="shared" si="5"/>
        <v>19741609</v>
      </c>
      <c r="I57" s="160">
        <f t="shared" si="5"/>
        <v>5213237</v>
      </c>
      <c r="J57" s="160">
        <f t="shared" si="5"/>
        <v>887661</v>
      </c>
      <c r="K57" s="160">
        <f t="shared" si="5"/>
        <v>4937361</v>
      </c>
      <c r="L57" s="160">
        <f t="shared" si="5"/>
        <v>225429</v>
      </c>
      <c r="M57" s="13">
        <v>127</v>
      </c>
    </row>
    <row r="58" spans="1:13" ht="2.25" customHeight="1">
      <c r="A58" s="7"/>
      <c r="B58" s="3"/>
      <c r="C58" s="3"/>
      <c r="D58" s="2"/>
      <c r="E58" s="12"/>
      <c r="F58" s="12"/>
      <c r="G58" s="12"/>
      <c r="H58" s="12"/>
      <c r="I58" s="12"/>
      <c r="J58" s="12"/>
      <c r="K58" s="21"/>
      <c r="L58" s="21"/>
      <c r="M58" s="211"/>
    </row>
    <row r="59" spans="1:13" ht="17.25" customHeight="1">
      <c r="A59" s="407" t="s">
        <v>36</v>
      </c>
      <c r="B59" s="407"/>
      <c r="C59" s="407"/>
      <c r="D59" s="407"/>
      <c r="E59" s="407"/>
      <c r="F59" s="407"/>
      <c r="G59" s="407"/>
      <c r="H59" s="407"/>
      <c r="I59" s="407"/>
      <c r="J59" s="407"/>
      <c r="K59" s="21"/>
      <c r="L59" s="21"/>
      <c r="M59" s="211"/>
    </row>
    <row r="60" spans="1:13" s="52" customFormat="1" ht="9" customHeight="1">
      <c r="A60" s="456" t="s">
        <v>366</v>
      </c>
      <c r="B60" s="457"/>
      <c r="C60" s="457"/>
      <c r="D60" s="457"/>
      <c r="E60" s="457"/>
      <c r="F60" s="457"/>
      <c r="G60" s="457"/>
      <c r="H60" s="457"/>
      <c r="I60" s="457"/>
      <c r="J60" s="457"/>
      <c r="K60" s="457"/>
      <c r="L60" s="457"/>
      <c r="M60" s="457"/>
    </row>
    <row r="61" spans="1:13" s="52" customFormat="1" ht="9" customHeight="1">
      <c r="A61" s="358" t="s">
        <v>379</v>
      </c>
      <c r="B61" s="358"/>
      <c r="C61" s="358"/>
      <c r="D61" s="358"/>
      <c r="E61" s="358"/>
      <c r="F61" s="358"/>
      <c r="G61" s="153"/>
      <c r="H61" s="153"/>
      <c r="I61" s="153"/>
      <c r="J61" s="153"/>
      <c r="K61" s="154"/>
      <c r="L61" s="154"/>
      <c r="M61" s="155"/>
    </row>
    <row r="62" spans="1:13" s="52" customFormat="1" ht="9">
      <c r="A62" s="404" t="s">
        <v>147</v>
      </c>
      <c r="B62" s="404"/>
      <c r="C62" s="404"/>
      <c r="D62" s="404"/>
      <c r="E62" s="404"/>
      <c r="F62" s="404"/>
      <c r="M62" s="253"/>
    </row>
    <row r="63" spans="1:13" ht="9.75" customHeight="1">
      <c r="A63" s="7"/>
      <c r="B63" s="3"/>
      <c r="C63" s="3"/>
      <c r="D63" s="2"/>
      <c r="E63" s="12"/>
      <c r="F63" s="12"/>
      <c r="G63" s="12"/>
      <c r="H63" s="12"/>
      <c r="I63" s="12"/>
      <c r="J63" s="12"/>
      <c r="K63" s="21"/>
      <c r="L63" s="21"/>
      <c r="M63" s="211"/>
    </row>
    <row r="64" spans="1:13" ht="9.75" customHeight="1">
      <c r="A64" s="7"/>
      <c r="B64" s="3"/>
      <c r="C64" s="3"/>
      <c r="D64" s="2"/>
      <c r="E64" s="12"/>
      <c r="F64" s="12"/>
      <c r="G64" s="12"/>
      <c r="H64" s="12"/>
      <c r="I64" s="12"/>
      <c r="J64" s="12"/>
      <c r="K64" s="21"/>
      <c r="L64" s="21"/>
      <c r="M64" s="211"/>
    </row>
    <row r="65" spans="1:13" ht="9.75" customHeight="1">
      <c r="A65" s="7"/>
      <c r="B65" s="3"/>
      <c r="C65" s="3"/>
      <c r="D65" s="2"/>
      <c r="E65" s="12"/>
      <c r="F65" s="12"/>
      <c r="G65" s="12"/>
      <c r="H65" s="12"/>
      <c r="I65" s="12"/>
      <c r="J65" s="12"/>
      <c r="K65" s="21"/>
      <c r="L65" s="21"/>
      <c r="M65" s="211"/>
    </row>
    <row r="66" spans="1:13" ht="9.75" customHeight="1">
      <c r="A66" s="7"/>
      <c r="B66" s="3"/>
      <c r="C66" s="3"/>
      <c r="D66" s="2"/>
      <c r="E66" s="12"/>
      <c r="F66" s="12"/>
      <c r="G66" s="12"/>
      <c r="H66" s="12"/>
      <c r="I66" s="12"/>
      <c r="J66" s="12"/>
      <c r="K66" s="21"/>
      <c r="L66" s="21"/>
      <c r="M66" s="211"/>
    </row>
    <row r="67" spans="1:13" ht="9.75" customHeight="1">
      <c r="A67" s="7"/>
      <c r="B67" s="3"/>
      <c r="C67" s="3"/>
      <c r="D67" s="2"/>
      <c r="E67" s="12"/>
      <c r="F67" s="12"/>
      <c r="G67" s="12"/>
      <c r="H67" s="12"/>
      <c r="I67" s="12"/>
      <c r="J67" s="12"/>
      <c r="K67" s="21"/>
      <c r="L67" s="21"/>
      <c r="M67" s="211"/>
    </row>
    <row r="68" spans="1:13" ht="9.75" customHeight="1">
      <c r="A68" s="7"/>
      <c r="B68" s="3"/>
      <c r="C68" s="3"/>
      <c r="D68" s="2"/>
      <c r="E68" s="12"/>
      <c r="F68" s="12"/>
      <c r="G68" s="12"/>
      <c r="H68" s="12"/>
      <c r="I68" s="12"/>
      <c r="J68" s="12"/>
      <c r="K68" s="21"/>
      <c r="L68" s="21"/>
      <c r="M68" s="211"/>
    </row>
    <row r="69" spans="1:13" ht="9.75" customHeight="1">
      <c r="A69" s="7"/>
      <c r="B69" s="3"/>
      <c r="C69" s="3"/>
      <c r="D69" s="2"/>
      <c r="E69" s="12"/>
      <c r="F69" s="12"/>
      <c r="G69" s="12"/>
      <c r="H69" s="12"/>
      <c r="I69" s="12"/>
      <c r="J69" s="12"/>
      <c r="K69" s="21"/>
      <c r="L69" s="21"/>
      <c r="M69" s="211"/>
    </row>
    <row r="70" spans="1:13" ht="9.75" customHeight="1">
      <c r="A70" s="7"/>
      <c r="B70" s="3"/>
      <c r="C70" s="3"/>
      <c r="D70" s="2"/>
      <c r="E70" s="12"/>
      <c r="F70" s="12"/>
      <c r="G70" s="12"/>
      <c r="H70" s="12"/>
      <c r="I70" s="12"/>
      <c r="J70" s="12"/>
      <c r="K70" s="21"/>
      <c r="L70" s="21"/>
      <c r="M70" s="211"/>
    </row>
    <row r="71" spans="1:13" s="23" customFormat="1" ht="9.75" customHeight="1">
      <c r="A71" s="7"/>
      <c r="B71" s="14"/>
      <c r="C71" s="14"/>
      <c r="D71" s="15"/>
      <c r="E71" s="17"/>
      <c r="F71" s="17"/>
      <c r="G71" s="17"/>
      <c r="H71" s="17"/>
      <c r="I71" s="17"/>
      <c r="J71" s="17"/>
      <c r="K71" s="22"/>
      <c r="L71" s="22"/>
      <c r="M71" s="211"/>
    </row>
    <row r="72" spans="1:13" ht="9.75" customHeight="1">
      <c r="A72" s="407"/>
      <c r="B72" s="407"/>
      <c r="C72" s="180"/>
      <c r="D72" s="2"/>
      <c r="E72" s="24"/>
      <c r="F72" s="24"/>
      <c r="G72" s="24"/>
      <c r="H72" s="13"/>
      <c r="I72" s="24"/>
      <c r="J72" s="24"/>
      <c r="K72" s="24"/>
      <c r="L72" s="24"/>
      <c r="M72" s="24"/>
    </row>
    <row r="73" spans="1:13" ht="9.75" customHeight="1">
      <c r="A73" s="407"/>
      <c r="B73" s="407"/>
      <c r="C73" s="407"/>
      <c r="D73" s="407"/>
      <c r="E73" s="407"/>
      <c r="F73" s="407"/>
      <c r="G73" s="407"/>
      <c r="H73" s="407"/>
      <c r="I73" s="407"/>
      <c r="J73" s="407"/>
      <c r="K73" s="2" t="s">
        <v>8</v>
      </c>
      <c r="L73" s="2" t="s">
        <v>8</v>
      </c>
      <c r="M73" s="2" t="s">
        <v>8</v>
      </c>
    </row>
    <row r="74" spans="1:10" ht="9.75" customHeight="1">
      <c r="A74" s="454"/>
      <c r="B74" s="454"/>
      <c r="C74" s="454"/>
      <c r="D74" s="454"/>
      <c r="E74" s="454"/>
      <c r="F74" s="454"/>
      <c r="G74" s="454"/>
      <c r="H74" s="454"/>
      <c r="I74" s="454"/>
      <c r="J74" s="454"/>
    </row>
    <row r="75" ht="9.75" customHeight="1"/>
    <row r="76" ht="9.75" customHeight="1"/>
    <row r="77" ht="9.75" customHeight="1"/>
    <row r="78" ht="9.75" customHeight="1"/>
  </sheetData>
  <sheetProtection/>
  <mergeCells count="29">
    <mergeCell ref="E1:F1"/>
    <mergeCell ref="A59:J59"/>
    <mergeCell ref="A73:J73"/>
    <mergeCell ref="A61:F61"/>
    <mergeCell ref="A74:J74"/>
    <mergeCell ref="A16:J16"/>
    <mergeCell ref="A37:F37"/>
    <mergeCell ref="A60:M60"/>
    <mergeCell ref="A62:F62"/>
    <mergeCell ref="F12:F14"/>
    <mergeCell ref="G2:J2"/>
    <mergeCell ref="A17:F17"/>
    <mergeCell ref="A72:B72"/>
    <mergeCell ref="G37:M37"/>
    <mergeCell ref="B5:C15"/>
    <mergeCell ref="H12:H14"/>
    <mergeCell ref="B3:F3"/>
    <mergeCell ref="G3:H3"/>
    <mergeCell ref="L12:L14"/>
    <mergeCell ref="K1:L1"/>
    <mergeCell ref="K8:L11"/>
    <mergeCell ref="I8:J11"/>
    <mergeCell ref="J12:J14"/>
    <mergeCell ref="B2:F2"/>
    <mergeCell ref="E6:F11"/>
    <mergeCell ref="G6:L7"/>
    <mergeCell ref="G8:H11"/>
    <mergeCell ref="D5:D14"/>
    <mergeCell ref="G1:H1"/>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&amp;C29</oddFooter>
    <firstFooter>&amp;C28</firstFooter>
  </headerFooter>
</worksheet>
</file>

<file path=xl/worksheets/sheet14.xml><?xml version="1.0" encoding="utf-8"?>
<worksheet xmlns="http://schemas.openxmlformats.org/spreadsheetml/2006/main" xmlns:r="http://schemas.openxmlformats.org/officeDocument/2006/relationships">
  <dimension ref="A1:S62"/>
  <sheetViews>
    <sheetView view="pageLayout" workbookViewId="0" topLeftCell="A1">
      <selection activeCell="D47" sqref="D47:N56"/>
    </sheetView>
  </sheetViews>
  <sheetFormatPr defaultColWidth="11.421875" defaultRowHeight="12.75"/>
  <cols>
    <col min="1" max="1" width="3.7109375" style="210"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50" customWidth="1"/>
  </cols>
  <sheetData>
    <row r="1" spans="1:15" s="4" customFormat="1" ht="12" customHeight="1">
      <c r="A1" s="403"/>
      <c r="B1" s="403"/>
      <c r="C1" s="403"/>
      <c r="D1" s="403"/>
      <c r="E1" s="403"/>
      <c r="F1" s="403"/>
      <c r="G1" s="403"/>
      <c r="H1" s="403"/>
      <c r="I1" s="403"/>
      <c r="J1" s="403"/>
      <c r="K1" s="403"/>
      <c r="L1" s="403"/>
      <c r="M1" s="403"/>
      <c r="N1" s="403"/>
      <c r="O1" s="403"/>
    </row>
    <row r="2" spans="1:15" s="4" customFormat="1" ht="12" customHeight="1">
      <c r="A2" s="60"/>
      <c r="B2" s="50"/>
      <c r="C2" s="50"/>
      <c r="D2" s="50"/>
      <c r="E2" s="383"/>
      <c r="F2" s="383"/>
      <c r="G2" s="383" t="s">
        <v>208</v>
      </c>
      <c r="H2" s="383"/>
      <c r="I2" s="384" t="s">
        <v>209</v>
      </c>
      <c r="J2" s="384"/>
      <c r="K2" s="384"/>
      <c r="L2" s="384"/>
      <c r="M2" s="62" t="s">
        <v>8</v>
      </c>
      <c r="O2" s="210"/>
    </row>
    <row r="3" spans="1:15" s="4" customFormat="1" ht="12" customHeight="1">
      <c r="A3" s="243"/>
      <c r="B3" s="383" t="s">
        <v>210</v>
      </c>
      <c r="C3" s="383"/>
      <c r="D3" s="383"/>
      <c r="E3" s="383"/>
      <c r="F3" s="383"/>
      <c r="G3" s="383"/>
      <c r="H3" s="383"/>
      <c r="I3" s="384" t="s">
        <v>211</v>
      </c>
      <c r="J3" s="384"/>
      <c r="K3" s="384"/>
      <c r="L3" s="384"/>
      <c r="M3" s="87"/>
      <c r="O3" s="210"/>
    </row>
    <row r="4" spans="1:15" s="4" customFormat="1" ht="12" customHeight="1">
      <c r="A4" s="243"/>
      <c r="B4" s="383" t="s">
        <v>388</v>
      </c>
      <c r="C4" s="383"/>
      <c r="D4" s="383"/>
      <c r="E4" s="383"/>
      <c r="F4" s="383"/>
      <c r="G4" s="383"/>
      <c r="H4" s="383"/>
      <c r="I4" s="424" t="s">
        <v>212</v>
      </c>
      <c r="J4" s="424"/>
      <c r="K4" s="87"/>
      <c r="L4" s="87"/>
      <c r="M4" s="62" t="s">
        <v>8</v>
      </c>
      <c r="O4" s="210"/>
    </row>
    <row r="5" spans="1:15" s="4" customFormat="1" ht="12" customHeight="1">
      <c r="A5" s="210"/>
      <c r="B5" s="88"/>
      <c r="C5" s="88"/>
      <c r="D5" s="88"/>
      <c r="E5" s="88"/>
      <c r="H5" s="89" t="s">
        <v>2</v>
      </c>
      <c r="I5" s="88" t="s">
        <v>3</v>
      </c>
      <c r="J5" s="88"/>
      <c r="K5" s="88"/>
      <c r="L5" s="88"/>
      <c r="M5" s="88"/>
      <c r="O5" s="210"/>
    </row>
    <row r="6" spans="1:15" ht="12.75">
      <c r="A6" s="91" t="s">
        <v>8</v>
      </c>
      <c r="B6" s="410" t="s">
        <v>215</v>
      </c>
      <c r="C6" s="419"/>
      <c r="D6" s="92" t="s">
        <v>8</v>
      </c>
      <c r="E6" s="94" t="s">
        <v>8</v>
      </c>
      <c r="F6" s="94" t="s">
        <v>8</v>
      </c>
      <c r="G6" s="94" t="s">
        <v>8</v>
      </c>
      <c r="H6" s="93" t="s">
        <v>213</v>
      </c>
      <c r="I6" s="94" t="s">
        <v>214</v>
      </c>
      <c r="J6" s="94" t="s">
        <v>8</v>
      </c>
      <c r="K6" s="94" t="s">
        <v>8</v>
      </c>
      <c r="L6" s="94" t="s">
        <v>8</v>
      </c>
      <c r="M6" s="94" t="s">
        <v>8</v>
      </c>
      <c r="N6" s="91" t="s">
        <v>8</v>
      </c>
      <c r="O6" s="258" t="s">
        <v>8</v>
      </c>
    </row>
    <row r="7" spans="1:15" ht="12.75">
      <c r="A7" s="95" t="s">
        <v>8</v>
      </c>
      <c r="B7" s="412"/>
      <c r="C7" s="420"/>
      <c r="D7" s="429" t="s">
        <v>224</v>
      </c>
      <c r="E7" s="430"/>
      <c r="F7" s="430"/>
      <c r="G7" s="430"/>
      <c r="H7" s="430"/>
      <c r="I7" s="427" t="s">
        <v>214</v>
      </c>
      <c r="J7" s="427"/>
      <c r="K7" s="427"/>
      <c r="L7" s="427"/>
      <c r="M7" s="427"/>
      <c r="N7" s="450"/>
      <c r="O7" s="259" t="s">
        <v>8</v>
      </c>
    </row>
    <row r="8" spans="1:15" ht="12.75">
      <c r="A8" s="95" t="s">
        <v>8</v>
      </c>
      <c r="B8" s="412"/>
      <c r="C8" s="420"/>
      <c r="D8" s="431"/>
      <c r="E8" s="432"/>
      <c r="F8" s="432"/>
      <c r="G8" s="432"/>
      <c r="H8" s="432"/>
      <c r="I8" s="428"/>
      <c r="J8" s="428"/>
      <c r="K8" s="428"/>
      <c r="L8" s="428"/>
      <c r="M8" s="428"/>
      <c r="N8" s="451"/>
      <c r="O8" s="259" t="s">
        <v>8</v>
      </c>
    </row>
    <row r="9" spans="1:15" ht="12.75" customHeight="1">
      <c r="A9" s="95" t="s">
        <v>8</v>
      </c>
      <c r="B9" s="412"/>
      <c r="C9" s="420"/>
      <c r="D9" s="410" t="s">
        <v>297</v>
      </c>
      <c r="E9" s="411"/>
      <c r="F9" s="410" t="s">
        <v>188</v>
      </c>
      <c r="G9" s="419"/>
      <c r="H9" s="419"/>
      <c r="I9" s="419" t="s">
        <v>317</v>
      </c>
      <c r="J9" s="411"/>
      <c r="K9" s="410" t="s">
        <v>40</v>
      </c>
      <c r="L9" s="411"/>
      <c r="M9" s="410" t="s">
        <v>295</v>
      </c>
      <c r="N9" s="411"/>
      <c r="O9" s="259" t="s">
        <v>8</v>
      </c>
    </row>
    <row r="10" spans="1:15" ht="24">
      <c r="A10" s="97" t="s">
        <v>190</v>
      </c>
      <c r="B10" s="412"/>
      <c r="C10" s="420"/>
      <c r="D10" s="412"/>
      <c r="E10" s="413"/>
      <c r="F10" s="414"/>
      <c r="G10" s="421"/>
      <c r="H10" s="421"/>
      <c r="I10" s="420"/>
      <c r="J10" s="413"/>
      <c r="K10" s="412"/>
      <c r="L10" s="413"/>
      <c r="M10" s="412"/>
      <c r="N10" s="413"/>
      <c r="O10" s="144" t="s">
        <v>190</v>
      </c>
    </row>
    <row r="11" spans="1:15" ht="12.75" customHeight="1">
      <c r="A11" s="97" t="s">
        <v>194</v>
      </c>
      <c r="B11" s="412"/>
      <c r="C11" s="420"/>
      <c r="D11" s="412"/>
      <c r="E11" s="413"/>
      <c r="F11" s="410" t="s">
        <v>293</v>
      </c>
      <c r="G11" s="411"/>
      <c r="H11" s="410" t="s">
        <v>294</v>
      </c>
      <c r="I11" s="420"/>
      <c r="J11" s="413"/>
      <c r="K11" s="412"/>
      <c r="L11" s="413"/>
      <c r="M11" s="412"/>
      <c r="N11" s="413"/>
      <c r="O11" s="144" t="s">
        <v>194</v>
      </c>
    </row>
    <row r="12" spans="1:15" ht="12.75" customHeight="1">
      <c r="A12" s="95" t="s">
        <v>8</v>
      </c>
      <c r="B12" s="412"/>
      <c r="C12" s="420"/>
      <c r="D12" s="412"/>
      <c r="E12" s="413"/>
      <c r="F12" s="412"/>
      <c r="G12" s="413"/>
      <c r="H12" s="412"/>
      <c r="I12" s="420"/>
      <c r="J12" s="413"/>
      <c r="K12" s="412"/>
      <c r="L12" s="413"/>
      <c r="M12" s="412"/>
      <c r="N12" s="413"/>
      <c r="O12" s="259" t="s">
        <v>8</v>
      </c>
    </row>
    <row r="13" spans="1:15" ht="22.5" customHeight="1">
      <c r="A13" s="95" t="s">
        <v>8</v>
      </c>
      <c r="B13" s="412"/>
      <c r="C13" s="420"/>
      <c r="D13" s="414"/>
      <c r="E13" s="415"/>
      <c r="F13" s="414"/>
      <c r="G13" s="415"/>
      <c r="H13" s="414"/>
      <c r="I13" s="421"/>
      <c r="J13" s="415"/>
      <c r="K13" s="414"/>
      <c r="L13" s="415"/>
      <c r="M13" s="414"/>
      <c r="N13" s="415"/>
      <c r="O13" s="259" t="s">
        <v>8</v>
      </c>
    </row>
    <row r="14" spans="1:15" ht="12.75">
      <c r="A14" s="95"/>
      <c r="B14" s="412"/>
      <c r="C14" s="420"/>
      <c r="D14" s="100" t="s">
        <v>216</v>
      </c>
      <c r="E14" s="416" t="s">
        <v>274</v>
      </c>
      <c r="F14" s="100" t="s">
        <v>216</v>
      </c>
      <c r="G14" s="416" t="s">
        <v>274</v>
      </c>
      <c r="H14" s="101" t="s">
        <v>216</v>
      </c>
      <c r="I14" s="102" t="s">
        <v>216</v>
      </c>
      <c r="J14" s="416" t="s">
        <v>274</v>
      </c>
      <c r="K14" s="100" t="s">
        <v>216</v>
      </c>
      <c r="L14" s="416" t="s">
        <v>274</v>
      </c>
      <c r="M14" s="100" t="s">
        <v>216</v>
      </c>
      <c r="N14" s="416" t="s">
        <v>370</v>
      </c>
      <c r="O14" s="259" t="s">
        <v>8</v>
      </c>
    </row>
    <row r="15" spans="1:15" ht="22.5" customHeight="1">
      <c r="A15" s="95"/>
      <c r="B15" s="412"/>
      <c r="C15" s="420"/>
      <c r="D15" s="98" t="s">
        <v>217</v>
      </c>
      <c r="E15" s="417"/>
      <c r="F15" s="98" t="s">
        <v>217</v>
      </c>
      <c r="G15" s="417"/>
      <c r="H15" s="99" t="s">
        <v>217</v>
      </c>
      <c r="I15" s="97" t="s">
        <v>217</v>
      </c>
      <c r="J15" s="417"/>
      <c r="K15" s="98" t="s">
        <v>217</v>
      </c>
      <c r="L15" s="417"/>
      <c r="M15" s="98" t="s">
        <v>217</v>
      </c>
      <c r="N15" s="417"/>
      <c r="O15" s="259" t="s">
        <v>8</v>
      </c>
    </row>
    <row r="16" spans="1:15" ht="19.5" customHeight="1">
      <c r="A16" s="95" t="s">
        <v>8</v>
      </c>
      <c r="B16" s="412"/>
      <c r="C16" s="420"/>
      <c r="D16" s="98" t="s">
        <v>218</v>
      </c>
      <c r="E16" s="418"/>
      <c r="F16" s="98" t="s">
        <v>218</v>
      </c>
      <c r="G16" s="418"/>
      <c r="H16" s="142" t="s">
        <v>218</v>
      </c>
      <c r="I16" s="143" t="s">
        <v>218</v>
      </c>
      <c r="J16" s="418"/>
      <c r="K16" s="98" t="s">
        <v>218</v>
      </c>
      <c r="L16" s="418"/>
      <c r="M16" s="98" t="s">
        <v>375</v>
      </c>
      <c r="N16" s="418"/>
      <c r="O16" s="259" t="s">
        <v>8</v>
      </c>
    </row>
    <row r="17" spans="1:15" s="252" customFormat="1" ht="12.75" customHeight="1">
      <c r="A17" s="103" t="s">
        <v>8</v>
      </c>
      <c r="B17" s="422"/>
      <c r="C17" s="423"/>
      <c r="D17" s="104" t="s">
        <v>55</v>
      </c>
      <c r="E17" s="104" t="s">
        <v>56</v>
      </c>
      <c r="F17" s="104" t="s">
        <v>57</v>
      </c>
      <c r="G17" s="105" t="s">
        <v>199</v>
      </c>
      <c r="H17" s="105" t="s">
        <v>229</v>
      </c>
      <c r="I17" s="137" t="s">
        <v>230</v>
      </c>
      <c r="J17" s="104" t="s">
        <v>231</v>
      </c>
      <c r="K17" s="104" t="s">
        <v>232</v>
      </c>
      <c r="L17" s="104" t="s">
        <v>233</v>
      </c>
      <c r="M17" s="104" t="s">
        <v>234</v>
      </c>
      <c r="N17" s="104" t="s">
        <v>235</v>
      </c>
      <c r="O17" s="266" t="s">
        <v>8</v>
      </c>
    </row>
    <row r="19" spans="1:19" s="6" customFormat="1" ht="18" customHeight="1">
      <c r="A19" s="213"/>
      <c r="B19" s="90"/>
      <c r="C19" s="90"/>
      <c r="D19" s="90"/>
      <c r="E19" s="90"/>
      <c r="F19" s="90"/>
      <c r="H19" s="85" t="s">
        <v>6</v>
      </c>
      <c r="I19" s="409" t="s">
        <v>7</v>
      </c>
      <c r="J19" s="409"/>
      <c r="K19" s="90"/>
      <c r="L19" s="90"/>
      <c r="M19" s="90"/>
      <c r="N19" s="90"/>
      <c r="O19" s="251"/>
      <c r="P19" s="90"/>
      <c r="Q19" s="90"/>
      <c r="R19" s="90"/>
      <c r="S19" s="90"/>
    </row>
    <row r="20" spans="1:19" s="4" customFormat="1" ht="9.75" customHeight="1">
      <c r="A20" s="7" t="s">
        <v>8</v>
      </c>
      <c r="B20" s="8" t="s">
        <v>9</v>
      </c>
      <c r="C20" s="8"/>
      <c r="D20" s="10"/>
      <c r="E20" s="9"/>
      <c r="F20" s="9"/>
      <c r="G20" s="9"/>
      <c r="H20" s="9"/>
      <c r="I20" s="9"/>
      <c r="J20" s="9"/>
      <c r="K20" s="9"/>
      <c r="L20" s="9"/>
      <c r="M20" s="9"/>
      <c r="N20" s="9"/>
      <c r="O20" s="9"/>
      <c r="P20" s="9"/>
      <c r="Q20" s="9"/>
      <c r="R20" s="9"/>
      <c r="S20" s="9"/>
    </row>
    <row r="21" spans="1:18" s="4" customFormat="1" ht="9.75" customHeight="1">
      <c r="A21" s="7">
        <v>96</v>
      </c>
      <c r="B21" s="3" t="s">
        <v>10</v>
      </c>
      <c r="C21" s="3"/>
      <c r="D21" s="11">
        <v>619515</v>
      </c>
      <c r="E21" s="12">
        <v>7806489</v>
      </c>
      <c r="F21" s="12">
        <v>530224</v>
      </c>
      <c r="G21" s="12">
        <v>7806489</v>
      </c>
      <c r="H21" s="12">
        <v>89291</v>
      </c>
      <c r="I21" s="12">
        <v>8031993</v>
      </c>
      <c r="J21" s="12">
        <v>2788670</v>
      </c>
      <c r="K21" s="12" t="s">
        <v>330</v>
      </c>
      <c r="L21" s="12" t="s">
        <v>330</v>
      </c>
      <c r="M21" s="12">
        <v>622209</v>
      </c>
      <c r="N21" s="12">
        <v>329851</v>
      </c>
      <c r="O21" s="13">
        <v>96</v>
      </c>
      <c r="P21" s="12"/>
      <c r="Q21" s="12"/>
      <c r="R21" s="12"/>
    </row>
    <row r="22" spans="1:18" s="4" customFormat="1" ht="9.75" customHeight="1">
      <c r="A22" s="7">
        <v>97</v>
      </c>
      <c r="B22" s="3" t="s">
        <v>11</v>
      </c>
      <c r="C22" s="3"/>
      <c r="D22" s="11">
        <v>901387</v>
      </c>
      <c r="E22" s="12">
        <v>6872895</v>
      </c>
      <c r="F22" s="12">
        <v>790598</v>
      </c>
      <c r="G22" s="12">
        <v>6872895</v>
      </c>
      <c r="H22" s="12">
        <v>110789</v>
      </c>
      <c r="I22" s="12">
        <v>5234961</v>
      </c>
      <c r="J22" s="12" t="s">
        <v>330</v>
      </c>
      <c r="K22" s="12">
        <v>9081</v>
      </c>
      <c r="L22" s="12" t="s">
        <v>330</v>
      </c>
      <c r="M22" s="12">
        <v>470130</v>
      </c>
      <c r="N22" s="12">
        <v>230595</v>
      </c>
      <c r="O22" s="13">
        <v>97</v>
      </c>
      <c r="P22" s="12"/>
      <c r="Q22" s="12"/>
      <c r="R22" s="12"/>
    </row>
    <row r="23" spans="1:18" s="4" customFormat="1" ht="9.75" customHeight="1">
      <c r="A23" s="7">
        <v>98</v>
      </c>
      <c r="B23" s="3" t="s">
        <v>12</v>
      </c>
      <c r="C23" s="3"/>
      <c r="D23" s="11">
        <v>2586404</v>
      </c>
      <c r="E23" s="12">
        <v>13754916</v>
      </c>
      <c r="F23" s="12">
        <v>1706693</v>
      </c>
      <c r="G23" s="12">
        <v>13754916</v>
      </c>
      <c r="H23" s="12">
        <v>879711</v>
      </c>
      <c r="I23" s="12">
        <v>17277798</v>
      </c>
      <c r="J23" s="12" t="s">
        <v>330</v>
      </c>
      <c r="K23" s="12">
        <v>6286</v>
      </c>
      <c r="L23" s="12" t="s">
        <v>330</v>
      </c>
      <c r="M23" s="12">
        <v>1293</v>
      </c>
      <c r="N23" s="12">
        <v>741784</v>
      </c>
      <c r="O23" s="13">
        <v>98</v>
      </c>
      <c r="P23" s="12"/>
      <c r="Q23" s="12"/>
      <c r="R23" s="12"/>
    </row>
    <row r="24" spans="1:18" s="4" customFormat="1" ht="9.75" customHeight="1">
      <c r="A24" s="7">
        <v>99</v>
      </c>
      <c r="B24" s="14" t="s">
        <v>4</v>
      </c>
      <c r="C24" s="14"/>
      <c r="D24" s="16">
        <f>SUM(D21:D23)</f>
        <v>4107306</v>
      </c>
      <c r="E24" s="17">
        <f>SUM(E21:E23)</f>
        <v>28434300</v>
      </c>
      <c r="F24" s="17">
        <f aca="true" t="shared" si="0" ref="F24:N24">SUM(F21:F23)</f>
        <v>3027515</v>
      </c>
      <c r="G24" s="17">
        <f t="shared" si="0"/>
        <v>28434300</v>
      </c>
      <c r="H24" s="17">
        <f t="shared" si="0"/>
        <v>1079791</v>
      </c>
      <c r="I24" s="17">
        <f t="shared" si="0"/>
        <v>30544752</v>
      </c>
      <c r="J24" s="17">
        <f t="shared" si="0"/>
        <v>2788670</v>
      </c>
      <c r="K24" s="17">
        <f t="shared" si="0"/>
        <v>15367</v>
      </c>
      <c r="L24" s="141">
        <v>0</v>
      </c>
      <c r="M24" s="17">
        <f t="shared" si="0"/>
        <v>1093632</v>
      </c>
      <c r="N24" s="17">
        <f t="shared" si="0"/>
        <v>1302230</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8</v>
      </c>
      <c r="B26" s="8" t="s">
        <v>13</v>
      </c>
      <c r="C26" s="8"/>
      <c r="D26" s="18"/>
      <c r="E26" s="19"/>
      <c r="F26" s="19"/>
      <c r="G26" s="19"/>
      <c r="H26" s="19"/>
      <c r="I26" s="19"/>
      <c r="J26" s="19"/>
      <c r="K26" s="19"/>
      <c r="L26" s="19"/>
      <c r="M26" s="12"/>
      <c r="N26" s="19"/>
      <c r="O26" s="9"/>
      <c r="P26" s="19"/>
      <c r="Q26" s="19"/>
      <c r="R26" s="19"/>
    </row>
    <row r="27" spans="1:18" s="4" customFormat="1" ht="9.75" customHeight="1">
      <c r="A27" s="7">
        <v>100</v>
      </c>
      <c r="B27" s="3" t="s">
        <v>10</v>
      </c>
      <c r="C27" s="3"/>
      <c r="D27" s="11">
        <v>407435</v>
      </c>
      <c r="E27" s="12">
        <v>35463438</v>
      </c>
      <c r="F27" s="12">
        <v>366056</v>
      </c>
      <c r="G27" s="12">
        <v>35463438</v>
      </c>
      <c r="H27" s="12">
        <v>41379</v>
      </c>
      <c r="I27" s="12">
        <v>7476467</v>
      </c>
      <c r="J27" s="12" t="s">
        <v>330</v>
      </c>
      <c r="K27" s="12">
        <v>28830</v>
      </c>
      <c r="L27" s="12" t="s">
        <v>330</v>
      </c>
      <c r="M27" s="12">
        <v>321328</v>
      </c>
      <c r="N27" s="12">
        <v>350275</v>
      </c>
      <c r="O27" s="13">
        <v>100</v>
      </c>
      <c r="P27" s="12"/>
      <c r="Q27" s="12"/>
      <c r="R27" s="12"/>
    </row>
    <row r="28" spans="1:18" s="4" customFormat="1" ht="9.75" customHeight="1">
      <c r="A28" s="7">
        <v>101</v>
      </c>
      <c r="B28" s="3" t="s">
        <v>14</v>
      </c>
      <c r="C28" s="3"/>
      <c r="D28" s="11">
        <v>570702</v>
      </c>
      <c r="E28" s="12">
        <v>13092676</v>
      </c>
      <c r="F28" s="12">
        <v>306098</v>
      </c>
      <c r="G28" s="12">
        <v>13092676</v>
      </c>
      <c r="H28" s="12">
        <v>264604</v>
      </c>
      <c r="I28" s="12">
        <v>6093920</v>
      </c>
      <c r="J28" s="12" t="s">
        <v>330</v>
      </c>
      <c r="K28" s="12">
        <v>88352</v>
      </c>
      <c r="L28" s="12" t="s">
        <v>330</v>
      </c>
      <c r="M28" s="12">
        <v>724803</v>
      </c>
      <c r="N28" s="12">
        <v>217749</v>
      </c>
      <c r="O28" s="13">
        <v>101</v>
      </c>
      <c r="P28" s="12"/>
      <c r="Q28" s="12"/>
      <c r="R28" s="12"/>
    </row>
    <row r="29" spans="1:18" s="4" customFormat="1" ht="9.75" customHeight="1">
      <c r="A29" s="7">
        <v>102</v>
      </c>
      <c r="B29" s="3" t="s">
        <v>15</v>
      </c>
      <c r="C29" s="3"/>
      <c r="D29" s="11">
        <v>550646</v>
      </c>
      <c r="E29" s="12">
        <v>20418002</v>
      </c>
      <c r="F29" s="12">
        <v>417498</v>
      </c>
      <c r="G29" s="12">
        <v>20418002</v>
      </c>
      <c r="H29" s="12">
        <v>133148</v>
      </c>
      <c r="I29" s="12">
        <v>4423068</v>
      </c>
      <c r="J29" s="12" t="s">
        <v>330</v>
      </c>
      <c r="K29" s="12" t="s">
        <v>330</v>
      </c>
      <c r="L29" s="12" t="s">
        <v>330</v>
      </c>
      <c r="M29" s="12">
        <v>69253</v>
      </c>
      <c r="N29" s="12">
        <v>155000</v>
      </c>
      <c r="O29" s="13">
        <v>102</v>
      </c>
      <c r="P29" s="12"/>
      <c r="Q29" s="12"/>
      <c r="R29" s="12"/>
    </row>
    <row r="30" spans="1:18" s="4" customFormat="1" ht="9.75" customHeight="1">
      <c r="A30" s="7">
        <v>103</v>
      </c>
      <c r="B30" s="3" t="s">
        <v>16</v>
      </c>
      <c r="C30" s="3"/>
      <c r="D30" s="11">
        <v>566354</v>
      </c>
      <c r="E30" s="12">
        <v>11410264</v>
      </c>
      <c r="F30" s="12">
        <v>433242</v>
      </c>
      <c r="G30" s="12">
        <v>11410264</v>
      </c>
      <c r="H30" s="12">
        <v>133112</v>
      </c>
      <c r="I30" s="12">
        <v>4430880</v>
      </c>
      <c r="J30" s="12" t="s">
        <v>330</v>
      </c>
      <c r="K30" s="12" t="s">
        <v>330</v>
      </c>
      <c r="L30" s="12" t="s">
        <v>330</v>
      </c>
      <c r="M30" s="12">
        <v>53814</v>
      </c>
      <c r="N30" s="12">
        <v>207500</v>
      </c>
      <c r="O30" s="13">
        <v>103</v>
      </c>
      <c r="P30" s="12"/>
      <c r="Q30" s="12"/>
      <c r="R30" s="12"/>
    </row>
    <row r="31" spans="1:18" s="4" customFormat="1" ht="9.75" customHeight="1">
      <c r="A31" s="7">
        <v>104</v>
      </c>
      <c r="B31" s="3" t="s">
        <v>17</v>
      </c>
      <c r="C31" s="3"/>
      <c r="D31" s="11">
        <v>330146</v>
      </c>
      <c r="E31" s="12">
        <v>11879702</v>
      </c>
      <c r="F31" s="12">
        <v>200954</v>
      </c>
      <c r="G31" s="12">
        <v>11879702</v>
      </c>
      <c r="H31" s="12">
        <v>129192</v>
      </c>
      <c r="I31" s="12">
        <v>4218692</v>
      </c>
      <c r="J31" s="12" t="s">
        <v>330</v>
      </c>
      <c r="K31" s="12" t="s">
        <v>330</v>
      </c>
      <c r="L31" s="12" t="s">
        <v>330</v>
      </c>
      <c r="M31" s="12">
        <v>26019</v>
      </c>
      <c r="N31" s="12">
        <v>432530</v>
      </c>
      <c r="O31" s="13">
        <v>104</v>
      </c>
      <c r="P31" s="12"/>
      <c r="Q31" s="12"/>
      <c r="R31" s="12"/>
    </row>
    <row r="32" spans="1:18" s="4" customFormat="1" ht="9.75" customHeight="1">
      <c r="A32" s="7">
        <v>105</v>
      </c>
      <c r="B32" s="3" t="s">
        <v>18</v>
      </c>
      <c r="C32" s="3"/>
      <c r="D32" s="11">
        <v>593207</v>
      </c>
      <c r="E32" s="12">
        <v>28219619</v>
      </c>
      <c r="F32" s="12">
        <v>356776</v>
      </c>
      <c r="G32" s="12">
        <v>28219619</v>
      </c>
      <c r="H32" s="12">
        <v>236431</v>
      </c>
      <c r="I32" s="12">
        <v>5437160</v>
      </c>
      <c r="J32" s="12" t="s">
        <v>330</v>
      </c>
      <c r="K32" s="12">
        <v>29112</v>
      </c>
      <c r="L32" s="12" t="s">
        <v>330</v>
      </c>
      <c r="M32" s="12">
        <v>529384</v>
      </c>
      <c r="N32" s="12">
        <v>358224</v>
      </c>
      <c r="O32" s="13">
        <v>105</v>
      </c>
      <c r="P32" s="12"/>
      <c r="Q32" s="12"/>
      <c r="R32" s="12"/>
    </row>
    <row r="33" spans="1:18" s="4" customFormat="1" ht="9.75" customHeight="1">
      <c r="A33" s="7">
        <v>106</v>
      </c>
      <c r="B33" s="3" t="s">
        <v>19</v>
      </c>
      <c r="C33" s="3"/>
      <c r="D33" s="11">
        <v>353547</v>
      </c>
      <c r="E33" s="12">
        <v>22120962</v>
      </c>
      <c r="F33" s="12">
        <v>295750</v>
      </c>
      <c r="G33" s="12">
        <v>22120962</v>
      </c>
      <c r="H33" s="12">
        <v>57797</v>
      </c>
      <c r="I33" s="12">
        <v>3912595</v>
      </c>
      <c r="J33" s="12" t="s">
        <v>330</v>
      </c>
      <c r="K33" s="12">
        <v>2880</v>
      </c>
      <c r="L33" s="12" t="s">
        <v>330</v>
      </c>
      <c r="M33" s="12">
        <v>108022</v>
      </c>
      <c r="N33" s="12">
        <v>487323</v>
      </c>
      <c r="O33" s="13">
        <v>106</v>
      </c>
      <c r="P33" s="12"/>
      <c r="Q33" s="12"/>
      <c r="R33" s="12"/>
    </row>
    <row r="34" spans="1:18" s="4" customFormat="1" ht="9.75" customHeight="1">
      <c r="A34" s="7">
        <v>107</v>
      </c>
      <c r="B34" s="3" t="s">
        <v>11</v>
      </c>
      <c r="C34" s="3"/>
      <c r="D34" s="11">
        <v>1182654</v>
      </c>
      <c r="E34" s="12">
        <v>19001755</v>
      </c>
      <c r="F34" s="12">
        <v>401670</v>
      </c>
      <c r="G34" s="12">
        <v>19001755</v>
      </c>
      <c r="H34" s="12">
        <v>780984</v>
      </c>
      <c r="I34" s="12">
        <v>5628874</v>
      </c>
      <c r="J34" s="12" t="s">
        <v>330</v>
      </c>
      <c r="K34" s="12">
        <v>11601</v>
      </c>
      <c r="L34" s="12" t="s">
        <v>330</v>
      </c>
      <c r="M34" s="12">
        <v>404452</v>
      </c>
      <c r="N34" s="12">
        <v>369894</v>
      </c>
      <c r="O34" s="13">
        <v>107</v>
      </c>
      <c r="P34" s="12"/>
      <c r="Q34" s="12"/>
      <c r="R34" s="12"/>
    </row>
    <row r="35" spans="1:18" s="4" customFormat="1" ht="9.75" customHeight="1">
      <c r="A35" s="7">
        <v>108</v>
      </c>
      <c r="B35" s="3" t="s">
        <v>12</v>
      </c>
      <c r="C35" s="3"/>
      <c r="D35" s="11">
        <v>1099834</v>
      </c>
      <c r="E35" s="12">
        <v>32861566</v>
      </c>
      <c r="F35" s="12">
        <v>760278</v>
      </c>
      <c r="G35" s="12">
        <v>32861566</v>
      </c>
      <c r="H35" s="12">
        <v>339556</v>
      </c>
      <c r="I35" s="12">
        <v>5636400</v>
      </c>
      <c r="J35" s="12" t="s">
        <v>330</v>
      </c>
      <c r="K35" s="12">
        <v>9464</v>
      </c>
      <c r="L35" s="12" t="s">
        <v>330</v>
      </c>
      <c r="M35" s="12">
        <v>2527</v>
      </c>
      <c r="N35" s="12">
        <v>545183</v>
      </c>
      <c r="O35" s="13">
        <v>108</v>
      </c>
      <c r="P35" s="12"/>
      <c r="Q35" s="12"/>
      <c r="R35" s="12"/>
    </row>
    <row r="36" spans="1:18" s="4" customFormat="1" ht="9.75" customHeight="1">
      <c r="A36" s="7">
        <v>109</v>
      </c>
      <c r="B36" s="14" t="s">
        <v>4</v>
      </c>
      <c r="C36" s="14"/>
      <c r="D36" s="16">
        <f>SUM(D27:D35)</f>
        <v>5654525</v>
      </c>
      <c r="E36" s="17">
        <f>SUM(E27:E35)</f>
        <v>194467984</v>
      </c>
      <c r="F36" s="17">
        <f aca="true" t="shared" si="1" ref="F36:N36">SUM(F27:F35)</f>
        <v>3538322</v>
      </c>
      <c r="G36" s="17">
        <f t="shared" si="1"/>
        <v>194467984</v>
      </c>
      <c r="H36" s="17">
        <f t="shared" si="1"/>
        <v>2116203</v>
      </c>
      <c r="I36" s="17">
        <f t="shared" si="1"/>
        <v>47258056</v>
      </c>
      <c r="J36" s="141">
        <f t="shared" si="1"/>
        <v>0</v>
      </c>
      <c r="K36" s="17">
        <f t="shared" si="1"/>
        <v>170239</v>
      </c>
      <c r="L36" s="17" t="s">
        <v>364</v>
      </c>
      <c r="M36" s="17">
        <f t="shared" si="1"/>
        <v>2239602</v>
      </c>
      <c r="N36" s="17">
        <f t="shared" si="1"/>
        <v>3123678</v>
      </c>
      <c r="O36" s="13">
        <v>109</v>
      </c>
      <c r="P36" s="17"/>
      <c r="Q36" s="17"/>
      <c r="R36" s="17"/>
    </row>
    <row r="37" spans="1:18" s="4" customFormat="1" ht="9.75" customHeight="1">
      <c r="A37" s="7">
        <v>110</v>
      </c>
      <c r="B37" s="20" t="s">
        <v>20</v>
      </c>
      <c r="C37" s="20"/>
      <c r="D37" s="16">
        <f>D24+D36</f>
        <v>9761831</v>
      </c>
      <c r="E37" s="17">
        <f>E24+E36</f>
        <v>222902284</v>
      </c>
      <c r="F37" s="17">
        <f aca="true" t="shared" si="2" ref="F37:N37">F24+F36</f>
        <v>6565837</v>
      </c>
      <c r="G37" s="17">
        <f t="shared" si="2"/>
        <v>222902284</v>
      </c>
      <c r="H37" s="17">
        <f t="shared" si="2"/>
        <v>3195994</v>
      </c>
      <c r="I37" s="17">
        <f t="shared" si="2"/>
        <v>77802808</v>
      </c>
      <c r="J37" s="17">
        <f t="shared" si="2"/>
        <v>2788670</v>
      </c>
      <c r="K37" s="17">
        <f t="shared" si="2"/>
        <v>185606</v>
      </c>
      <c r="L37" s="17" t="s">
        <v>364</v>
      </c>
      <c r="M37" s="17">
        <f t="shared" si="2"/>
        <v>3333234</v>
      </c>
      <c r="N37" s="17">
        <f t="shared" si="2"/>
        <v>4425908</v>
      </c>
      <c r="O37" s="13">
        <v>110</v>
      </c>
      <c r="P37" s="17"/>
      <c r="Q37" s="17"/>
      <c r="R37" s="17"/>
    </row>
    <row r="38" spans="1:19" s="6" customFormat="1" ht="18" customHeight="1">
      <c r="A38" s="213"/>
      <c r="B38" s="90"/>
      <c r="C38" s="90"/>
      <c r="D38" s="90"/>
      <c r="E38" s="90"/>
      <c r="F38" s="90"/>
      <c r="H38" s="85" t="s">
        <v>6</v>
      </c>
      <c r="I38" s="90" t="s">
        <v>21</v>
      </c>
      <c r="J38" s="90"/>
      <c r="K38" s="90"/>
      <c r="L38" s="90"/>
      <c r="M38" s="12"/>
      <c r="N38" s="90"/>
      <c r="O38" s="251"/>
      <c r="P38" s="90"/>
      <c r="Q38" s="90"/>
      <c r="R38" s="90"/>
      <c r="S38" s="90"/>
    </row>
    <row r="39" spans="1:19" s="4" customFormat="1" ht="9.75" customHeight="1">
      <c r="A39" s="7" t="s">
        <v>8</v>
      </c>
      <c r="B39" s="8" t="s">
        <v>9</v>
      </c>
      <c r="C39" s="8"/>
      <c r="D39" s="10"/>
      <c r="E39" s="9"/>
      <c r="F39" s="9"/>
      <c r="G39" s="9"/>
      <c r="H39" s="9"/>
      <c r="I39" s="9"/>
      <c r="J39" s="9"/>
      <c r="K39" s="9"/>
      <c r="L39" s="9"/>
      <c r="M39" s="12"/>
      <c r="N39" s="9"/>
      <c r="O39" s="9"/>
      <c r="P39" s="9"/>
      <c r="Q39" s="9"/>
      <c r="R39" s="9"/>
      <c r="S39" s="9"/>
    </row>
    <row r="40" spans="1:18" s="4" customFormat="1" ht="9.75" customHeight="1">
      <c r="A40" s="7">
        <v>111</v>
      </c>
      <c r="B40" s="3" t="s">
        <v>27</v>
      </c>
      <c r="C40" s="3"/>
      <c r="D40" s="11">
        <v>1711818</v>
      </c>
      <c r="E40" s="12">
        <v>42384443</v>
      </c>
      <c r="F40" s="12">
        <v>1414916</v>
      </c>
      <c r="G40" s="12">
        <v>42384443</v>
      </c>
      <c r="H40" s="12">
        <v>296902</v>
      </c>
      <c r="I40" s="12">
        <v>38532117</v>
      </c>
      <c r="J40" s="12" t="s">
        <v>330</v>
      </c>
      <c r="K40" s="12" t="s">
        <v>330</v>
      </c>
      <c r="L40" s="12" t="s">
        <v>330</v>
      </c>
      <c r="M40" s="12">
        <v>1556813</v>
      </c>
      <c r="N40" s="12">
        <v>846869</v>
      </c>
      <c r="O40" s="13">
        <v>111</v>
      </c>
      <c r="P40" s="12"/>
      <c r="Q40" s="12"/>
      <c r="R40" s="12"/>
    </row>
    <row r="41" spans="1:18" s="4" customFormat="1" ht="9.75" customHeight="1">
      <c r="A41" s="7">
        <v>112</v>
      </c>
      <c r="B41" s="3" t="s">
        <v>22</v>
      </c>
      <c r="C41" s="3"/>
      <c r="D41" s="11">
        <v>5731966</v>
      </c>
      <c r="E41" s="12">
        <v>8219994</v>
      </c>
      <c r="F41" s="12">
        <v>5645254</v>
      </c>
      <c r="G41" s="12">
        <v>8219994</v>
      </c>
      <c r="H41" s="12">
        <v>86712</v>
      </c>
      <c r="I41" s="12">
        <v>5213353</v>
      </c>
      <c r="J41" s="12" t="s">
        <v>330</v>
      </c>
      <c r="K41" s="12">
        <v>110</v>
      </c>
      <c r="L41" s="12" t="s">
        <v>330</v>
      </c>
      <c r="M41" s="12">
        <v>80628</v>
      </c>
      <c r="N41" s="12">
        <v>101755</v>
      </c>
      <c r="O41" s="13">
        <v>112</v>
      </c>
      <c r="P41" s="12"/>
      <c r="Q41" s="12"/>
      <c r="R41" s="12"/>
    </row>
    <row r="42" spans="1:18" s="4" customFormat="1" ht="9.75" customHeight="1">
      <c r="A42" s="7">
        <v>113</v>
      </c>
      <c r="B42" s="3" t="s">
        <v>23</v>
      </c>
      <c r="C42" s="3"/>
      <c r="D42" s="11">
        <v>740086</v>
      </c>
      <c r="E42" s="12">
        <v>5415616</v>
      </c>
      <c r="F42" s="12">
        <v>396501</v>
      </c>
      <c r="G42" s="12">
        <v>5415616</v>
      </c>
      <c r="H42" s="12">
        <v>343585</v>
      </c>
      <c r="I42" s="12">
        <v>8671463</v>
      </c>
      <c r="J42" s="12" t="s">
        <v>330</v>
      </c>
      <c r="K42" s="12">
        <v>15924</v>
      </c>
      <c r="L42" s="12" t="s">
        <v>330</v>
      </c>
      <c r="M42" s="12">
        <v>512735</v>
      </c>
      <c r="N42" s="12">
        <v>153000</v>
      </c>
      <c r="O42" s="13">
        <v>113</v>
      </c>
      <c r="P42" s="12"/>
      <c r="Q42" s="12"/>
      <c r="R42" s="12"/>
    </row>
    <row r="43" spans="1:18" s="4" customFormat="1" ht="9.75" customHeight="1">
      <c r="A43" s="7">
        <v>114</v>
      </c>
      <c r="B43" s="3" t="s">
        <v>24</v>
      </c>
      <c r="C43" s="3"/>
      <c r="D43" s="11">
        <v>443461</v>
      </c>
      <c r="E43" s="12">
        <v>6257202</v>
      </c>
      <c r="F43" s="12">
        <v>373943</v>
      </c>
      <c r="G43" s="12">
        <v>6257202</v>
      </c>
      <c r="H43" s="12">
        <v>69518</v>
      </c>
      <c r="I43" s="12">
        <v>1860830</v>
      </c>
      <c r="J43" s="12" t="s">
        <v>330</v>
      </c>
      <c r="K43" s="12" t="s">
        <v>330</v>
      </c>
      <c r="L43" s="12" t="s">
        <v>330</v>
      </c>
      <c r="M43" s="12">
        <v>2209</v>
      </c>
      <c r="N43" s="12">
        <v>512710</v>
      </c>
      <c r="O43" s="13">
        <v>114</v>
      </c>
      <c r="P43" s="12"/>
      <c r="Q43" s="12"/>
      <c r="R43" s="12"/>
    </row>
    <row r="44" spans="1:18" s="4" customFormat="1" ht="9.75" customHeight="1">
      <c r="A44" s="7">
        <v>115</v>
      </c>
      <c r="B44" s="14" t="s">
        <v>4</v>
      </c>
      <c r="C44" s="14"/>
      <c r="D44" s="16">
        <f>SUM(D40:D43)</f>
        <v>8627331</v>
      </c>
      <c r="E44" s="17">
        <f>SUM(E40:E43)</f>
        <v>62277255</v>
      </c>
      <c r="F44" s="17">
        <f aca="true" t="shared" si="3" ref="F44:N44">SUM(F40:F43)</f>
        <v>7830614</v>
      </c>
      <c r="G44" s="17">
        <f t="shared" si="3"/>
        <v>62277255</v>
      </c>
      <c r="H44" s="17">
        <f t="shared" si="3"/>
        <v>796717</v>
      </c>
      <c r="I44" s="17">
        <f t="shared" si="3"/>
        <v>54277763</v>
      </c>
      <c r="J44" s="141">
        <f t="shared" si="3"/>
        <v>0</v>
      </c>
      <c r="K44" s="17">
        <f t="shared" si="3"/>
        <v>16034</v>
      </c>
      <c r="L44" s="141">
        <f t="shared" si="3"/>
        <v>0</v>
      </c>
      <c r="M44" s="17">
        <f t="shared" si="3"/>
        <v>2152385</v>
      </c>
      <c r="N44" s="17">
        <f t="shared" si="3"/>
        <v>1614334</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8</v>
      </c>
      <c r="B46" s="8" t="s">
        <v>25</v>
      </c>
      <c r="C46" s="8"/>
      <c r="D46" s="18"/>
      <c r="E46" s="19"/>
      <c r="F46" s="19"/>
      <c r="G46" s="19"/>
      <c r="H46" s="19"/>
      <c r="I46" s="19"/>
      <c r="J46" s="19"/>
      <c r="K46" s="19"/>
      <c r="L46" s="19"/>
      <c r="M46" s="12"/>
      <c r="N46" s="19"/>
      <c r="O46" s="9" t="s">
        <v>8</v>
      </c>
      <c r="P46" s="19"/>
      <c r="Q46" s="19"/>
      <c r="R46" s="19"/>
    </row>
    <row r="47" spans="1:18" s="4" customFormat="1" ht="9.75" customHeight="1">
      <c r="A47" s="7">
        <v>116</v>
      </c>
      <c r="B47" s="3" t="s">
        <v>26</v>
      </c>
      <c r="C47" s="3"/>
      <c r="D47" s="11">
        <v>1016080</v>
      </c>
      <c r="E47" s="12">
        <v>25742548</v>
      </c>
      <c r="F47" s="12">
        <v>424083</v>
      </c>
      <c r="G47" s="12">
        <v>25742548</v>
      </c>
      <c r="H47" s="12">
        <v>591997</v>
      </c>
      <c r="I47" s="12">
        <v>7437885</v>
      </c>
      <c r="J47" s="12" t="s">
        <v>330</v>
      </c>
      <c r="K47" s="12" t="s">
        <v>330</v>
      </c>
      <c r="L47" s="12" t="s">
        <v>330</v>
      </c>
      <c r="M47" s="12">
        <v>20000</v>
      </c>
      <c r="N47" s="12">
        <v>214713</v>
      </c>
      <c r="O47" s="13">
        <v>116</v>
      </c>
      <c r="P47" s="12"/>
      <c r="Q47" s="12"/>
      <c r="R47" s="12"/>
    </row>
    <row r="48" spans="1:18" s="4" customFormat="1" ht="9.75" customHeight="1">
      <c r="A48" s="7">
        <v>117</v>
      </c>
      <c r="B48" s="3" t="s">
        <v>27</v>
      </c>
      <c r="C48" s="3"/>
      <c r="D48" s="11">
        <v>1898475</v>
      </c>
      <c r="E48" s="12">
        <v>54536524</v>
      </c>
      <c r="F48" s="12">
        <v>894324</v>
      </c>
      <c r="G48" s="12">
        <v>54536524</v>
      </c>
      <c r="H48" s="12">
        <v>1004151</v>
      </c>
      <c r="I48" s="12">
        <v>13615297</v>
      </c>
      <c r="J48" s="12" t="s">
        <v>330</v>
      </c>
      <c r="K48" s="12" t="s">
        <v>330</v>
      </c>
      <c r="L48" s="12" t="s">
        <v>330</v>
      </c>
      <c r="M48" s="12">
        <v>993699</v>
      </c>
      <c r="N48" s="12">
        <v>403240</v>
      </c>
      <c r="O48" s="13">
        <v>117</v>
      </c>
      <c r="P48" s="12"/>
      <c r="Q48" s="12"/>
      <c r="R48" s="12"/>
    </row>
    <row r="49" spans="1:18" s="4" customFormat="1" ht="9.75" customHeight="1">
      <c r="A49" s="7">
        <v>118</v>
      </c>
      <c r="B49" s="3" t="s">
        <v>329</v>
      </c>
      <c r="C49" s="3"/>
      <c r="D49" s="11">
        <v>858627</v>
      </c>
      <c r="E49" s="12">
        <v>14134952</v>
      </c>
      <c r="F49" s="12">
        <v>462375</v>
      </c>
      <c r="G49" s="12">
        <v>14134952</v>
      </c>
      <c r="H49" s="12">
        <v>396252</v>
      </c>
      <c r="I49" s="12">
        <v>3990759</v>
      </c>
      <c r="J49" s="12" t="s">
        <v>330</v>
      </c>
      <c r="K49" s="12">
        <v>2533</v>
      </c>
      <c r="L49" s="12" t="s">
        <v>330</v>
      </c>
      <c r="M49" s="12">
        <v>456851</v>
      </c>
      <c r="N49" s="12">
        <v>208763</v>
      </c>
      <c r="O49" s="13">
        <v>118</v>
      </c>
      <c r="P49" s="12"/>
      <c r="Q49" s="12"/>
      <c r="R49" s="12"/>
    </row>
    <row r="50" spans="1:18" s="4" customFormat="1" ht="9.75" customHeight="1">
      <c r="A50" s="7">
        <v>119</v>
      </c>
      <c r="B50" s="3" t="s">
        <v>28</v>
      </c>
      <c r="C50" s="3"/>
      <c r="D50" s="11">
        <v>685678</v>
      </c>
      <c r="E50" s="12">
        <v>27322802</v>
      </c>
      <c r="F50" s="12">
        <v>311178</v>
      </c>
      <c r="G50" s="12">
        <v>27322802</v>
      </c>
      <c r="H50" s="12">
        <v>374500</v>
      </c>
      <c r="I50" s="12">
        <v>6190708</v>
      </c>
      <c r="J50" s="12" t="s">
        <v>330</v>
      </c>
      <c r="K50" s="12">
        <v>2780</v>
      </c>
      <c r="L50" s="12" t="s">
        <v>330</v>
      </c>
      <c r="M50" s="12">
        <v>223211</v>
      </c>
      <c r="N50" s="12">
        <v>401662</v>
      </c>
      <c r="O50" s="13">
        <v>119</v>
      </c>
      <c r="P50" s="12"/>
      <c r="Q50" s="12"/>
      <c r="R50" s="12"/>
    </row>
    <row r="51" spans="1:18" s="4" customFormat="1" ht="9.75" customHeight="1">
      <c r="A51" s="7">
        <v>120</v>
      </c>
      <c r="B51" s="3" t="s">
        <v>29</v>
      </c>
      <c r="C51" s="3"/>
      <c r="D51" s="11">
        <v>873067</v>
      </c>
      <c r="E51" s="12">
        <v>33388660</v>
      </c>
      <c r="F51" s="12">
        <v>401267</v>
      </c>
      <c r="G51" s="12">
        <v>33388660</v>
      </c>
      <c r="H51" s="12">
        <v>471800</v>
      </c>
      <c r="I51" s="12">
        <v>6303368</v>
      </c>
      <c r="J51" s="12" t="s">
        <v>330</v>
      </c>
      <c r="K51" s="12">
        <v>28155</v>
      </c>
      <c r="L51" s="12" t="s">
        <v>330</v>
      </c>
      <c r="M51" s="12">
        <v>1063513</v>
      </c>
      <c r="N51" s="12">
        <v>524508</v>
      </c>
      <c r="O51" s="13">
        <v>120</v>
      </c>
      <c r="P51" s="12"/>
      <c r="Q51" s="12"/>
      <c r="R51" s="12"/>
    </row>
    <row r="52" spans="1:18" s="4" customFormat="1" ht="9.75" customHeight="1">
      <c r="A52" s="7">
        <v>121</v>
      </c>
      <c r="B52" s="3" t="s">
        <v>30</v>
      </c>
      <c r="C52" s="3"/>
      <c r="D52" s="11">
        <v>900630</v>
      </c>
      <c r="E52" s="12">
        <v>12055574</v>
      </c>
      <c r="F52" s="12">
        <v>476918</v>
      </c>
      <c r="G52" s="12">
        <v>12055574</v>
      </c>
      <c r="H52" s="12">
        <v>423712</v>
      </c>
      <c r="I52" s="12">
        <v>4551354</v>
      </c>
      <c r="J52" s="12" t="s">
        <v>330</v>
      </c>
      <c r="K52" s="12" t="s">
        <v>330</v>
      </c>
      <c r="L52" s="12" t="s">
        <v>330</v>
      </c>
      <c r="M52" s="12">
        <v>44011</v>
      </c>
      <c r="N52" s="12">
        <v>85270</v>
      </c>
      <c r="O52" s="13">
        <v>121</v>
      </c>
      <c r="P52" s="12"/>
      <c r="Q52" s="12"/>
      <c r="R52" s="12"/>
    </row>
    <row r="53" spans="1:18" s="4" customFormat="1" ht="9.75" customHeight="1">
      <c r="A53" s="7">
        <v>122</v>
      </c>
      <c r="B53" s="3" t="s">
        <v>31</v>
      </c>
      <c r="C53" s="3"/>
      <c r="D53" s="11">
        <v>488574</v>
      </c>
      <c r="E53" s="12">
        <v>29197071</v>
      </c>
      <c r="F53" s="12">
        <v>274755</v>
      </c>
      <c r="G53" s="12">
        <v>29197071</v>
      </c>
      <c r="H53" s="12">
        <v>213819</v>
      </c>
      <c r="I53" s="12">
        <v>5961348</v>
      </c>
      <c r="J53" s="12" t="s">
        <v>330</v>
      </c>
      <c r="K53" s="12">
        <v>13404</v>
      </c>
      <c r="L53" s="12" t="s">
        <v>330</v>
      </c>
      <c r="M53" s="12">
        <v>404531</v>
      </c>
      <c r="N53" s="12">
        <v>309934</v>
      </c>
      <c r="O53" s="13">
        <v>122</v>
      </c>
      <c r="P53" s="12"/>
      <c r="Q53" s="12"/>
      <c r="R53" s="12"/>
    </row>
    <row r="54" spans="1:18" s="4" customFormat="1" ht="9.75" customHeight="1">
      <c r="A54" s="7">
        <v>123</v>
      </c>
      <c r="B54" s="3" t="s">
        <v>32</v>
      </c>
      <c r="C54" s="3"/>
      <c r="D54" s="11">
        <v>774297</v>
      </c>
      <c r="E54" s="12">
        <v>25833018</v>
      </c>
      <c r="F54" s="12">
        <v>312899</v>
      </c>
      <c r="G54" s="12">
        <v>25833018</v>
      </c>
      <c r="H54" s="12">
        <v>461398</v>
      </c>
      <c r="I54" s="12">
        <v>4302559</v>
      </c>
      <c r="J54" s="12" t="s">
        <v>330</v>
      </c>
      <c r="K54" s="12">
        <v>956</v>
      </c>
      <c r="L54" s="12" t="s">
        <v>330</v>
      </c>
      <c r="M54" s="12">
        <v>140771</v>
      </c>
      <c r="N54" s="12">
        <v>293679</v>
      </c>
      <c r="O54" s="13">
        <v>123</v>
      </c>
      <c r="P54" s="12"/>
      <c r="Q54" s="12"/>
      <c r="R54" s="12"/>
    </row>
    <row r="55" spans="1:18" s="4" customFormat="1" ht="9.75" customHeight="1">
      <c r="A55" s="7">
        <v>124</v>
      </c>
      <c r="B55" s="3" t="s">
        <v>33</v>
      </c>
      <c r="C55" s="3"/>
      <c r="D55" s="11">
        <v>468066</v>
      </c>
      <c r="E55" s="12">
        <v>21612218</v>
      </c>
      <c r="F55" s="12">
        <v>212890</v>
      </c>
      <c r="G55" s="12">
        <v>21612218</v>
      </c>
      <c r="H55" s="12">
        <v>255176</v>
      </c>
      <c r="I55" s="12">
        <v>6882363</v>
      </c>
      <c r="J55" s="12" t="s">
        <v>330</v>
      </c>
      <c r="K55" s="12" t="s">
        <v>330</v>
      </c>
      <c r="L55" s="12" t="s">
        <v>330</v>
      </c>
      <c r="M55" s="12">
        <v>114527</v>
      </c>
      <c r="N55" s="12">
        <v>334313</v>
      </c>
      <c r="O55" s="13">
        <v>124</v>
      </c>
      <c r="P55" s="12"/>
      <c r="Q55" s="12"/>
      <c r="R55" s="12"/>
    </row>
    <row r="56" spans="1:18" s="4" customFormat="1" ht="9.75" customHeight="1">
      <c r="A56" s="7">
        <v>125</v>
      </c>
      <c r="B56" s="3" t="s">
        <v>34</v>
      </c>
      <c r="C56" s="3"/>
      <c r="D56" s="11">
        <v>710242</v>
      </c>
      <c r="E56" s="12">
        <v>25786392</v>
      </c>
      <c r="F56" s="12">
        <v>337413</v>
      </c>
      <c r="G56" s="12">
        <v>25786392</v>
      </c>
      <c r="H56" s="12">
        <v>372829</v>
      </c>
      <c r="I56" s="12">
        <v>7967636</v>
      </c>
      <c r="J56" s="12" t="s">
        <v>330</v>
      </c>
      <c r="K56" s="12">
        <v>27416</v>
      </c>
      <c r="L56" s="12" t="s">
        <v>330</v>
      </c>
      <c r="M56" s="12">
        <v>157656</v>
      </c>
      <c r="N56" s="12">
        <v>369526</v>
      </c>
      <c r="O56" s="13">
        <v>125</v>
      </c>
      <c r="P56" s="12"/>
      <c r="Q56" s="12"/>
      <c r="R56" s="12"/>
    </row>
    <row r="57" spans="1:18" s="4" customFormat="1" ht="9.75" customHeight="1">
      <c r="A57" s="7">
        <v>126</v>
      </c>
      <c r="B57" s="14" t="s">
        <v>4</v>
      </c>
      <c r="C57" s="14"/>
      <c r="D57" s="16">
        <f>SUM(D47:D56)</f>
        <v>8673736</v>
      </c>
      <c r="E57" s="17">
        <f>SUM(E47:E56)</f>
        <v>269609759</v>
      </c>
      <c r="F57" s="17">
        <f aca="true" t="shared" si="4" ref="F57:N57">SUM(F47:F56)</f>
        <v>4108102</v>
      </c>
      <c r="G57" s="17">
        <f t="shared" si="4"/>
        <v>269609759</v>
      </c>
      <c r="H57" s="17">
        <f t="shared" si="4"/>
        <v>4565634</v>
      </c>
      <c r="I57" s="17">
        <f t="shared" si="4"/>
        <v>67203277</v>
      </c>
      <c r="J57" s="141">
        <f t="shared" si="4"/>
        <v>0</v>
      </c>
      <c r="K57" s="17">
        <f t="shared" si="4"/>
        <v>75244</v>
      </c>
      <c r="L57" s="141">
        <f t="shared" si="4"/>
        <v>0</v>
      </c>
      <c r="M57" s="17">
        <f t="shared" si="4"/>
        <v>3618770</v>
      </c>
      <c r="N57" s="17">
        <f t="shared" si="4"/>
        <v>3145608</v>
      </c>
      <c r="O57" s="13">
        <v>126</v>
      </c>
      <c r="P57" s="17"/>
      <c r="Q57" s="17"/>
      <c r="R57" s="17"/>
    </row>
    <row r="58" spans="1:18" s="4" customFormat="1" ht="9.75" customHeight="1">
      <c r="A58" s="7">
        <v>127</v>
      </c>
      <c r="B58" s="20" t="s">
        <v>35</v>
      </c>
      <c r="C58" s="20"/>
      <c r="D58" s="16">
        <f>D44+D57</f>
        <v>17301067</v>
      </c>
      <c r="E58" s="17">
        <f>E44+E57</f>
        <v>331887014</v>
      </c>
      <c r="F58" s="17">
        <f aca="true" t="shared" si="5" ref="F58:N58">F44+F57</f>
        <v>11938716</v>
      </c>
      <c r="G58" s="17">
        <f t="shared" si="5"/>
        <v>331887014</v>
      </c>
      <c r="H58" s="17">
        <f t="shared" si="5"/>
        <v>5362351</v>
      </c>
      <c r="I58" s="17">
        <f t="shared" si="5"/>
        <v>121481040</v>
      </c>
      <c r="J58" s="141">
        <f t="shared" si="5"/>
        <v>0</v>
      </c>
      <c r="K58" s="17">
        <f t="shared" si="5"/>
        <v>91278</v>
      </c>
      <c r="L58" s="141">
        <f t="shared" si="5"/>
        <v>0</v>
      </c>
      <c r="M58" s="17">
        <f t="shared" si="5"/>
        <v>5771155</v>
      </c>
      <c r="N58" s="17">
        <f t="shared" si="5"/>
        <v>4759942</v>
      </c>
      <c r="O58" s="13">
        <v>127</v>
      </c>
      <c r="P58" s="17"/>
      <c r="Q58" s="17"/>
      <c r="R58" s="17"/>
    </row>
    <row r="59" spans="1:19" s="4" customFormat="1" ht="9.75" customHeight="1">
      <c r="A59" s="7"/>
      <c r="B59" s="8"/>
      <c r="C59" s="8"/>
      <c r="D59" s="9"/>
      <c r="E59" s="19"/>
      <c r="F59" s="19"/>
      <c r="G59" s="19"/>
      <c r="H59" s="19"/>
      <c r="I59" s="19"/>
      <c r="J59" s="19"/>
      <c r="K59" s="21"/>
      <c r="L59" s="21"/>
      <c r="M59" s="21"/>
      <c r="N59" s="21"/>
      <c r="O59" s="211"/>
      <c r="P59" s="21"/>
      <c r="Q59" s="21"/>
      <c r="R59" s="21"/>
      <c r="S59" s="5"/>
    </row>
    <row r="60" spans="1:19" s="4" customFormat="1" ht="9.75" customHeight="1">
      <c r="A60" s="407" t="s">
        <v>36</v>
      </c>
      <c r="B60" s="407"/>
      <c r="C60" s="407"/>
      <c r="D60" s="407"/>
      <c r="E60" s="407"/>
      <c r="F60" s="407"/>
      <c r="G60" s="407"/>
      <c r="H60" s="407"/>
      <c r="I60" s="407"/>
      <c r="J60" s="407"/>
      <c r="K60" s="21"/>
      <c r="L60" s="21"/>
      <c r="M60" s="21"/>
      <c r="N60" s="21"/>
      <c r="O60" s="211"/>
      <c r="P60" s="21"/>
      <c r="Q60" s="21"/>
      <c r="R60" s="21"/>
      <c r="S60" s="5"/>
    </row>
    <row r="61" spans="1:16" s="224" customFormat="1" ht="9" customHeight="1">
      <c r="A61" s="225" t="s">
        <v>357</v>
      </c>
      <c r="B61" s="225"/>
      <c r="C61" s="225"/>
      <c r="D61" s="225"/>
      <c r="E61" s="225"/>
      <c r="F61" s="225"/>
      <c r="G61" s="225"/>
      <c r="H61" s="225"/>
      <c r="I61" s="225"/>
      <c r="J61" s="225"/>
      <c r="K61" s="225"/>
      <c r="L61" s="225"/>
      <c r="M61" s="225"/>
      <c r="N61" s="225"/>
      <c r="O61" s="225"/>
      <c r="P61" s="225"/>
    </row>
    <row r="62" spans="1:15" s="224" customFormat="1" ht="8.25">
      <c r="A62" s="225" t="s">
        <v>363</v>
      </c>
      <c r="B62" s="225"/>
      <c r="C62" s="225"/>
      <c r="D62" s="225"/>
      <c r="E62" s="225"/>
      <c r="F62" s="225"/>
      <c r="G62" s="225"/>
      <c r="H62" s="225"/>
      <c r="O62" s="226"/>
    </row>
  </sheetData>
  <sheetProtection/>
  <mergeCells count="26">
    <mergeCell ref="F9:H10"/>
    <mergeCell ref="B4:H4"/>
    <mergeCell ref="A1:H1"/>
    <mergeCell ref="I1:O1"/>
    <mergeCell ref="I4:J4"/>
    <mergeCell ref="E2:F2"/>
    <mergeCell ref="G2:H2"/>
    <mergeCell ref="I2:L2"/>
    <mergeCell ref="I3:L3"/>
    <mergeCell ref="B3:H3"/>
    <mergeCell ref="M9:N13"/>
    <mergeCell ref="N14:N16"/>
    <mergeCell ref="B6:C17"/>
    <mergeCell ref="I7:N8"/>
    <mergeCell ref="D7:H8"/>
    <mergeCell ref="L14:L16"/>
    <mergeCell ref="D9:E13"/>
    <mergeCell ref="K9:L13"/>
    <mergeCell ref="I9:J13"/>
    <mergeCell ref="J14:J16"/>
    <mergeCell ref="A60:J60"/>
    <mergeCell ref="F11:G13"/>
    <mergeCell ref="H11:H13"/>
    <mergeCell ref="E14:E16"/>
    <mergeCell ref="G14:G16"/>
    <mergeCell ref="I19:J19"/>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&amp;C30</oddFooter>
    <evenFooter>&amp;C31</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P78"/>
  <sheetViews>
    <sheetView view="pageLayout" workbookViewId="0" topLeftCell="A1">
      <selection activeCell="K8" sqref="K8:K15"/>
    </sheetView>
  </sheetViews>
  <sheetFormatPr defaultColWidth="11.421875" defaultRowHeight="12.75"/>
  <cols>
    <col min="1" max="1" width="4.28125" style="250" bestFit="1" customWidth="1"/>
    <col min="2" max="2" width="26.421875" style="0" customWidth="1"/>
    <col min="3" max="3" width="0.85546875" style="0" customWidth="1"/>
    <col min="4" max="6" width="23.57421875" style="0" customWidth="1"/>
    <col min="7" max="11" width="19.57421875" style="0" customWidth="1"/>
    <col min="12" max="12" width="4.28125" style="250" bestFit="1" customWidth="1"/>
  </cols>
  <sheetData>
    <row r="1" spans="1:12" s="4" customFormat="1" ht="12" customHeight="1">
      <c r="A1" s="60"/>
      <c r="B1" s="50"/>
      <c r="C1" s="50"/>
      <c r="D1" s="50"/>
      <c r="E1" s="383" t="s">
        <v>397</v>
      </c>
      <c r="F1" s="383"/>
      <c r="G1" s="384" t="s">
        <v>404</v>
      </c>
      <c r="H1" s="384"/>
      <c r="I1" s="202"/>
      <c r="J1" s="202"/>
      <c r="K1" s="62" t="s">
        <v>8</v>
      </c>
      <c r="L1" s="210"/>
    </row>
    <row r="2" spans="1:12" s="4" customFormat="1" ht="12" customHeight="1">
      <c r="A2" s="243"/>
      <c r="B2" s="383" t="s">
        <v>210</v>
      </c>
      <c r="C2" s="383"/>
      <c r="D2" s="383"/>
      <c r="E2" s="383"/>
      <c r="F2" s="383"/>
      <c r="G2" s="384" t="s">
        <v>211</v>
      </c>
      <c r="H2" s="384"/>
      <c r="I2" s="384"/>
      <c r="J2" s="384"/>
      <c r="K2" s="87"/>
      <c r="L2" s="210"/>
    </row>
    <row r="3" spans="1:12" s="4" customFormat="1" ht="12" customHeight="1">
      <c r="A3" s="243"/>
      <c r="B3" s="383" t="s">
        <v>390</v>
      </c>
      <c r="C3" s="383"/>
      <c r="D3" s="383"/>
      <c r="E3" s="383"/>
      <c r="F3" s="383"/>
      <c r="G3" s="424" t="s">
        <v>212</v>
      </c>
      <c r="H3" s="424"/>
      <c r="I3" s="424"/>
      <c r="J3" s="87"/>
      <c r="K3" s="62" t="s">
        <v>8</v>
      </c>
      <c r="L3" s="210"/>
    </row>
    <row r="4" spans="1:12" s="4" customFormat="1" ht="12" customHeight="1">
      <c r="A4" s="210"/>
      <c r="B4" s="88"/>
      <c r="C4" s="88"/>
      <c r="D4" s="88"/>
      <c r="E4" s="261"/>
      <c r="F4" s="328" t="s">
        <v>3</v>
      </c>
      <c r="I4" s="50"/>
      <c r="J4" s="88"/>
      <c r="K4" s="88"/>
      <c r="L4" s="210"/>
    </row>
    <row r="5" spans="1:12" s="64" customFormat="1" ht="24" customHeight="1">
      <c r="A5" s="91" t="s">
        <v>8</v>
      </c>
      <c r="B5" s="410" t="s">
        <v>215</v>
      </c>
      <c r="C5" s="419"/>
      <c r="D5" s="101" t="s">
        <v>222</v>
      </c>
      <c r="E5" s="433" t="s">
        <v>402</v>
      </c>
      <c r="F5" s="438"/>
      <c r="G5" s="315" t="s">
        <v>223</v>
      </c>
      <c r="H5" s="458" t="s">
        <v>206</v>
      </c>
      <c r="I5" s="458"/>
      <c r="J5" s="94" t="s">
        <v>8</v>
      </c>
      <c r="K5" s="94" t="s">
        <v>8</v>
      </c>
      <c r="L5" s="92" t="s">
        <v>8</v>
      </c>
    </row>
    <row r="6" spans="1:12" s="64" customFormat="1" ht="22.5" customHeight="1">
      <c r="A6" s="95" t="s">
        <v>8</v>
      </c>
      <c r="B6" s="412"/>
      <c r="C6" s="420"/>
      <c r="D6" s="410" t="s">
        <v>403</v>
      </c>
      <c r="E6" s="437"/>
      <c r="F6" s="420"/>
      <c r="G6" s="434" t="s">
        <v>5</v>
      </c>
      <c r="H6" s="433" t="s">
        <v>225</v>
      </c>
      <c r="I6" s="438"/>
      <c r="J6" s="438"/>
      <c r="K6" s="434"/>
      <c r="L6" s="114" t="s">
        <v>8</v>
      </c>
    </row>
    <row r="7" spans="1:12" s="64" customFormat="1" ht="12" customHeight="1">
      <c r="A7" s="95" t="s">
        <v>8</v>
      </c>
      <c r="B7" s="412"/>
      <c r="C7" s="420"/>
      <c r="D7" s="412"/>
      <c r="E7" s="437"/>
      <c r="F7" s="420"/>
      <c r="G7" s="443"/>
      <c r="H7" s="435"/>
      <c r="I7" s="423"/>
      <c r="J7" s="423"/>
      <c r="K7" s="436"/>
      <c r="L7" s="114" t="s">
        <v>8</v>
      </c>
    </row>
    <row r="8" spans="1:12" s="64" customFormat="1" ht="18.75" customHeight="1">
      <c r="A8" s="95" t="s">
        <v>8</v>
      </c>
      <c r="B8" s="412"/>
      <c r="C8" s="420"/>
      <c r="D8" s="412"/>
      <c r="E8" s="437"/>
      <c r="F8" s="420"/>
      <c r="G8" s="443"/>
      <c r="H8" s="433" t="s">
        <v>226</v>
      </c>
      <c r="I8" s="438"/>
      <c r="J8" s="434"/>
      <c r="K8" s="438" t="s">
        <v>406</v>
      </c>
      <c r="L8" s="96" t="s">
        <v>8</v>
      </c>
    </row>
    <row r="9" spans="1:12" s="64" customFormat="1" ht="18.75" customHeight="1">
      <c r="A9" s="97" t="s">
        <v>190</v>
      </c>
      <c r="B9" s="412"/>
      <c r="C9" s="420"/>
      <c r="D9" s="412"/>
      <c r="E9" s="437"/>
      <c r="F9" s="420"/>
      <c r="G9" s="443"/>
      <c r="H9" s="437"/>
      <c r="I9" s="420"/>
      <c r="J9" s="443"/>
      <c r="K9" s="420"/>
      <c r="L9" s="99" t="s">
        <v>190</v>
      </c>
    </row>
    <row r="10" spans="1:12" s="64" customFormat="1" ht="18.75" customHeight="1">
      <c r="A10" s="97" t="s">
        <v>194</v>
      </c>
      <c r="B10" s="412"/>
      <c r="C10" s="420"/>
      <c r="D10" s="412"/>
      <c r="E10" s="437"/>
      <c r="F10" s="420"/>
      <c r="G10" s="443"/>
      <c r="H10" s="437"/>
      <c r="I10" s="420"/>
      <c r="J10" s="443"/>
      <c r="K10" s="420"/>
      <c r="L10" s="99" t="s">
        <v>194</v>
      </c>
    </row>
    <row r="11" spans="1:12" s="64" customFormat="1" ht="12">
      <c r="A11" s="95" t="s">
        <v>8</v>
      </c>
      <c r="B11" s="412"/>
      <c r="C11" s="420"/>
      <c r="D11" s="412"/>
      <c r="E11" s="437"/>
      <c r="F11" s="420"/>
      <c r="G11" s="443"/>
      <c r="H11" s="437"/>
      <c r="I11" s="420"/>
      <c r="J11" s="443"/>
      <c r="K11" s="420"/>
      <c r="L11" s="96" t="s">
        <v>8</v>
      </c>
    </row>
    <row r="12" spans="1:12" s="64" customFormat="1" ht="18" customHeight="1">
      <c r="A12" s="95" t="s">
        <v>8</v>
      </c>
      <c r="B12" s="412"/>
      <c r="C12" s="420"/>
      <c r="D12" s="412"/>
      <c r="E12" s="437"/>
      <c r="F12" s="420"/>
      <c r="G12" s="443"/>
      <c r="H12" s="435"/>
      <c r="I12" s="423"/>
      <c r="J12" s="436"/>
      <c r="K12" s="420"/>
      <c r="L12" s="96" t="s">
        <v>8</v>
      </c>
    </row>
    <row r="13" spans="1:12" s="64" customFormat="1" ht="15" customHeight="1">
      <c r="A13" s="95" t="s">
        <v>8</v>
      </c>
      <c r="B13" s="412"/>
      <c r="C13" s="420"/>
      <c r="D13" s="412"/>
      <c r="E13" s="316" t="s">
        <v>216</v>
      </c>
      <c r="F13" s="433" t="s">
        <v>274</v>
      </c>
      <c r="G13" s="443"/>
      <c r="H13" s="114" t="s">
        <v>8</v>
      </c>
      <c r="I13" s="437" t="s">
        <v>188</v>
      </c>
      <c r="J13" s="443"/>
      <c r="K13" s="420"/>
      <c r="L13" s="323" t="s">
        <v>8</v>
      </c>
    </row>
    <row r="14" spans="1:12" s="64" customFormat="1" ht="17.25" customHeight="1">
      <c r="A14" s="95" t="s">
        <v>8</v>
      </c>
      <c r="B14" s="412"/>
      <c r="C14" s="420"/>
      <c r="D14" s="412"/>
      <c r="E14" s="317" t="s">
        <v>217</v>
      </c>
      <c r="F14" s="437"/>
      <c r="G14" s="443"/>
      <c r="H14" s="115" t="s">
        <v>4</v>
      </c>
      <c r="I14" s="435"/>
      <c r="J14" s="436"/>
      <c r="K14" s="420"/>
      <c r="L14" s="96" t="s">
        <v>8</v>
      </c>
    </row>
    <row r="15" spans="1:12" s="64" customFormat="1" ht="19.5" customHeight="1">
      <c r="A15" s="95" t="s">
        <v>8</v>
      </c>
      <c r="B15" s="412"/>
      <c r="C15" s="420"/>
      <c r="D15" s="422"/>
      <c r="E15" s="318" t="s">
        <v>218</v>
      </c>
      <c r="F15" s="437"/>
      <c r="G15" s="436"/>
      <c r="H15" s="95" t="s">
        <v>8</v>
      </c>
      <c r="I15" s="98" t="s">
        <v>136</v>
      </c>
      <c r="J15" s="98" t="s">
        <v>228</v>
      </c>
      <c r="K15" s="421"/>
      <c r="L15" s="96" t="s">
        <v>8</v>
      </c>
    </row>
    <row r="16" spans="1:12" s="252" customFormat="1" ht="18" customHeight="1">
      <c r="A16" s="103" t="s">
        <v>8</v>
      </c>
      <c r="B16" s="422"/>
      <c r="C16" s="423"/>
      <c r="D16" s="105" t="s">
        <v>236</v>
      </c>
      <c r="E16" s="104" t="s">
        <v>237</v>
      </c>
      <c r="F16" s="106" t="s">
        <v>238</v>
      </c>
      <c r="G16" s="321" t="s">
        <v>239</v>
      </c>
      <c r="H16" s="106" t="s">
        <v>240</v>
      </c>
      <c r="I16" s="104" t="s">
        <v>241</v>
      </c>
      <c r="J16" s="104" t="s">
        <v>242</v>
      </c>
      <c r="K16" s="265" t="s">
        <v>243</v>
      </c>
      <c r="L16" s="107" t="s">
        <v>8</v>
      </c>
    </row>
    <row r="17" spans="1:6" ht="12.75">
      <c r="A17" s="210"/>
      <c r="B17" s="4"/>
      <c r="C17" s="4"/>
      <c r="F17" s="327"/>
    </row>
    <row r="18" spans="1:16" s="6" customFormat="1" ht="18" customHeight="1">
      <c r="A18" s="213"/>
      <c r="B18" s="90"/>
      <c r="C18" s="90"/>
      <c r="D18" s="90"/>
      <c r="E18" s="90"/>
      <c r="F18" s="326" t="s">
        <v>401</v>
      </c>
      <c r="G18" s="203" t="s">
        <v>7</v>
      </c>
      <c r="H18" s="203"/>
      <c r="J18" s="90"/>
      <c r="K18" s="90"/>
      <c r="L18" s="251"/>
      <c r="M18" s="90"/>
      <c r="N18" s="90"/>
      <c r="O18" s="90"/>
      <c r="P18" s="90"/>
    </row>
    <row r="19" spans="1:16" s="4" customFormat="1" ht="9.75" customHeight="1">
      <c r="A19" s="7" t="s">
        <v>8</v>
      </c>
      <c r="B19" s="8" t="s">
        <v>9</v>
      </c>
      <c r="C19" s="8"/>
      <c r="D19" s="10"/>
      <c r="E19" s="9"/>
      <c r="F19" s="9"/>
      <c r="G19" s="9"/>
      <c r="H19" s="9"/>
      <c r="I19" s="9"/>
      <c r="J19" s="9"/>
      <c r="K19" s="9"/>
      <c r="L19" s="9"/>
      <c r="M19" s="9"/>
      <c r="N19" s="9"/>
      <c r="O19" s="9"/>
      <c r="P19" s="9"/>
    </row>
    <row r="20" spans="1:15" s="4" customFormat="1" ht="9.75" customHeight="1">
      <c r="A20" s="7">
        <v>96</v>
      </c>
      <c r="B20" s="3" t="s">
        <v>10</v>
      </c>
      <c r="C20" s="3"/>
      <c r="D20" s="11">
        <v>665689</v>
      </c>
      <c r="E20" s="12">
        <v>883118</v>
      </c>
      <c r="F20" s="12">
        <v>2906489</v>
      </c>
      <c r="G20" s="12">
        <v>10343128</v>
      </c>
      <c r="H20" s="12">
        <v>7679275</v>
      </c>
      <c r="I20" s="12">
        <v>982910</v>
      </c>
      <c r="J20" s="12">
        <v>6696365</v>
      </c>
      <c r="K20" s="12">
        <v>1628850</v>
      </c>
      <c r="L20" s="13">
        <v>96</v>
      </c>
      <c r="M20" s="12"/>
      <c r="N20" s="12"/>
      <c r="O20" s="12"/>
    </row>
    <row r="21" spans="1:15" s="4" customFormat="1" ht="9.75" customHeight="1">
      <c r="A21" s="7">
        <v>97</v>
      </c>
      <c r="B21" s="3" t="s">
        <v>11</v>
      </c>
      <c r="C21" s="3"/>
      <c r="D21" s="11" t="s">
        <v>330</v>
      </c>
      <c r="E21" s="12">
        <v>349335</v>
      </c>
      <c r="F21" s="12">
        <v>31340</v>
      </c>
      <c r="G21" s="12">
        <v>7798479</v>
      </c>
      <c r="H21" s="12">
        <v>6872895</v>
      </c>
      <c r="I21" s="12">
        <v>57818</v>
      </c>
      <c r="J21" s="12">
        <v>6815077</v>
      </c>
      <c r="K21" s="12">
        <v>695052</v>
      </c>
      <c r="L21" s="13">
        <v>97</v>
      </c>
      <c r="M21" s="12"/>
      <c r="N21" s="12"/>
      <c r="O21" s="12"/>
    </row>
    <row r="22" spans="1:15" s="4" customFormat="1" ht="9.75" customHeight="1">
      <c r="A22" s="7">
        <v>98</v>
      </c>
      <c r="B22" s="3" t="s">
        <v>12</v>
      </c>
      <c r="C22" s="3"/>
      <c r="D22" s="11">
        <v>1140999</v>
      </c>
      <c r="E22" s="12">
        <v>890043</v>
      </c>
      <c r="F22" s="12">
        <v>743385</v>
      </c>
      <c r="G22" s="12">
        <v>16373892</v>
      </c>
      <c r="H22" s="12">
        <v>13062895</v>
      </c>
      <c r="I22" s="12">
        <v>3125374</v>
      </c>
      <c r="J22" s="12">
        <v>9937521</v>
      </c>
      <c r="K22" s="12">
        <v>1420721</v>
      </c>
      <c r="L22" s="13">
        <v>98</v>
      </c>
      <c r="M22" s="12"/>
      <c r="N22" s="12"/>
      <c r="O22" s="12"/>
    </row>
    <row r="23" spans="1:15" s="4" customFormat="1" ht="9.75" customHeight="1">
      <c r="A23" s="7">
        <v>99</v>
      </c>
      <c r="B23" s="14" t="s">
        <v>4</v>
      </c>
      <c r="C23" s="14"/>
      <c r="D23" s="16">
        <f>SUM(D20:D22)</f>
        <v>1806688</v>
      </c>
      <c r="E23" s="17">
        <f>SUM(E20:E22)</f>
        <v>2122496</v>
      </c>
      <c r="F23" s="17">
        <f aca="true" t="shared" si="0" ref="F23:K23">SUM(F20:F22)</f>
        <v>3681214</v>
      </c>
      <c r="G23" s="17">
        <f t="shared" si="0"/>
        <v>34515499</v>
      </c>
      <c r="H23" s="17">
        <f t="shared" si="0"/>
        <v>27615065</v>
      </c>
      <c r="I23" s="17">
        <f t="shared" si="0"/>
        <v>4166102</v>
      </c>
      <c r="J23" s="17">
        <f t="shared" si="0"/>
        <v>23448963</v>
      </c>
      <c r="K23" s="17">
        <f t="shared" si="0"/>
        <v>3744623</v>
      </c>
      <c r="L23" s="13">
        <v>99</v>
      </c>
      <c r="M23" s="17"/>
      <c r="N23" s="17"/>
      <c r="O23" s="17"/>
    </row>
    <row r="24" spans="1:15" s="4" customFormat="1" ht="9.75" customHeight="1">
      <c r="A24" s="7"/>
      <c r="B24" s="2"/>
      <c r="C24" s="2"/>
      <c r="D24" s="11"/>
      <c r="E24" s="12"/>
      <c r="F24" s="12"/>
      <c r="G24" s="12"/>
      <c r="H24" s="12"/>
      <c r="I24" s="12"/>
      <c r="J24" s="12"/>
      <c r="K24" s="12"/>
      <c r="L24" s="13"/>
      <c r="M24" s="12"/>
      <c r="N24" s="12"/>
      <c r="O24" s="12"/>
    </row>
    <row r="25" spans="1:15" s="4" customFormat="1" ht="9.75" customHeight="1">
      <c r="A25" s="7" t="s">
        <v>8</v>
      </c>
      <c r="B25" s="8" t="s">
        <v>13</v>
      </c>
      <c r="C25" s="8"/>
      <c r="D25" s="18"/>
      <c r="E25" s="19"/>
      <c r="F25" s="19"/>
      <c r="G25" s="19"/>
      <c r="H25" s="19"/>
      <c r="I25" s="19"/>
      <c r="J25" s="19"/>
      <c r="K25" s="12"/>
      <c r="L25" s="9"/>
      <c r="M25" s="19"/>
      <c r="N25" s="19"/>
      <c r="O25" s="19"/>
    </row>
    <row r="26" spans="1:15" s="4" customFormat="1" ht="9.75" customHeight="1">
      <c r="A26" s="7">
        <v>100</v>
      </c>
      <c r="B26" s="3" t="s">
        <v>10</v>
      </c>
      <c r="C26" s="3"/>
      <c r="D26" s="11" t="s">
        <v>330</v>
      </c>
      <c r="E26" s="12">
        <v>1256312</v>
      </c>
      <c r="F26" s="12">
        <v>2812213</v>
      </c>
      <c r="G26" s="12">
        <v>35620788</v>
      </c>
      <c r="H26" s="12">
        <v>32748623</v>
      </c>
      <c r="I26" s="12">
        <v>18288290</v>
      </c>
      <c r="J26" s="12">
        <v>14460333</v>
      </c>
      <c r="K26" s="12">
        <v>2438790</v>
      </c>
      <c r="L26" s="13">
        <v>100</v>
      </c>
      <c r="M26" s="12"/>
      <c r="N26" s="12"/>
      <c r="O26" s="12"/>
    </row>
    <row r="27" spans="1:15" s="4" customFormat="1" ht="9.75" customHeight="1">
      <c r="A27" s="7">
        <v>101</v>
      </c>
      <c r="B27" s="3" t="s">
        <v>14</v>
      </c>
      <c r="C27" s="3"/>
      <c r="D27" s="11" t="s">
        <v>330</v>
      </c>
      <c r="E27" s="12">
        <v>616279</v>
      </c>
      <c r="F27" s="12">
        <v>1315820</v>
      </c>
      <c r="G27" s="12">
        <v>13187500</v>
      </c>
      <c r="H27" s="12">
        <v>11934561</v>
      </c>
      <c r="I27" s="12">
        <v>6694313</v>
      </c>
      <c r="J27" s="12">
        <v>5240248</v>
      </c>
      <c r="K27" s="12">
        <v>722638</v>
      </c>
      <c r="L27" s="13">
        <v>101</v>
      </c>
      <c r="M27" s="12"/>
      <c r="N27" s="12"/>
      <c r="O27" s="12"/>
    </row>
    <row r="28" spans="1:15" s="4" customFormat="1" ht="9.75" customHeight="1">
      <c r="A28" s="7">
        <v>102</v>
      </c>
      <c r="B28" s="3" t="s">
        <v>15</v>
      </c>
      <c r="C28" s="3"/>
      <c r="D28" s="11" t="s">
        <v>330</v>
      </c>
      <c r="E28" s="12">
        <v>274112</v>
      </c>
      <c r="F28" s="12">
        <v>1371648</v>
      </c>
      <c r="G28" s="12">
        <v>19775932</v>
      </c>
      <c r="H28" s="12">
        <v>19106111</v>
      </c>
      <c r="I28" s="12">
        <v>11606473</v>
      </c>
      <c r="J28" s="12">
        <v>7499638</v>
      </c>
      <c r="K28" s="12">
        <v>514821</v>
      </c>
      <c r="L28" s="13">
        <v>102</v>
      </c>
      <c r="M28" s="12"/>
      <c r="N28" s="12"/>
      <c r="O28" s="12"/>
    </row>
    <row r="29" spans="1:15" s="4" customFormat="1" ht="9.75" customHeight="1">
      <c r="A29" s="7">
        <v>103</v>
      </c>
      <c r="B29" s="3" t="s">
        <v>16</v>
      </c>
      <c r="C29" s="3"/>
      <c r="D29" s="11" t="s">
        <v>330</v>
      </c>
      <c r="E29" s="12">
        <v>363515</v>
      </c>
      <c r="F29" s="12">
        <v>657804</v>
      </c>
      <c r="G29" s="12">
        <v>11569744</v>
      </c>
      <c r="H29" s="12">
        <v>10781921</v>
      </c>
      <c r="I29" s="12">
        <v>3544404</v>
      </c>
      <c r="J29" s="12">
        <v>7237517</v>
      </c>
      <c r="K29" s="12">
        <v>530285</v>
      </c>
      <c r="L29" s="13">
        <v>103</v>
      </c>
      <c r="M29" s="12"/>
      <c r="N29" s="12"/>
      <c r="O29" s="12"/>
    </row>
    <row r="30" spans="1:15" s="4" customFormat="1" ht="9.75" customHeight="1">
      <c r="A30" s="7">
        <v>104</v>
      </c>
      <c r="B30" s="3" t="s">
        <v>17</v>
      </c>
      <c r="C30" s="3"/>
      <c r="D30" s="11">
        <v>385688</v>
      </c>
      <c r="E30" s="12">
        <v>379254</v>
      </c>
      <c r="F30" s="12">
        <v>561399</v>
      </c>
      <c r="G30" s="12">
        <v>13328145</v>
      </c>
      <c r="H30" s="12">
        <v>11370349</v>
      </c>
      <c r="I30" s="12">
        <v>4974902</v>
      </c>
      <c r="J30" s="12">
        <v>6395447</v>
      </c>
      <c r="K30" s="12">
        <v>1133203</v>
      </c>
      <c r="L30" s="13">
        <v>104</v>
      </c>
      <c r="M30" s="12"/>
      <c r="N30" s="12"/>
      <c r="O30" s="12"/>
    </row>
    <row r="31" spans="1:15" s="4" customFormat="1" ht="9.75" customHeight="1">
      <c r="A31" s="7">
        <v>105</v>
      </c>
      <c r="B31" s="3" t="s">
        <v>18</v>
      </c>
      <c r="C31" s="3"/>
      <c r="D31" s="11" t="s">
        <v>330</v>
      </c>
      <c r="E31" s="12">
        <v>340124</v>
      </c>
      <c r="F31" s="12">
        <v>2917779</v>
      </c>
      <c r="G31" s="12">
        <v>27837901</v>
      </c>
      <c r="H31" s="12">
        <v>25346547</v>
      </c>
      <c r="I31" s="12">
        <v>20418688</v>
      </c>
      <c r="J31" s="12">
        <v>4927859</v>
      </c>
      <c r="K31" s="12">
        <v>2127798</v>
      </c>
      <c r="L31" s="13">
        <v>105</v>
      </c>
      <c r="M31" s="12"/>
      <c r="N31" s="12"/>
      <c r="O31" s="12"/>
    </row>
    <row r="32" spans="1:15" s="4" customFormat="1" ht="9.75" customHeight="1">
      <c r="A32" s="7">
        <v>106</v>
      </c>
      <c r="B32" s="3" t="s">
        <v>19</v>
      </c>
      <c r="C32" s="3"/>
      <c r="D32" s="11" t="s">
        <v>330</v>
      </c>
      <c r="E32" s="12">
        <v>657014</v>
      </c>
      <c r="F32" s="12">
        <v>2440752</v>
      </c>
      <c r="G32" s="12">
        <v>22131178</v>
      </c>
      <c r="H32" s="12">
        <v>19797365</v>
      </c>
      <c r="I32" s="12">
        <v>12087221</v>
      </c>
      <c r="J32" s="12">
        <v>7710144</v>
      </c>
      <c r="K32" s="12">
        <v>1770654</v>
      </c>
      <c r="L32" s="13">
        <v>106</v>
      </c>
      <c r="M32" s="12"/>
      <c r="N32" s="12"/>
      <c r="O32" s="12"/>
    </row>
    <row r="33" spans="1:15" s="4" customFormat="1" ht="9.75" customHeight="1">
      <c r="A33" s="7">
        <v>107</v>
      </c>
      <c r="B33" s="3" t="s">
        <v>11</v>
      </c>
      <c r="C33" s="3"/>
      <c r="D33" s="11" t="s">
        <v>330</v>
      </c>
      <c r="E33" s="12">
        <v>702986</v>
      </c>
      <c r="F33" s="12">
        <v>1073039</v>
      </c>
      <c r="G33" s="12">
        <v>20978377</v>
      </c>
      <c r="H33" s="12">
        <v>18066942</v>
      </c>
      <c r="I33" s="12">
        <v>7909171</v>
      </c>
      <c r="J33" s="12">
        <v>10157771</v>
      </c>
      <c r="K33" s="12">
        <v>2397108</v>
      </c>
      <c r="L33" s="13">
        <v>107</v>
      </c>
      <c r="M33" s="12"/>
      <c r="N33" s="12"/>
      <c r="O33" s="12"/>
    </row>
    <row r="34" spans="1:15" s="4" customFormat="1" ht="9.75" customHeight="1">
      <c r="A34" s="7">
        <v>108</v>
      </c>
      <c r="B34" s="3" t="s">
        <v>12</v>
      </c>
      <c r="C34" s="3"/>
      <c r="D34" s="11" t="s">
        <v>330</v>
      </c>
      <c r="E34" s="12">
        <v>589647</v>
      </c>
      <c r="F34" s="12">
        <v>2854781</v>
      </c>
      <c r="G34" s="12">
        <v>32542921</v>
      </c>
      <c r="H34" s="12">
        <v>30120651</v>
      </c>
      <c r="I34" s="12">
        <v>18117783</v>
      </c>
      <c r="J34" s="12">
        <v>12002868</v>
      </c>
      <c r="K34" s="12">
        <v>1867769</v>
      </c>
      <c r="L34" s="13">
        <v>108</v>
      </c>
      <c r="M34" s="12"/>
      <c r="N34" s="12"/>
      <c r="O34" s="12"/>
    </row>
    <row r="35" spans="1:15" s="4" customFormat="1" ht="9.75" customHeight="1">
      <c r="A35" s="7">
        <v>109</v>
      </c>
      <c r="B35" s="14" t="s">
        <v>4</v>
      </c>
      <c r="C35" s="14"/>
      <c r="D35" s="16">
        <f>SUM(D26:D34)</f>
        <v>385688</v>
      </c>
      <c r="E35" s="17">
        <f>SUM(E26:E34)</f>
        <v>5179243</v>
      </c>
      <c r="F35" s="17">
        <f aca="true" t="shared" si="1" ref="F35:K35">SUM(F26:F34)</f>
        <v>16005235</v>
      </c>
      <c r="G35" s="17">
        <f t="shared" si="1"/>
        <v>196972486</v>
      </c>
      <c r="H35" s="17">
        <f t="shared" si="1"/>
        <v>179273070</v>
      </c>
      <c r="I35" s="17">
        <f t="shared" si="1"/>
        <v>103641245</v>
      </c>
      <c r="J35" s="17">
        <f t="shared" si="1"/>
        <v>75631825</v>
      </c>
      <c r="K35" s="17">
        <f t="shared" si="1"/>
        <v>13503066</v>
      </c>
      <c r="L35" s="13">
        <v>109</v>
      </c>
      <c r="M35" s="17"/>
      <c r="N35" s="17"/>
      <c r="O35" s="17"/>
    </row>
    <row r="36" spans="1:15" s="4" customFormat="1" ht="9.75" customHeight="1">
      <c r="A36" s="7">
        <v>110</v>
      </c>
      <c r="B36" s="20" t="s">
        <v>20</v>
      </c>
      <c r="C36" s="20"/>
      <c r="D36" s="16">
        <f>D23+D35</f>
        <v>2192376</v>
      </c>
      <c r="E36" s="17">
        <f>E23+E35</f>
        <v>7301739</v>
      </c>
      <c r="F36" s="17">
        <f aca="true" t="shared" si="2" ref="F36:K36">F23+F35</f>
        <v>19686449</v>
      </c>
      <c r="G36" s="17">
        <f t="shared" si="2"/>
        <v>231487985</v>
      </c>
      <c r="H36" s="17">
        <f t="shared" si="2"/>
        <v>206888135</v>
      </c>
      <c r="I36" s="17">
        <f t="shared" si="2"/>
        <v>107807347</v>
      </c>
      <c r="J36" s="17">
        <f t="shared" si="2"/>
        <v>99080788</v>
      </c>
      <c r="K36" s="17">
        <f t="shared" si="2"/>
        <v>17247689</v>
      </c>
      <c r="L36" s="13">
        <v>110</v>
      </c>
      <c r="M36" s="17"/>
      <c r="N36" s="17"/>
      <c r="O36" s="17"/>
    </row>
    <row r="37" spans="1:16" s="6" customFormat="1" ht="18" customHeight="1">
      <c r="A37" s="213"/>
      <c r="B37" s="90"/>
      <c r="C37" s="90"/>
      <c r="D37" s="90"/>
      <c r="E37" s="90"/>
      <c r="F37" s="326" t="s">
        <v>401</v>
      </c>
      <c r="G37" s="90" t="s">
        <v>21</v>
      </c>
      <c r="I37" s="90"/>
      <c r="J37" s="90"/>
      <c r="K37" s="12"/>
      <c r="L37" s="251"/>
      <c r="M37" s="90"/>
      <c r="N37" s="90"/>
      <c r="O37" s="90"/>
      <c r="P37" s="90"/>
    </row>
    <row r="38" spans="1:16" s="4" customFormat="1" ht="9.75" customHeight="1">
      <c r="A38" s="7" t="s">
        <v>8</v>
      </c>
      <c r="B38" s="8" t="s">
        <v>9</v>
      </c>
      <c r="C38" s="8"/>
      <c r="D38" s="10"/>
      <c r="E38" s="9"/>
      <c r="F38" s="9"/>
      <c r="G38" s="9"/>
      <c r="H38" s="9"/>
      <c r="I38" s="9"/>
      <c r="J38" s="9"/>
      <c r="K38" s="12"/>
      <c r="L38" s="9"/>
      <c r="M38" s="9"/>
      <c r="N38" s="9"/>
      <c r="O38" s="9"/>
      <c r="P38" s="9"/>
    </row>
    <row r="39" spans="1:15" s="4" customFormat="1" ht="9.75" customHeight="1">
      <c r="A39" s="7">
        <v>111</v>
      </c>
      <c r="B39" s="3" t="s">
        <v>27</v>
      </c>
      <c r="C39" s="3"/>
      <c r="D39" s="11">
        <v>1346622</v>
      </c>
      <c r="E39" s="12">
        <v>6990342</v>
      </c>
      <c r="F39" s="12">
        <v>10239254</v>
      </c>
      <c r="G39" s="12">
        <v>38500602</v>
      </c>
      <c r="H39" s="12">
        <v>32209466</v>
      </c>
      <c r="I39" s="12">
        <v>13469815</v>
      </c>
      <c r="J39" s="12">
        <v>18739651</v>
      </c>
      <c r="K39" s="12">
        <v>4124477</v>
      </c>
      <c r="L39" s="13">
        <v>111</v>
      </c>
      <c r="M39" s="12"/>
      <c r="N39" s="12"/>
      <c r="O39" s="12"/>
    </row>
    <row r="40" spans="1:15" s="4" customFormat="1" ht="9.75" customHeight="1">
      <c r="A40" s="7">
        <v>112</v>
      </c>
      <c r="B40" s="3" t="s">
        <v>22</v>
      </c>
      <c r="C40" s="3"/>
      <c r="D40" s="11" t="s">
        <v>330</v>
      </c>
      <c r="E40" s="12">
        <v>497037</v>
      </c>
      <c r="F40" s="12">
        <v>617694</v>
      </c>
      <c r="G40" s="12">
        <v>8615948</v>
      </c>
      <c r="H40" s="12">
        <v>7602300</v>
      </c>
      <c r="I40" s="12">
        <v>2532769</v>
      </c>
      <c r="J40" s="12">
        <v>5069531</v>
      </c>
      <c r="K40" s="12">
        <v>910000</v>
      </c>
      <c r="L40" s="13">
        <v>112</v>
      </c>
      <c r="M40" s="12"/>
      <c r="N40" s="12"/>
      <c r="O40" s="12"/>
    </row>
    <row r="41" spans="1:15" s="4" customFormat="1" ht="9.75" customHeight="1">
      <c r="A41" s="7">
        <v>113</v>
      </c>
      <c r="B41" s="3" t="s">
        <v>23</v>
      </c>
      <c r="C41" s="3"/>
      <c r="D41" s="11">
        <v>483296</v>
      </c>
      <c r="E41" s="12">
        <v>716921</v>
      </c>
      <c r="F41" s="12">
        <v>172949</v>
      </c>
      <c r="G41" s="12">
        <v>8105175</v>
      </c>
      <c r="H41" s="12">
        <v>5261373</v>
      </c>
      <c r="I41" s="12">
        <v>458745</v>
      </c>
      <c r="J41" s="12">
        <v>4802628</v>
      </c>
      <c r="K41" s="12">
        <v>1611835</v>
      </c>
      <c r="L41" s="13">
        <v>113</v>
      </c>
      <c r="M41" s="12"/>
      <c r="N41" s="12"/>
      <c r="O41" s="12"/>
    </row>
    <row r="42" spans="1:15" s="4" customFormat="1" ht="9.75" customHeight="1">
      <c r="A42" s="7">
        <v>114</v>
      </c>
      <c r="B42" s="3" t="s">
        <v>24</v>
      </c>
      <c r="C42" s="3"/>
      <c r="D42" s="11">
        <v>294804</v>
      </c>
      <c r="E42" s="12">
        <v>147488</v>
      </c>
      <c r="F42" s="12">
        <v>709261</v>
      </c>
      <c r="G42" s="12">
        <v>6795310</v>
      </c>
      <c r="H42" s="12">
        <v>5613195</v>
      </c>
      <c r="I42" s="12">
        <v>3602964</v>
      </c>
      <c r="J42" s="12">
        <v>2010231</v>
      </c>
      <c r="K42" s="12">
        <v>422519</v>
      </c>
      <c r="L42" s="13">
        <v>114</v>
      </c>
      <c r="M42" s="12"/>
      <c r="N42" s="12"/>
      <c r="O42" s="12"/>
    </row>
    <row r="43" spans="1:15" s="4" customFormat="1" ht="9.75" customHeight="1">
      <c r="A43" s="7">
        <v>115</v>
      </c>
      <c r="B43" s="14" t="s">
        <v>4</v>
      </c>
      <c r="C43" s="14"/>
      <c r="D43" s="16">
        <f>SUM(D39:D42)</f>
        <v>2124722</v>
      </c>
      <c r="E43" s="17">
        <f>SUM(E39:E42)</f>
        <v>8351788</v>
      </c>
      <c r="F43" s="17">
        <f aca="true" t="shared" si="3" ref="F43:K43">SUM(F39:F42)</f>
        <v>11739158</v>
      </c>
      <c r="G43" s="17">
        <f t="shared" si="3"/>
        <v>62017035</v>
      </c>
      <c r="H43" s="17">
        <f t="shared" si="3"/>
        <v>50686334</v>
      </c>
      <c r="I43" s="17">
        <f t="shared" si="3"/>
        <v>20064293</v>
      </c>
      <c r="J43" s="17">
        <f t="shared" si="3"/>
        <v>30622041</v>
      </c>
      <c r="K43" s="17">
        <f t="shared" si="3"/>
        <v>7068831</v>
      </c>
      <c r="L43" s="13">
        <v>115</v>
      </c>
      <c r="M43" s="17"/>
      <c r="N43" s="17"/>
      <c r="O43" s="17"/>
    </row>
    <row r="44" spans="1:15" s="4" customFormat="1" ht="9.75" customHeight="1">
      <c r="A44" s="7"/>
      <c r="B44" s="2"/>
      <c r="C44" s="2"/>
      <c r="D44" s="11"/>
      <c r="E44" s="12"/>
      <c r="F44" s="12"/>
      <c r="G44" s="12"/>
      <c r="H44" s="12"/>
      <c r="I44" s="12"/>
      <c r="J44" s="12"/>
      <c r="K44" s="12"/>
      <c r="L44" s="13"/>
      <c r="M44" s="12"/>
      <c r="N44" s="12"/>
      <c r="O44" s="12"/>
    </row>
    <row r="45" spans="1:15" s="4" customFormat="1" ht="9.75" customHeight="1">
      <c r="A45" s="7" t="s">
        <v>8</v>
      </c>
      <c r="B45" s="8" t="s">
        <v>25</v>
      </c>
      <c r="C45" s="8"/>
      <c r="D45" s="18"/>
      <c r="E45" s="19"/>
      <c r="F45" s="19"/>
      <c r="G45" s="19"/>
      <c r="H45" s="19"/>
      <c r="I45" s="19"/>
      <c r="J45" s="19"/>
      <c r="K45" s="12"/>
      <c r="L45" s="9" t="s">
        <v>8</v>
      </c>
      <c r="M45" s="19"/>
      <c r="N45" s="19"/>
      <c r="O45" s="19"/>
    </row>
    <row r="46" spans="1:15" s="4" customFormat="1" ht="9.75" customHeight="1">
      <c r="A46" s="7">
        <v>116</v>
      </c>
      <c r="B46" s="3" t="s">
        <v>26</v>
      </c>
      <c r="C46" s="3"/>
      <c r="D46" s="11">
        <v>764943</v>
      </c>
      <c r="E46" s="12">
        <v>1519864</v>
      </c>
      <c r="F46" s="12">
        <v>1889742</v>
      </c>
      <c r="G46" s="12">
        <v>25987570</v>
      </c>
      <c r="H46" s="12">
        <v>23889767</v>
      </c>
      <c r="I46" s="12">
        <v>13861174</v>
      </c>
      <c r="J46" s="12">
        <v>10028593</v>
      </c>
      <c r="K46" s="12">
        <v>1082047</v>
      </c>
      <c r="L46" s="13">
        <v>116</v>
      </c>
      <c r="M46" s="12"/>
      <c r="N46" s="12"/>
      <c r="O46" s="12"/>
    </row>
    <row r="47" spans="1:15" s="4" customFormat="1" ht="9.75" customHeight="1">
      <c r="A47" s="7">
        <v>117</v>
      </c>
      <c r="B47" s="3" t="s">
        <v>27</v>
      </c>
      <c r="C47" s="3"/>
      <c r="D47" s="11">
        <v>220286</v>
      </c>
      <c r="E47" s="12">
        <v>1088202</v>
      </c>
      <c r="F47" s="12">
        <v>5299939</v>
      </c>
      <c r="G47" s="12">
        <v>53692450</v>
      </c>
      <c r="H47" s="12">
        <v>50178536</v>
      </c>
      <c r="I47" s="12">
        <v>28697011</v>
      </c>
      <c r="J47" s="12">
        <v>21481525</v>
      </c>
      <c r="K47" s="12">
        <v>2761482</v>
      </c>
      <c r="L47" s="13">
        <v>117</v>
      </c>
      <c r="M47" s="12"/>
      <c r="N47" s="12"/>
      <c r="O47" s="12"/>
    </row>
    <row r="48" spans="1:15" s="4" customFormat="1" ht="9.75" customHeight="1">
      <c r="A48" s="7">
        <v>118</v>
      </c>
      <c r="B48" s="3" t="s">
        <v>329</v>
      </c>
      <c r="C48" s="3"/>
      <c r="D48" s="11">
        <v>319203</v>
      </c>
      <c r="E48" s="12">
        <v>230507</v>
      </c>
      <c r="F48" s="12">
        <v>1626689</v>
      </c>
      <c r="G48" s="12">
        <v>13808204</v>
      </c>
      <c r="H48" s="12">
        <v>12545860</v>
      </c>
      <c r="I48" s="12">
        <v>8774805</v>
      </c>
      <c r="J48" s="12">
        <v>3771055</v>
      </c>
      <c r="K48" s="12">
        <v>734378</v>
      </c>
      <c r="L48" s="13">
        <v>118</v>
      </c>
      <c r="M48" s="12"/>
      <c r="N48" s="12"/>
      <c r="O48" s="12"/>
    </row>
    <row r="49" spans="1:15" s="4" customFormat="1" ht="9.75" customHeight="1">
      <c r="A49" s="7">
        <v>119</v>
      </c>
      <c r="B49" s="3" t="s">
        <v>28</v>
      </c>
      <c r="C49" s="3"/>
      <c r="D49" s="11">
        <v>10794</v>
      </c>
      <c r="E49" s="12">
        <v>1120129</v>
      </c>
      <c r="F49" s="12">
        <v>1847760</v>
      </c>
      <c r="G49" s="12">
        <v>27143837</v>
      </c>
      <c r="H49" s="12">
        <v>25493760</v>
      </c>
      <c r="I49" s="12">
        <v>12539519</v>
      </c>
      <c r="J49" s="12">
        <v>12954241</v>
      </c>
      <c r="K49" s="12">
        <v>1040089</v>
      </c>
      <c r="L49" s="13">
        <v>119</v>
      </c>
      <c r="M49" s="12"/>
      <c r="N49" s="12"/>
      <c r="O49" s="12"/>
    </row>
    <row r="50" spans="1:15" s="4" customFormat="1" ht="9.75" customHeight="1">
      <c r="A50" s="7">
        <v>120</v>
      </c>
      <c r="B50" s="3" t="s">
        <v>29</v>
      </c>
      <c r="C50" s="3"/>
      <c r="D50" s="11" t="s">
        <v>330</v>
      </c>
      <c r="E50" s="12">
        <v>893411</v>
      </c>
      <c r="F50" s="12">
        <v>1539227</v>
      </c>
      <c r="G50" s="12">
        <v>34961858</v>
      </c>
      <c r="H50" s="12">
        <v>31954685</v>
      </c>
      <c r="I50" s="12">
        <v>13179370</v>
      </c>
      <c r="J50" s="12">
        <v>18775315</v>
      </c>
      <c r="K50" s="12">
        <v>2395239</v>
      </c>
      <c r="L50" s="13">
        <v>120</v>
      </c>
      <c r="M50" s="12"/>
      <c r="N50" s="12"/>
      <c r="O50" s="12"/>
    </row>
    <row r="51" spans="1:15" s="4" customFormat="1" ht="9.75" customHeight="1">
      <c r="A51" s="7">
        <v>121</v>
      </c>
      <c r="B51" s="3" t="s">
        <v>30</v>
      </c>
      <c r="C51" s="3"/>
      <c r="D51" s="11">
        <v>1048849</v>
      </c>
      <c r="E51" s="12">
        <v>426008</v>
      </c>
      <c r="F51" s="12">
        <v>1190380</v>
      </c>
      <c r="G51" s="12">
        <v>12384127</v>
      </c>
      <c r="H51" s="12">
        <v>10895536</v>
      </c>
      <c r="I51" s="12">
        <v>5985186</v>
      </c>
      <c r="J51" s="12">
        <v>4910350</v>
      </c>
      <c r="K51" s="12">
        <v>367166</v>
      </c>
      <c r="L51" s="13">
        <v>121</v>
      </c>
      <c r="M51" s="12"/>
      <c r="N51" s="12"/>
      <c r="O51" s="12"/>
    </row>
    <row r="52" spans="1:15" s="4" customFormat="1" ht="9.75" customHeight="1">
      <c r="A52" s="7">
        <v>122</v>
      </c>
      <c r="B52" s="3" t="s">
        <v>31</v>
      </c>
      <c r="C52" s="3"/>
      <c r="D52" s="11" t="s">
        <v>330</v>
      </c>
      <c r="E52" s="12">
        <v>2148666</v>
      </c>
      <c r="F52" s="12">
        <v>1938097</v>
      </c>
      <c r="G52" s="12">
        <v>28368573</v>
      </c>
      <c r="H52" s="12">
        <v>27326448</v>
      </c>
      <c r="I52" s="12">
        <v>20775196</v>
      </c>
      <c r="J52" s="12">
        <v>6551252</v>
      </c>
      <c r="K52" s="12">
        <v>732191</v>
      </c>
      <c r="L52" s="13">
        <v>122</v>
      </c>
      <c r="M52" s="12"/>
      <c r="N52" s="12"/>
      <c r="O52" s="12"/>
    </row>
    <row r="53" spans="1:15" s="4" customFormat="1" ht="9.75" customHeight="1">
      <c r="A53" s="7">
        <v>123</v>
      </c>
      <c r="B53" s="3" t="s">
        <v>32</v>
      </c>
      <c r="C53" s="3"/>
      <c r="D53" s="11">
        <v>682098</v>
      </c>
      <c r="E53" s="12">
        <v>294358</v>
      </c>
      <c r="F53" s="12">
        <v>2286688</v>
      </c>
      <c r="G53" s="12">
        <v>24785506</v>
      </c>
      <c r="H53" s="12">
        <v>23553536</v>
      </c>
      <c r="I53" s="12">
        <v>18756694</v>
      </c>
      <c r="J53" s="12">
        <v>4796842</v>
      </c>
      <c r="K53" s="12">
        <v>256093</v>
      </c>
      <c r="L53" s="13">
        <v>123</v>
      </c>
      <c r="M53" s="12"/>
      <c r="N53" s="12"/>
      <c r="O53" s="12"/>
    </row>
    <row r="54" spans="1:15" s="4" customFormat="1" ht="9.75" customHeight="1">
      <c r="A54" s="7">
        <v>124</v>
      </c>
      <c r="B54" s="3" t="s">
        <v>33</v>
      </c>
      <c r="C54" s="3"/>
      <c r="D54" s="11">
        <v>223078</v>
      </c>
      <c r="E54" s="12">
        <v>687383</v>
      </c>
      <c r="F54" s="12">
        <v>1930525</v>
      </c>
      <c r="G54" s="12">
        <v>21027997</v>
      </c>
      <c r="H54" s="12">
        <v>19740643</v>
      </c>
      <c r="I54" s="12">
        <v>12278398</v>
      </c>
      <c r="J54" s="12">
        <v>7462245</v>
      </c>
      <c r="K54" s="12">
        <v>723094</v>
      </c>
      <c r="L54" s="13">
        <v>124</v>
      </c>
      <c r="M54" s="12"/>
      <c r="N54" s="12"/>
      <c r="O54" s="12"/>
    </row>
    <row r="55" spans="1:15" s="4" customFormat="1" ht="9.75" customHeight="1">
      <c r="A55" s="7">
        <v>125</v>
      </c>
      <c r="B55" s="3" t="s">
        <v>34</v>
      </c>
      <c r="C55" s="3"/>
      <c r="D55" s="11">
        <v>861868</v>
      </c>
      <c r="E55" s="12">
        <v>643684</v>
      </c>
      <c r="F55" s="12">
        <v>2168947</v>
      </c>
      <c r="G55" s="12">
        <v>26123187</v>
      </c>
      <c r="H55" s="12">
        <v>23666516</v>
      </c>
      <c r="I55" s="12">
        <v>13457652</v>
      </c>
      <c r="J55" s="12">
        <v>10208864</v>
      </c>
      <c r="K55" s="12">
        <v>1202137</v>
      </c>
      <c r="L55" s="13">
        <v>125</v>
      </c>
      <c r="M55" s="12"/>
      <c r="N55" s="12"/>
      <c r="O55" s="12"/>
    </row>
    <row r="56" spans="1:15" s="4" customFormat="1" ht="9.75" customHeight="1">
      <c r="A56" s="7">
        <v>126</v>
      </c>
      <c r="B56" s="14" t="s">
        <v>4</v>
      </c>
      <c r="C56" s="14"/>
      <c r="D56" s="16">
        <f>SUM(D46:D55)</f>
        <v>4131119</v>
      </c>
      <c r="E56" s="17">
        <f>SUM(E46:E55)</f>
        <v>9052212</v>
      </c>
      <c r="F56" s="17">
        <f aca="true" t="shared" si="4" ref="F56:K56">SUM(F46:F55)</f>
        <v>21717994</v>
      </c>
      <c r="G56" s="17">
        <f t="shared" si="4"/>
        <v>268283309</v>
      </c>
      <c r="H56" s="17">
        <f t="shared" si="4"/>
        <v>249245287</v>
      </c>
      <c r="I56" s="17">
        <f t="shared" si="4"/>
        <v>148305005</v>
      </c>
      <c r="J56" s="17">
        <f t="shared" si="4"/>
        <v>100940282</v>
      </c>
      <c r="K56" s="17">
        <f t="shared" si="4"/>
        <v>11293916</v>
      </c>
      <c r="L56" s="13">
        <v>126</v>
      </c>
      <c r="M56" s="17"/>
      <c r="N56" s="17"/>
      <c r="O56" s="17"/>
    </row>
    <row r="57" spans="1:15" s="4" customFormat="1" ht="9.75" customHeight="1">
      <c r="A57" s="7">
        <v>127</v>
      </c>
      <c r="B57" s="20" t="s">
        <v>35</v>
      </c>
      <c r="C57" s="20"/>
      <c r="D57" s="16">
        <f>D43+D56</f>
        <v>6255841</v>
      </c>
      <c r="E57" s="17">
        <f>E43+E56</f>
        <v>17404000</v>
      </c>
      <c r="F57" s="17">
        <f aca="true" t="shared" si="5" ref="F57:K57">F43+F56</f>
        <v>33457152</v>
      </c>
      <c r="G57" s="17">
        <f t="shared" si="5"/>
        <v>330300344</v>
      </c>
      <c r="H57" s="17">
        <f t="shared" si="5"/>
        <v>299931621</v>
      </c>
      <c r="I57" s="17">
        <f t="shared" si="5"/>
        <v>168369298</v>
      </c>
      <c r="J57" s="17">
        <f t="shared" si="5"/>
        <v>131562323</v>
      </c>
      <c r="K57" s="17">
        <f t="shared" si="5"/>
        <v>18362747</v>
      </c>
      <c r="L57" s="13">
        <v>127</v>
      </c>
      <c r="M57" s="17"/>
      <c r="N57" s="17"/>
      <c r="O57" s="17"/>
    </row>
    <row r="58" spans="1:12" ht="9.75" customHeight="1">
      <c r="A58" s="7"/>
      <c r="B58" s="3"/>
      <c r="C58" s="3"/>
      <c r="E58" s="129"/>
      <c r="L58" s="7"/>
    </row>
    <row r="59" spans="1:12" ht="9.75" customHeight="1">
      <c r="A59" s="407" t="s">
        <v>36</v>
      </c>
      <c r="B59" s="407"/>
      <c r="C59" s="407"/>
      <c r="D59" s="407"/>
      <c r="E59" s="407"/>
      <c r="F59" s="407"/>
      <c r="G59" s="407"/>
      <c r="H59" s="407"/>
      <c r="I59" s="407"/>
      <c r="L59" s="7"/>
    </row>
    <row r="60" spans="1:12" s="224" customFormat="1" ht="9.75" customHeight="1">
      <c r="A60" s="360" t="s">
        <v>148</v>
      </c>
      <c r="B60" s="360"/>
      <c r="C60" s="360"/>
      <c r="D60" s="360"/>
      <c r="E60" s="360"/>
      <c r="F60" s="360"/>
      <c r="G60" s="360"/>
      <c r="H60" s="227"/>
      <c r="I60" s="227"/>
      <c r="L60" s="228"/>
    </row>
    <row r="61" spans="1:12" s="224" customFormat="1" ht="9.75" customHeight="1">
      <c r="A61" s="360"/>
      <c r="B61" s="360"/>
      <c r="C61" s="360"/>
      <c r="D61" s="360"/>
      <c r="E61" s="360"/>
      <c r="F61" s="360"/>
      <c r="G61" s="360"/>
      <c r="L61" s="228"/>
    </row>
    <row r="62" spans="1:12" ht="9.75" customHeight="1">
      <c r="A62" s="7"/>
      <c r="B62" s="3"/>
      <c r="C62" s="3"/>
      <c r="L62" s="7"/>
    </row>
    <row r="63" spans="1:12" ht="9.75" customHeight="1">
      <c r="A63" s="7"/>
      <c r="B63" s="3"/>
      <c r="C63" s="3"/>
      <c r="L63" s="7"/>
    </row>
    <row r="64" spans="1:12" ht="9.75" customHeight="1">
      <c r="A64" s="7"/>
      <c r="B64" s="3"/>
      <c r="C64" s="3"/>
      <c r="L64" s="7"/>
    </row>
    <row r="65" spans="1:12" ht="9.75" customHeight="1">
      <c r="A65" s="7"/>
      <c r="B65" s="14"/>
      <c r="C65" s="14"/>
      <c r="L65" s="7"/>
    </row>
    <row r="66" ht="9.75" customHeight="1">
      <c r="L66" s="7"/>
    </row>
    <row r="67" spans="1:12" s="52" customFormat="1" ht="9.75" customHeight="1">
      <c r="A67" s="238"/>
      <c r="L67" s="156"/>
    </row>
    <row r="68" spans="1:12" s="52" customFormat="1" ht="9.75" customHeight="1">
      <c r="A68" s="238"/>
      <c r="L68" s="156"/>
    </row>
    <row r="69" spans="1:12" ht="9.75" customHeight="1">
      <c r="A69" s="7"/>
      <c r="B69" s="3"/>
      <c r="C69" s="3"/>
      <c r="L69" s="7"/>
    </row>
    <row r="70" spans="1:12" ht="9.75" customHeight="1">
      <c r="A70" s="7"/>
      <c r="B70" s="3"/>
      <c r="C70" s="3"/>
      <c r="L70" s="7"/>
    </row>
    <row r="71" spans="1:12" ht="9.75" customHeight="1">
      <c r="A71" s="7"/>
      <c r="B71" s="3"/>
      <c r="C71" s="3"/>
      <c r="L71" s="7"/>
    </row>
    <row r="72" spans="1:12" ht="9.75" customHeight="1">
      <c r="A72" s="7"/>
      <c r="B72" s="3"/>
      <c r="C72" s="3"/>
      <c r="L72" s="7"/>
    </row>
    <row r="73" spans="1:12" ht="9.75" customHeight="1">
      <c r="A73" s="7"/>
      <c r="B73" s="3"/>
      <c r="C73" s="3"/>
      <c r="L73" s="7"/>
    </row>
    <row r="74" spans="1:12" ht="9.75" customHeight="1">
      <c r="A74" s="7"/>
      <c r="B74" s="3"/>
      <c r="C74" s="3"/>
      <c r="L74" s="7"/>
    </row>
    <row r="75" spans="1:12" ht="9.75" customHeight="1">
      <c r="A75" s="7"/>
      <c r="B75" s="14"/>
      <c r="C75" s="14"/>
      <c r="L75" s="7"/>
    </row>
    <row r="76" spans="1:12" ht="9.75" customHeight="1">
      <c r="A76" s="7"/>
      <c r="B76" s="20"/>
      <c r="C76" s="20"/>
      <c r="L76" s="7"/>
    </row>
    <row r="77" spans="1:3" ht="7.5" customHeight="1">
      <c r="A77" s="210"/>
      <c r="B77" s="4"/>
      <c r="C77" s="4"/>
    </row>
    <row r="78" spans="1:12" s="109" customFormat="1" ht="8.25">
      <c r="A78" s="224"/>
      <c r="L78" s="224"/>
    </row>
  </sheetData>
  <sheetProtection/>
  <mergeCells count="19">
    <mergeCell ref="A61:G61"/>
    <mergeCell ref="A59:I59"/>
    <mergeCell ref="D6:D15"/>
    <mergeCell ref="E5:F12"/>
    <mergeCell ref="F13:F15"/>
    <mergeCell ref="A60:G60"/>
    <mergeCell ref="H8:J12"/>
    <mergeCell ref="H5:I5"/>
    <mergeCell ref="G6:G15"/>
    <mergeCell ref="I13:J14"/>
    <mergeCell ref="H6:K7"/>
    <mergeCell ref="B5:C16"/>
    <mergeCell ref="G1:H1"/>
    <mergeCell ref="B2:F2"/>
    <mergeCell ref="G2:J2"/>
    <mergeCell ref="B3:F3"/>
    <mergeCell ref="G3:I3"/>
    <mergeCell ref="K8:K15"/>
    <mergeCell ref="E1:F1"/>
  </mergeCells>
  <printOptions/>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&amp;C32</oddFooter>
    <evenFooter>&amp;C33</evenFooter>
  </headerFooter>
</worksheet>
</file>

<file path=xl/worksheets/sheet16.xml><?xml version="1.0" encoding="utf-8"?>
<worksheet xmlns="http://schemas.openxmlformats.org/spreadsheetml/2006/main" xmlns:r="http://schemas.openxmlformats.org/officeDocument/2006/relationships">
  <dimension ref="A1:M83"/>
  <sheetViews>
    <sheetView view="pageLayout" workbookViewId="0" topLeftCell="A7">
      <selection activeCell="J30" sqref="J30"/>
    </sheetView>
  </sheetViews>
  <sheetFormatPr defaultColWidth="9.140625" defaultRowHeight="12.75"/>
  <cols>
    <col min="1" max="1" width="3.7109375" style="210" customWidth="1"/>
    <col min="2" max="2" width="31.00390625" style="4" customWidth="1"/>
    <col min="3" max="3" width="0.85546875" style="4" customWidth="1"/>
    <col min="4" max="6" width="21.421875" style="4" customWidth="1"/>
    <col min="7" max="9" width="17.140625" style="0" customWidth="1"/>
    <col min="10" max="10" width="17.140625" style="298" customWidth="1"/>
    <col min="11" max="11" width="17.140625" style="0" customWidth="1"/>
    <col min="12" max="12" width="6.8515625" style="250" customWidth="1"/>
    <col min="13" max="16384" width="9.140625" style="4" customWidth="1"/>
  </cols>
  <sheetData>
    <row r="1" spans="1:12" ht="12" customHeight="1">
      <c r="A1" s="403"/>
      <c r="B1" s="403"/>
      <c r="C1" s="403"/>
      <c r="D1" s="403"/>
      <c r="E1" s="403"/>
      <c r="F1" s="403"/>
      <c r="G1" s="403"/>
      <c r="H1" s="403"/>
      <c r="I1" s="403"/>
      <c r="J1" s="403"/>
      <c r="K1" s="403"/>
      <c r="L1" s="403"/>
    </row>
    <row r="2" spans="1:12" ht="12" customHeight="1">
      <c r="A2" s="60"/>
      <c r="B2" s="50"/>
      <c r="C2" s="50"/>
      <c r="D2" s="50"/>
      <c r="E2" s="383" t="s">
        <v>208</v>
      </c>
      <c r="F2" s="383"/>
      <c r="G2" s="202" t="s">
        <v>209</v>
      </c>
      <c r="H2" s="383"/>
      <c r="I2" s="383"/>
      <c r="J2" s="281"/>
      <c r="K2" s="202"/>
      <c r="L2" s="210"/>
    </row>
    <row r="3" spans="1:12" ht="12" customHeight="1">
      <c r="A3" s="243"/>
      <c r="B3" s="383" t="s">
        <v>210</v>
      </c>
      <c r="C3" s="383"/>
      <c r="D3" s="383"/>
      <c r="E3" s="383"/>
      <c r="F3" s="383"/>
      <c r="G3" s="384" t="s">
        <v>211</v>
      </c>
      <c r="H3" s="384"/>
      <c r="I3" s="384"/>
      <c r="J3" s="282"/>
      <c r="K3" s="4"/>
      <c r="L3" s="210"/>
    </row>
    <row r="4" spans="1:12" ht="12" customHeight="1">
      <c r="A4" s="243"/>
      <c r="B4" s="383" t="s">
        <v>391</v>
      </c>
      <c r="C4" s="383"/>
      <c r="D4" s="383"/>
      <c r="E4" s="383"/>
      <c r="F4" s="383"/>
      <c r="G4" s="424" t="s">
        <v>212</v>
      </c>
      <c r="H4" s="424"/>
      <c r="I4" s="63"/>
      <c r="J4" s="283"/>
      <c r="K4" s="4"/>
      <c r="L4" s="210"/>
    </row>
    <row r="5" spans="1:12" ht="12" customHeight="1">
      <c r="A5" s="243"/>
      <c r="B5" s="201"/>
      <c r="C5" s="201"/>
      <c r="D5" s="201"/>
      <c r="E5" s="201"/>
      <c r="F5" s="201" t="s">
        <v>348</v>
      </c>
      <c r="G5" s="62" t="s">
        <v>1</v>
      </c>
      <c r="H5" s="63"/>
      <c r="I5" s="63"/>
      <c r="J5" s="283"/>
      <c r="K5" s="4"/>
      <c r="L5" s="210"/>
    </row>
    <row r="6" spans="2:12" ht="12" customHeight="1">
      <c r="B6" s="88"/>
      <c r="C6" s="88"/>
      <c r="D6" s="88"/>
      <c r="E6" s="88"/>
      <c r="F6" s="89" t="s">
        <v>2</v>
      </c>
      <c r="G6" s="50" t="s">
        <v>44</v>
      </c>
      <c r="H6" s="50"/>
      <c r="I6" s="4"/>
      <c r="J6" s="282"/>
      <c r="K6" s="4"/>
      <c r="L6" s="210"/>
    </row>
    <row r="7" spans="1:13" s="64" customFormat="1" ht="12.75" customHeight="1">
      <c r="A7" s="91" t="s">
        <v>8</v>
      </c>
      <c r="B7" s="410" t="s">
        <v>215</v>
      </c>
      <c r="C7" s="419"/>
      <c r="D7" s="416" t="s">
        <v>298</v>
      </c>
      <c r="E7" s="92" t="s">
        <v>8</v>
      </c>
      <c r="F7" s="93" t="s">
        <v>213</v>
      </c>
      <c r="G7" s="206" t="s">
        <v>352</v>
      </c>
      <c r="H7" s="206"/>
      <c r="I7" s="206"/>
      <c r="J7" s="284"/>
      <c r="K7" s="207" t="s">
        <v>353</v>
      </c>
      <c r="L7" s="433" t="s">
        <v>354</v>
      </c>
      <c r="M7" s="208"/>
    </row>
    <row r="8" spans="1:13" s="64" customFormat="1" ht="12.75" customHeight="1">
      <c r="A8" s="95" t="s">
        <v>8</v>
      </c>
      <c r="B8" s="412"/>
      <c r="C8" s="420"/>
      <c r="D8" s="417"/>
      <c r="E8" s="410" t="s">
        <v>219</v>
      </c>
      <c r="F8" s="419"/>
      <c r="G8" s="420" t="s">
        <v>351</v>
      </c>
      <c r="H8" s="437" t="s">
        <v>349</v>
      </c>
      <c r="I8" s="443"/>
      <c r="J8" s="459" t="s">
        <v>368</v>
      </c>
      <c r="K8" s="462" t="s">
        <v>367</v>
      </c>
      <c r="L8" s="437"/>
      <c r="M8" s="208"/>
    </row>
    <row r="9" spans="1:13" s="64" customFormat="1" ht="9" customHeight="1">
      <c r="A9" s="95" t="s">
        <v>8</v>
      </c>
      <c r="B9" s="412"/>
      <c r="C9" s="420"/>
      <c r="D9" s="417"/>
      <c r="E9" s="412"/>
      <c r="F9" s="420"/>
      <c r="G9" s="421"/>
      <c r="H9" s="437"/>
      <c r="I9" s="443"/>
      <c r="J9" s="460"/>
      <c r="K9" s="463"/>
      <c r="L9" s="437"/>
      <c r="M9" s="208"/>
    </row>
    <row r="10" spans="1:13" s="64" customFormat="1" ht="12.75" customHeight="1">
      <c r="A10" s="95" t="s">
        <v>8</v>
      </c>
      <c r="B10" s="412"/>
      <c r="C10" s="420"/>
      <c r="D10" s="417"/>
      <c r="E10" s="412"/>
      <c r="F10" s="420"/>
      <c r="G10" s="419" t="s">
        <v>350</v>
      </c>
      <c r="H10" s="437"/>
      <c r="I10" s="443"/>
      <c r="J10" s="460"/>
      <c r="K10" s="462" t="s">
        <v>358</v>
      </c>
      <c r="L10" s="437"/>
      <c r="M10" s="208"/>
    </row>
    <row r="11" spans="1:13" s="64" customFormat="1" ht="24" customHeight="1">
      <c r="A11" s="97" t="s">
        <v>190</v>
      </c>
      <c r="B11" s="412"/>
      <c r="C11" s="420"/>
      <c r="D11" s="417"/>
      <c r="E11" s="412"/>
      <c r="F11" s="420"/>
      <c r="G11" s="420"/>
      <c r="H11" s="437"/>
      <c r="I11" s="443"/>
      <c r="J11" s="460"/>
      <c r="K11" s="464"/>
      <c r="L11" s="437"/>
      <c r="M11" s="208"/>
    </row>
    <row r="12" spans="1:13" s="64" customFormat="1" ht="21.75" customHeight="1">
      <c r="A12" s="97" t="s">
        <v>194</v>
      </c>
      <c r="B12" s="412"/>
      <c r="C12" s="420"/>
      <c r="D12" s="417"/>
      <c r="E12" s="412"/>
      <c r="F12" s="420"/>
      <c r="G12" s="420"/>
      <c r="H12" s="437"/>
      <c r="I12" s="443"/>
      <c r="J12" s="460"/>
      <c r="K12" s="464"/>
      <c r="L12" s="437"/>
      <c r="M12" s="208"/>
    </row>
    <row r="13" spans="1:13" s="64" customFormat="1" ht="21.75" customHeight="1">
      <c r="A13" s="95" t="s">
        <v>8</v>
      </c>
      <c r="B13" s="412"/>
      <c r="C13" s="420"/>
      <c r="D13" s="417"/>
      <c r="E13" s="412"/>
      <c r="F13" s="420"/>
      <c r="G13" s="420"/>
      <c r="H13" s="435"/>
      <c r="I13" s="436"/>
      <c r="J13" s="460"/>
      <c r="K13" s="464"/>
      <c r="L13" s="437"/>
      <c r="M13" s="208"/>
    </row>
    <row r="14" spans="1:13" s="64" customFormat="1" ht="12">
      <c r="A14" s="95" t="s">
        <v>8</v>
      </c>
      <c r="B14" s="412"/>
      <c r="C14" s="420"/>
      <c r="D14" s="417"/>
      <c r="E14" s="100" t="s">
        <v>216</v>
      </c>
      <c r="F14" s="410" t="s">
        <v>274</v>
      </c>
      <c r="G14" s="413"/>
      <c r="H14" s="98" t="s">
        <v>216</v>
      </c>
      <c r="I14" s="417" t="s">
        <v>274</v>
      </c>
      <c r="J14" s="460"/>
      <c r="K14" s="464"/>
      <c r="L14" s="437"/>
      <c r="M14" s="208"/>
    </row>
    <row r="15" spans="1:13" s="64" customFormat="1" ht="12">
      <c r="A15" s="95" t="s">
        <v>8</v>
      </c>
      <c r="B15" s="412"/>
      <c r="C15" s="420"/>
      <c r="D15" s="417"/>
      <c r="E15" s="98" t="s">
        <v>217</v>
      </c>
      <c r="F15" s="412"/>
      <c r="G15" s="413"/>
      <c r="H15" s="98" t="s">
        <v>217</v>
      </c>
      <c r="I15" s="417"/>
      <c r="J15" s="460"/>
      <c r="K15" s="464"/>
      <c r="L15" s="437"/>
      <c r="M15" s="208"/>
    </row>
    <row r="16" spans="1:13" s="64" customFormat="1" ht="12">
      <c r="A16" s="95" t="s">
        <v>8</v>
      </c>
      <c r="B16" s="412"/>
      <c r="C16" s="420"/>
      <c r="D16" s="418"/>
      <c r="E16" s="98" t="s">
        <v>218</v>
      </c>
      <c r="F16" s="422"/>
      <c r="G16" s="413"/>
      <c r="H16" s="98" t="s">
        <v>218</v>
      </c>
      <c r="I16" s="453"/>
      <c r="J16" s="461"/>
      <c r="K16" s="463"/>
      <c r="L16" s="437"/>
      <c r="M16" s="208"/>
    </row>
    <row r="17" spans="1:13" s="64" customFormat="1" ht="12">
      <c r="A17" s="103" t="s">
        <v>8</v>
      </c>
      <c r="B17" s="422"/>
      <c r="C17" s="423"/>
      <c r="D17" s="104" t="s">
        <v>46</v>
      </c>
      <c r="E17" s="104" t="s">
        <v>47</v>
      </c>
      <c r="F17" s="105" t="s">
        <v>48</v>
      </c>
      <c r="G17" s="106" t="s">
        <v>49</v>
      </c>
      <c r="H17" s="104" t="s">
        <v>50</v>
      </c>
      <c r="I17" s="209" t="s">
        <v>51</v>
      </c>
      <c r="J17" s="285" t="s">
        <v>52</v>
      </c>
      <c r="K17" s="105" t="s">
        <v>53</v>
      </c>
      <c r="L17" s="435"/>
      <c r="M17" s="208"/>
    </row>
    <row r="18" spans="1:12" s="6" customFormat="1" ht="17.25" customHeight="1">
      <c r="A18" s="405" t="s">
        <v>60</v>
      </c>
      <c r="B18" s="405"/>
      <c r="C18" s="405"/>
      <c r="D18" s="405"/>
      <c r="E18" s="405"/>
      <c r="F18" s="406"/>
      <c r="G18" s="205" t="s">
        <v>61</v>
      </c>
      <c r="H18" s="113"/>
      <c r="I18" s="113"/>
      <c r="J18" s="283"/>
      <c r="K18" s="75"/>
      <c r="L18" s="61" t="s">
        <v>8</v>
      </c>
    </row>
    <row r="19" spans="1:12" ht="9.75" customHeight="1">
      <c r="A19" s="7">
        <v>1</v>
      </c>
      <c r="B19" s="3" t="s">
        <v>62</v>
      </c>
      <c r="C19" s="3"/>
      <c r="D19" s="11">
        <f aca="true" t="shared" si="0" ref="D19:K19">D59</f>
        <v>1300219466</v>
      </c>
      <c r="E19" s="12">
        <f t="shared" si="0"/>
        <v>588105491</v>
      </c>
      <c r="F19" s="12">
        <f t="shared" si="0"/>
        <v>696471929</v>
      </c>
      <c r="G19" s="12">
        <f>G59</f>
        <v>15642046</v>
      </c>
      <c r="H19" s="12">
        <f t="shared" si="0"/>
        <v>40216764</v>
      </c>
      <c r="I19" s="12">
        <f t="shared" si="0"/>
        <v>79809623</v>
      </c>
      <c r="J19" s="286">
        <f aca="true" t="shared" si="1" ref="J19:J28">D19-H19-I19</f>
        <v>1180193079</v>
      </c>
      <c r="K19" s="12">
        <f t="shared" si="0"/>
        <v>632304352</v>
      </c>
      <c r="L19" s="210">
        <v>1</v>
      </c>
    </row>
    <row r="20" spans="1:12" ht="9.75" customHeight="1">
      <c r="A20" s="7">
        <v>2</v>
      </c>
      <c r="B20" s="3" t="s">
        <v>63</v>
      </c>
      <c r="C20" s="3"/>
      <c r="D20" s="11">
        <f aca="true" t="shared" si="2" ref="D20:K20">D79</f>
        <v>128854226</v>
      </c>
      <c r="E20" s="12">
        <f t="shared" si="2"/>
        <v>92092147</v>
      </c>
      <c r="F20" s="12">
        <f t="shared" si="2"/>
        <v>29553190</v>
      </c>
      <c r="G20" s="12">
        <f t="shared" si="2"/>
        <v>7208889</v>
      </c>
      <c r="H20" s="12">
        <f t="shared" si="2"/>
        <v>6735380</v>
      </c>
      <c r="I20" s="12">
        <f t="shared" si="2"/>
        <v>2800722</v>
      </c>
      <c r="J20" s="286">
        <f t="shared" si="1"/>
        <v>119318124</v>
      </c>
      <c r="K20" s="12">
        <f t="shared" si="2"/>
        <v>33961357</v>
      </c>
      <c r="L20" s="210">
        <v>2</v>
      </c>
    </row>
    <row r="21" spans="1:12" ht="9.75" customHeight="1">
      <c r="A21" s="7">
        <v>3</v>
      </c>
      <c r="B21" s="3" t="s">
        <v>64</v>
      </c>
      <c r="C21" s="3"/>
      <c r="D21" s="11">
        <f>'Tab5-S36-S37'!D35</f>
        <v>174428397</v>
      </c>
      <c r="E21" s="12">
        <f>'Tab5-S36-S37'!E35</f>
        <v>105357547</v>
      </c>
      <c r="F21" s="12">
        <f>'Tab5-S36-S37'!F35</f>
        <v>62439893</v>
      </c>
      <c r="G21" s="12">
        <f>'Tab5-S36-S37'!G35</f>
        <v>6630957</v>
      </c>
      <c r="H21" s="12">
        <f>'Tab5-S36-S37'!H35</f>
        <v>8830541</v>
      </c>
      <c r="I21" s="12">
        <f>'Tab5-S36-S37'!I35</f>
        <v>5359961</v>
      </c>
      <c r="J21" s="286">
        <f t="shared" si="1"/>
        <v>160237895</v>
      </c>
      <c r="K21" s="12">
        <f>'Tab5-S36-S37'!K35</f>
        <v>63710889</v>
      </c>
      <c r="L21" s="210">
        <v>3</v>
      </c>
    </row>
    <row r="22" spans="1:12" ht="9.75" customHeight="1">
      <c r="A22" s="7">
        <v>4</v>
      </c>
      <c r="B22" s="3" t="s">
        <v>65</v>
      </c>
      <c r="C22" s="3"/>
      <c r="D22" s="11">
        <f>'Tab5-S36-S37'!D56</f>
        <v>131681336</v>
      </c>
      <c r="E22" s="12">
        <f>'Tab5-S36-S37'!E56</f>
        <v>94875886</v>
      </c>
      <c r="F22" s="12">
        <f>'Tab5-S36-S37'!F56</f>
        <v>32197698</v>
      </c>
      <c r="G22" s="12">
        <f>'Tab5-S36-S37'!G56</f>
        <v>4607752</v>
      </c>
      <c r="H22" s="12">
        <f>'Tab5-S36-S37'!H56</f>
        <v>7436957</v>
      </c>
      <c r="I22" s="12">
        <f>'Tab5-S36-S37'!I56</f>
        <v>1531657</v>
      </c>
      <c r="J22" s="286">
        <f t="shared" si="1"/>
        <v>122712722</v>
      </c>
      <c r="K22" s="12">
        <f>'Tab5-S36-S37'!K56</f>
        <v>35273793</v>
      </c>
      <c r="L22" s="210">
        <v>4</v>
      </c>
    </row>
    <row r="23" spans="1:12" ht="9.75" customHeight="1">
      <c r="A23" s="7">
        <v>5</v>
      </c>
      <c r="B23" s="3" t="s">
        <v>66</v>
      </c>
      <c r="C23" s="3"/>
      <c r="D23" s="11">
        <f>'Tab5-S36-S37'!D76</f>
        <v>475009615</v>
      </c>
      <c r="E23" s="12">
        <f>'Tab5-S36-S37'!E76</f>
        <v>193669147</v>
      </c>
      <c r="F23" s="12">
        <f>'Tab5-S36-S37'!F76</f>
        <v>273536727</v>
      </c>
      <c r="G23" s="12">
        <f>'Tab5-S36-S37'!G76</f>
        <v>7803741</v>
      </c>
      <c r="H23" s="12">
        <f>'Tab5-S36-S37'!H76</f>
        <v>13000736</v>
      </c>
      <c r="I23" s="12">
        <f>'Tab5-S36-S37'!I76</f>
        <v>20376941</v>
      </c>
      <c r="J23" s="286">
        <f t="shared" si="1"/>
        <v>441631938</v>
      </c>
      <c r="K23" s="12">
        <f>'Tab5-S36-S37'!K76</f>
        <v>260963527</v>
      </c>
      <c r="L23" s="210">
        <v>5</v>
      </c>
    </row>
    <row r="24" spans="1:12" ht="9.75" customHeight="1">
      <c r="A24" s="7">
        <v>6</v>
      </c>
      <c r="B24" s="3" t="s">
        <v>20</v>
      </c>
      <c r="C24" s="3"/>
      <c r="D24" s="11">
        <f>'Tab5-S38-S39'!D37</f>
        <v>146772470</v>
      </c>
      <c r="E24" s="12">
        <f>'Tab5-S38-S39'!E37</f>
        <v>103232765</v>
      </c>
      <c r="F24" s="12">
        <f>'Tab5-S38-S39'!F37</f>
        <v>41347329</v>
      </c>
      <c r="G24" s="12">
        <f>'Tab5-S38-S39'!G37</f>
        <v>2192376</v>
      </c>
      <c r="H24" s="12">
        <f>'Tab5-S38-S39'!H37</f>
        <v>7241239</v>
      </c>
      <c r="I24" s="12">
        <f>'Tab5-S38-S39'!I37</f>
        <v>3889872</v>
      </c>
      <c r="J24" s="286">
        <f t="shared" si="1"/>
        <v>135641359</v>
      </c>
      <c r="K24" s="12">
        <f>'Tab5-S38-S39'!K37</f>
        <v>39649833</v>
      </c>
      <c r="L24" s="210">
        <v>6</v>
      </c>
    </row>
    <row r="25" spans="1:12" ht="9.75" customHeight="1">
      <c r="A25" s="7">
        <v>7</v>
      </c>
      <c r="B25" s="3" t="s">
        <v>35</v>
      </c>
      <c r="C25" s="3"/>
      <c r="D25" s="11">
        <f>'Tab5-S38-S39'!D59</f>
        <v>242822887</v>
      </c>
      <c r="E25" s="12">
        <f>'Tab5-S38-S39'!E59</f>
        <v>160355723</v>
      </c>
      <c r="F25" s="12">
        <f>'Tab5-S38-S39'!F59</f>
        <v>76222118</v>
      </c>
      <c r="G25" s="12">
        <f>'Tab5-S38-S39'!G59</f>
        <v>6245046</v>
      </c>
      <c r="H25" s="12">
        <f>'Tab5-S38-S39'!H59</f>
        <v>17374807</v>
      </c>
      <c r="I25" s="12">
        <f>'Tab5-S38-S39'!I59</f>
        <v>12553635</v>
      </c>
      <c r="J25" s="286">
        <f t="shared" si="1"/>
        <v>212894445</v>
      </c>
      <c r="K25" s="12">
        <f>'Tab5-S38-S39'!K59</f>
        <v>69913529</v>
      </c>
      <c r="L25" s="210">
        <v>7</v>
      </c>
    </row>
    <row r="26" spans="1:13" s="29" customFormat="1" ht="12.75" customHeight="1">
      <c r="A26" s="25">
        <v>8</v>
      </c>
      <c r="B26" s="26" t="s">
        <v>67</v>
      </c>
      <c r="C26" s="26"/>
      <c r="D26" s="27">
        <f aca="true" t="shared" si="3" ref="D26:K26">SUM(D19:D25)</f>
        <v>2599788397</v>
      </c>
      <c r="E26" s="28">
        <f t="shared" si="3"/>
        <v>1337688706</v>
      </c>
      <c r="F26" s="28">
        <f t="shared" si="3"/>
        <v>1211768884</v>
      </c>
      <c r="G26" s="28">
        <f t="shared" si="3"/>
        <v>50330807</v>
      </c>
      <c r="H26" s="28">
        <f t="shared" si="3"/>
        <v>100836424</v>
      </c>
      <c r="I26" s="28">
        <f t="shared" si="3"/>
        <v>126322411</v>
      </c>
      <c r="J26" s="287">
        <f t="shared" si="3"/>
        <v>2372629562</v>
      </c>
      <c r="K26" s="28">
        <f t="shared" si="3"/>
        <v>1135777280</v>
      </c>
      <c r="L26" s="212">
        <v>8</v>
      </c>
      <c r="M26" s="130"/>
    </row>
    <row r="27" spans="1:12" ht="9.75" customHeight="1">
      <c r="A27" s="7">
        <v>9</v>
      </c>
      <c r="B27" s="3" t="s">
        <v>68</v>
      </c>
      <c r="C27" s="3"/>
      <c r="D27" s="11">
        <f>D35+D66+'Tab5-S36-S37'!D24+'Tab5-S36-S37'!D43+'Tab5-S36-S37'!D65+'Tab5-S38-S39'!D24+'Tab5-S38-S39'!D45</f>
        <v>1833180247</v>
      </c>
      <c r="E27" s="12">
        <f>E35+E66+'Tab5-S36-S37'!E24+'Tab5-S36-S37'!E43+'Tab5-S36-S37'!E65+'Tab5-S38-S39'!E24+'Tab5-S38-S39'!E45</f>
        <v>657956606</v>
      </c>
      <c r="F27" s="12">
        <f>F35+F66+'Tab5-S36-S37'!F24+'Tab5-S36-S37'!F43+'Tab5-S36-S37'!F65+'Tab5-S38-S39'!F24+'Tab5-S38-S39'!F45</f>
        <v>1161825318</v>
      </c>
      <c r="G27" s="12">
        <f>G35+G66+'Tab5-S36-S37'!G24+'Tab5-S36-S37'!G43+'Tab5-S36-S37'!G65+'Tab5-S38-S39'!G24+'Tab5-S38-S39'!G45</f>
        <v>13398323</v>
      </c>
      <c r="H27" s="12">
        <f>H35+H66+'Tab5-S36-S37'!H24+'Tab5-S36-S37'!H43+'Tab5-S36-S37'!H65+'Tab5-S38-S39'!H24+'Tab5-S38-S39'!H45</f>
        <v>42296545</v>
      </c>
      <c r="I27" s="12">
        <f>I35+I66+'Tab5-S36-S37'!I24+'Tab5-S36-S37'!I43+'Tab5-S36-S37'!I65+'Tab5-S38-S39'!I24+'Tab5-S38-S39'!I45</f>
        <v>122091295</v>
      </c>
      <c r="J27" s="286">
        <f t="shared" si="1"/>
        <v>1668792407</v>
      </c>
      <c r="K27" s="12">
        <f>K35+K66+'Tab5-S36-S37'!K24+'Tab5-S36-S37'!K43+'Tab5-S36-S37'!K65+'Tab5-S38-S39'!K24+'Tab5-S38-S39'!K45</f>
        <v>1053132346</v>
      </c>
      <c r="L27" s="210">
        <v>9</v>
      </c>
    </row>
    <row r="28" spans="1:12" ht="9.75" customHeight="1">
      <c r="A28" s="7">
        <v>10</v>
      </c>
      <c r="B28" s="3" t="s">
        <v>69</v>
      </c>
      <c r="C28" s="3"/>
      <c r="D28" s="11">
        <f>D58+D78+'Tab5-S36-S37'!D34+'Tab5-S36-S37'!D55+'Tab5-S36-S37'!D75+'Tab5-S38-S39'!D36+'Tab5-S38-S39'!D58</f>
        <v>766608150</v>
      </c>
      <c r="E28" s="12">
        <f>E58+E78+'Tab5-S36-S37'!E34+'Tab5-S36-S37'!E55+'Tab5-S36-S37'!E75+'Tab5-S38-S39'!E36+'Tab5-S38-S39'!E58</f>
        <v>679732100</v>
      </c>
      <c r="F28" s="12">
        <f>F58+F78+'Tab5-S36-S37'!F34+'Tab5-S36-S37'!F55+'Tab5-S36-S37'!F75+'Tab5-S38-S39'!F36+'Tab5-S38-S39'!F58</f>
        <v>49943566</v>
      </c>
      <c r="G28" s="12">
        <f>G58+G78+'Tab5-S36-S37'!G34+'Tab5-S36-S37'!G55+'Tab5-S36-S37'!G75+'Tab5-S38-S39'!G36+'Tab5-S38-S39'!G58</f>
        <v>36932484</v>
      </c>
      <c r="H28" s="12">
        <f>H58+H78+'Tab5-S36-S37'!H34+'Tab5-S36-S37'!H55+'Tab5-S36-S37'!H75+'Tab5-S38-S39'!H36+'Tab5-S38-S39'!H58</f>
        <v>58539879</v>
      </c>
      <c r="I28" s="12">
        <f>I58+I78+'Tab5-S36-S37'!I34+'Tab5-S36-S37'!I55+'Tab5-S36-S37'!I75+'Tab5-S38-S39'!I36+'Tab5-S38-S39'!I58</f>
        <v>4231116</v>
      </c>
      <c r="J28" s="286">
        <f t="shared" si="1"/>
        <v>703837155</v>
      </c>
      <c r="K28" s="12">
        <f>K58+K78+'Tab5-S36-S37'!K34+'Tab5-S36-S37'!K55+'Tab5-S36-S37'!K75+'Tab5-S38-S39'!K36+'Tab5-S38-S39'!K57</f>
        <v>75681974</v>
      </c>
      <c r="L28" s="210">
        <v>10</v>
      </c>
    </row>
    <row r="29" spans="1:12" ht="9.75" customHeight="1">
      <c r="A29" s="7"/>
      <c r="B29" s="3"/>
      <c r="C29" s="3"/>
      <c r="D29" s="12"/>
      <c r="E29" s="12"/>
      <c r="F29" s="12"/>
      <c r="G29" s="12"/>
      <c r="H29" s="12"/>
      <c r="I29" s="12"/>
      <c r="J29" s="286"/>
      <c r="K29" s="12"/>
      <c r="L29" s="210"/>
    </row>
    <row r="30" spans="1:12" s="6" customFormat="1" ht="12.75" customHeight="1">
      <c r="A30" s="408" t="s">
        <v>6</v>
      </c>
      <c r="B30" s="408"/>
      <c r="C30" s="408"/>
      <c r="D30" s="408"/>
      <c r="E30" s="408"/>
      <c r="F30" s="408"/>
      <c r="G30" s="90" t="s">
        <v>70</v>
      </c>
      <c r="H30" s="90"/>
      <c r="I30" s="90"/>
      <c r="J30" s="288"/>
      <c r="L30" s="251"/>
    </row>
    <row r="31" spans="1:12" ht="9.75" customHeight="1">
      <c r="A31" s="7" t="s">
        <v>8</v>
      </c>
      <c r="B31" s="8" t="s">
        <v>9</v>
      </c>
      <c r="C31" s="8"/>
      <c r="D31" s="10"/>
      <c r="E31" s="9"/>
      <c r="F31" s="9"/>
      <c r="G31" s="9"/>
      <c r="H31" s="9"/>
      <c r="I31" s="9"/>
      <c r="J31" s="289"/>
      <c r="K31" s="9"/>
      <c r="L31" s="210" t="s">
        <v>8</v>
      </c>
    </row>
    <row r="32" spans="1:12" ht="9.75" customHeight="1">
      <c r="A32" s="7">
        <v>11</v>
      </c>
      <c r="B32" s="3" t="s">
        <v>71</v>
      </c>
      <c r="C32" s="3"/>
      <c r="D32" s="170">
        <v>51379704</v>
      </c>
      <c r="E32" s="214">
        <v>20008713</v>
      </c>
      <c r="F32" s="214">
        <v>30132991</v>
      </c>
      <c r="G32" s="171">
        <v>1238000</v>
      </c>
      <c r="H32" s="214">
        <v>2255438</v>
      </c>
      <c r="I32" s="214">
        <v>3439783</v>
      </c>
      <c r="J32" s="286">
        <f>D32-H32-I32</f>
        <v>45684483</v>
      </c>
      <c r="K32" s="214">
        <v>27931208</v>
      </c>
      <c r="L32" s="210">
        <v>11</v>
      </c>
    </row>
    <row r="33" spans="1:12" ht="9.75" customHeight="1">
      <c r="A33" s="7">
        <v>12</v>
      </c>
      <c r="B33" s="3" t="s">
        <v>72</v>
      </c>
      <c r="C33" s="3"/>
      <c r="D33" s="170">
        <v>919358040</v>
      </c>
      <c r="E33" s="214">
        <v>289716292</v>
      </c>
      <c r="F33" s="214">
        <v>629641748</v>
      </c>
      <c r="G33" s="217" t="s">
        <v>330</v>
      </c>
      <c r="H33" s="214">
        <v>14097704</v>
      </c>
      <c r="I33" s="214">
        <v>72631266</v>
      </c>
      <c r="J33" s="286">
        <f>D33-H33-I33</f>
        <v>832629070</v>
      </c>
      <c r="K33" s="215">
        <v>557010482</v>
      </c>
      <c r="L33" s="210">
        <v>12</v>
      </c>
    </row>
    <row r="34" spans="1:12" ht="9.75" customHeight="1">
      <c r="A34" s="7">
        <v>13</v>
      </c>
      <c r="B34" s="3" t="s">
        <v>73</v>
      </c>
      <c r="C34" s="3"/>
      <c r="D34" s="170">
        <v>21450175</v>
      </c>
      <c r="E34" s="214">
        <v>8763892</v>
      </c>
      <c r="F34" s="214">
        <v>12686283</v>
      </c>
      <c r="G34" s="217" t="s">
        <v>330</v>
      </c>
      <c r="H34" s="214">
        <v>199821</v>
      </c>
      <c r="I34" s="214">
        <v>2514267</v>
      </c>
      <c r="J34" s="286">
        <f>D34-H34-I34</f>
        <v>18736087</v>
      </c>
      <c r="K34" s="214">
        <v>10172016</v>
      </c>
      <c r="L34" s="210">
        <v>13</v>
      </c>
    </row>
    <row r="35" spans="1:12" ht="9.75" customHeight="1">
      <c r="A35" s="7">
        <v>14</v>
      </c>
      <c r="B35" s="14" t="s">
        <v>4</v>
      </c>
      <c r="C35" s="14"/>
      <c r="D35" s="16">
        <f aca="true" t="shared" si="4" ref="D35:K35">SUM(D32:D34)</f>
        <v>992187919</v>
      </c>
      <c r="E35" s="17">
        <f t="shared" si="4"/>
        <v>318488897</v>
      </c>
      <c r="F35" s="17">
        <f t="shared" si="4"/>
        <v>672461022</v>
      </c>
      <c r="G35" s="17">
        <f t="shared" si="4"/>
        <v>1238000</v>
      </c>
      <c r="H35" s="17">
        <f t="shared" si="4"/>
        <v>16552963</v>
      </c>
      <c r="I35" s="17">
        <f t="shared" si="4"/>
        <v>78585316</v>
      </c>
      <c r="J35" s="290">
        <f>D35-H35-I35</f>
        <v>897049640</v>
      </c>
      <c r="K35" s="17">
        <f t="shared" si="4"/>
        <v>595113706</v>
      </c>
      <c r="L35" s="210">
        <v>14</v>
      </c>
    </row>
    <row r="36" spans="1:12" ht="7.5" customHeight="1">
      <c r="A36" s="7"/>
      <c r="B36" s="2"/>
      <c r="C36" s="2"/>
      <c r="D36" s="11"/>
      <c r="E36" s="12"/>
      <c r="F36" s="12"/>
      <c r="G36" s="9"/>
      <c r="H36" s="9"/>
      <c r="I36" s="9"/>
      <c r="J36" s="291"/>
      <c r="K36" s="9"/>
      <c r="L36" s="210" t="s">
        <v>8</v>
      </c>
    </row>
    <row r="37" spans="1:12" ht="9.75" customHeight="1">
      <c r="A37" s="7" t="s">
        <v>8</v>
      </c>
      <c r="B37" s="8" t="s">
        <v>13</v>
      </c>
      <c r="C37" s="8"/>
      <c r="D37" s="10"/>
      <c r="E37" s="9"/>
      <c r="F37" s="9"/>
      <c r="G37" s="12"/>
      <c r="H37" s="12"/>
      <c r="I37" s="12"/>
      <c r="J37" s="290"/>
      <c r="K37" s="12"/>
      <c r="L37" s="210"/>
    </row>
    <row r="38" spans="1:12" ht="9.75" customHeight="1">
      <c r="A38" s="7">
        <v>15</v>
      </c>
      <c r="B38" s="3" t="s">
        <v>74</v>
      </c>
      <c r="C38" s="3"/>
      <c r="D38" s="170">
        <v>10818400</v>
      </c>
      <c r="E38" s="214">
        <v>9027300</v>
      </c>
      <c r="F38" s="214">
        <v>493900</v>
      </c>
      <c r="G38" s="171">
        <v>1297200</v>
      </c>
      <c r="H38" s="214">
        <v>546100</v>
      </c>
      <c r="I38" s="216" t="s">
        <v>330</v>
      </c>
      <c r="J38" s="286">
        <f>D38-H38</f>
        <v>10272300</v>
      </c>
      <c r="K38" s="214">
        <v>1791100</v>
      </c>
      <c r="L38" s="210">
        <v>15</v>
      </c>
    </row>
    <row r="39" spans="1:12" ht="9.75" customHeight="1">
      <c r="A39" s="7">
        <v>16</v>
      </c>
      <c r="B39" s="3" t="s">
        <v>75</v>
      </c>
      <c r="C39" s="3"/>
      <c r="D39" s="170">
        <v>10083597</v>
      </c>
      <c r="E39" s="214">
        <v>8530104</v>
      </c>
      <c r="F39" s="214">
        <v>579918</v>
      </c>
      <c r="G39" s="171">
        <v>973575</v>
      </c>
      <c r="H39" s="214">
        <v>1479182</v>
      </c>
      <c r="I39" s="216" t="s">
        <v>330</v>
      </c>
      <c r="J39" s="286">
        <f>D39-H39</f>
        <v>8604415</v>
      </c>
      <c r="K39" s="214">
        <v>1553493</v>
      </c>
      <c r="L39" s="210">
        <v>16</v>
      </c>
    </row>
    <row r="40" spans="1:12" ht="9.75" customHeight="1">
      <c r="A40" s="7">
        <v>17</v>
      </c>
      <c r="B40" s="3" t="s">
        <v>76</v>
      </c>
      <c r="C40" s="3"/>
      <c r="D40" s="170">
        <v>12477943</v>
      </c>
      <c r="E40" s="214">
        <v>10834879</v>
      </c>
      <c r="F40" s="214">
        <v>739115</v>
      </c>
      <c r="G40" s="171">
        <v>903949</v>
      </c>
      <c r="H40" s="214">
        <v>475810</v>
      </c>
      <c r="I40" s="216" t="s">
        <v>330</v>
      </c>
      <c r="J40" s="286">
        <f>D40-H40</f>
        <v>12002133</v>
      </c>
      <c r="K40" s="214">
        <v>1643064</v>
      </c>
      <c r="L40" s="210">
        <v>17</v>
      </c>
    </row>
    <row r="41" spans="1:12" ht="9.75" customHeight="1">
      <c r="A41" s="7">
        <v>18</v>
      </c>
      <c r="B41" s="3" t="s">
        <v>77</v>
      </c>
      <c r="C41" s="3"/>
      <c r="D41" s="170">
        <v>16152442</v>
      </c>
      <c r="E41" s="214">
        <v>14094362</v>
      </c>
      <c r="F41" s="214">
        <v>1410482</v>
      </c>
      <c r="G41" s="171">
        <v>647598</v>
      </c>
      <c r="H41" s="214">
        <v>908079</v>
      </c>
      <c r="I41" s="216">
        <v>21922</v>
      </c>
      <c r="J41" s="286">
        <f>D41-H41-I41</f>
        <v>15222441</v>
      </c>
      <c r="K41" s="214">
        <v>2036158</v>
      </c>
      <c r="L41" s="210">
        <v>18</v>
      </c>
    </row>
    <row r="42" spans="1:12" ht="9.75" customHeight="1">
      <c r="A42" s="7">
        <v>19</v>
      </c>
      <c r="B42" s="3" t="s">
        <v>78</v>
      </c>
      <c r="C42" s="3"/>
      <c r="D42" s="170">
        <v>14339090</v>
      </c>
      <c r="E42" s="214">
        <v>13540117</v>
      </c>
      <c r="F42" s="214">
        <v>798973</v>
      </c>
      <c r="G42" s="217" t="s">
        <v>330</v>
      </c>
      <c r="H42" s="214">
        <v>1177442</v>
      </c>
      <c r="I42" s="216" t="s">
        <v>330</v>
      </c>
      <c r="J42" s="286">
        <f>D42-H42</f>
        <v>13161648</v>
      </c>
      <c r="K42" s="214">
        <v>798973</v>
      </c>
      <c r="L42" s="210">
        <v>19</v>
      </c>
    </row>
    <row r="43" spans="1:12" ht="9.75" customHeight="1">
      <c r="A43" s="7">
        <v>20</v>
      </c>
      <c r="B43" s="3" t="s">
        <v>79</v>
      </c>
      <c r="C43" s="3"/>
      <c r="D43" s="170">
        <v>11113319</v>
      </c>
      <c r="E43" s="214">
        <v>9397790</v>
      </c>
      <c r="F43" s="214">
        <v>1128041</v>
      </c>
      <c r="G43" s="171">
        <v>587488</v>
      </c>
      <c r="H43" s="214">
        <v>668532</v>
      </c>
      <c r="I43" s="216">
        <v>92585</v>
      </c>
      <c r="J43" s="286">
        <f>D43-H43-I43</f>
        <v>10352202</v>
      </c>
      <c r="K43" s="214">
        <v>1622944</v>
      </c>
      <c r="L43" s="210">
        <v>20</v>
      </c>
    </row>
    <row r="44" spans="1:12" ht="9.75" customHeight="1">
      <c r="A44" s="7">
        <v>21</v>
      </c>
      <c r="B44" s="3" t="s">
        <v>80</v>
      </c>
      <c r="C44" s="3"/>
      <c r="D44" s="170">
        <v>15625766</v>
      </c>
      <c r="E44" s="214">
        <v>14262360</v>
      </c>
      <c r="F44" s="214">
        <v>453329</v>
      </c>
      <c r="G44" s="171">
        <v>910077</v>
      </c>
      <c r="H44" s="214">
        <v>646983</v>
      </c>
      <c r="I44" s="216" t="s">
        <v>330</v>
      </c>
      <c r="J44" s="286">
        <f>D44-H44</f>
        <v>14978783</v>
      </c>
      <c r="K44" s="214">
        <v>1363406</v>
      </c>
      <c r="L44" s="210">
        <v>21</v>
      </c>
    </row>
    <row r="45" spans="1:12" ht="9.75" customHeight="1">
      <c r="A45" s="7">
        <v>22</v>
      </c>
      <c r="B45" s="3" t="s">
        <v>81</v>
      </c>
      <c r="C45" s="3"/>
      <c r="D45" s="170">
        <v>14208248</v>
      </c>
      <c r="E45" s="214">
        <v>13367830</v>
      </c>
      <c r="F45" s="214">
        <v>840418</v>
      </c>
      <c r="G45" s="217" t="s">
        <v>330</v>
      </c>
      <c r="H45" s="214">
        <v>802088</v>
      </c>
      <c r="I45" s="216" t="s">
        <v>330</v>
      </c>
      <c r="J45" s="286">
        <f aca="true" t="shared" si="5" ref="J45:J50">D45-H45</f>
        <v>13406160</v>
      </c>
      <c r="K45" s="214">
        <v>840418</v>
      </c>
      <c r="L45" s="210">
        <v>22</v>
      </c>
    </row>
    <row r="46" spans="1:12" ht="9.75" customHeight="1">
      <c r="A46" s="7">
        <v>23</v>
      </c>
      <c r="B46" s="3" t="s">
        <v>82</v>
      </c>
      <c r="C46" s="3"/>
      <c r="D46" s="170">
        <v>19349964</v>
      </c>
      <c r="E46" s="214">
        <v>18172057</v>
      </c>
      <c r="F46" s="214">
        <v>1177907</v>
      </c>
      <c r="G46" s="171" t="s">
        <v>330</v>
      </c>
      <c r="H46" s="214">
        <v>2426124</v>
      </c>
      <c r="I46" s="216" t="s">
        <v>330</v>
      </c>
      <c r="J46" s="286">
        <f t="shared" si="5"/>
        <v>16923840</v>
      </c>
      <c r="K46" s="214">
        <v>1177907</v>
      </c>
      <c r="L46" s="210">
        <v>23</v>
      </c>
    </row>
    <row r="47" spans="1:12" ht="9.75" customHeight="1">
      <c r="A47" s="7">
        <v>24</v>
      </c>
      <c r="B47" s="3" t="s">
        <v>83</v>
      </c>
      <c r="C47" s="3"/>
      <c r="D47" s="170">
        <v>9404564</v>
      </c>
      <c r="E47" s="214">
        <v>8245355</v>
      </c>
      <c r="F47" s="214">
        <v>743032</v>
      </c>
      <c r="G47" s="171">
        <v>416177</v>
      </c>
      <c r="H47" s="214">
        <v>424101</v>
      </c>
      <c r="I47" s="216" t="s">
        <v>330</v>
      </c>
      <c r="J47" s="286">
        <f t="shared" si="5"/>
        <v>8980463</v>
      </c>
      <c r="K47" s="214">
        <v>1159209</v>
      </c>
      <c r="L47" s="210">
        <v>24</v>
      </c>
    </row>
    <row r="48" spans="1:12" ht="9.75" customHeight="1">
      <c r="A48" s="7">
        <v>25</v>
      </c>
      <c r="B48" s="3" t="s">
        <v>84</v>
      </c>
      <c r="C48" s="3"/>
      <c r="D48" s="170">
        <v>9641717</v>
      </c>
      <c r="E48" s="214">
        <v>9208291</v>
      </c>
      <c r="F48" s="214">
        <v>433426</v>
      </c>
      <c r="G48" s="217" t="s">
        <v>330</v>
      </c>
      <c r="H48" s="214">
        <v>669327</v>
      </c>
      <c r="I48" s="216">
        <v>14076</v>
      </c>
      <c r="J48" s="286">
        <f>D48-H48-I48</f>
        <v>8958314</v>
      </c>
      <c r="K48" s="214">
        <v>419350</v>
      </c>
      <c r="L48" s="210">
        <v>25</v>
      </c>
    </row>
    <row r="49" spans="1:12" ht="9.75" customHeight="1">
      <c r="A49" s="7">
        <v>26</v>
      </c>
      <c r="B49" s="3" t="s">
        <v>85</v>
      </c>
      <c r="C49" s="3"/>
      <c r="D49" s="170">
        <v>7831296</v>
      </c>
      <c r="E49" s="214">
        <v>7257790</v>
      </c>
      <c r="F49" s="214">
        <v>573506</v>
      </c>
      <c r="G49" s="217" t="s">
        <v>330</v>
      </c>
      <c r="H49" s="214">
        <v>329512</v>
      </c>
      <c r="I49" s="216" t="s">
        <v>330</v>
      </c>
      <c r="J49" s="286">
        <f t="shared" si="5"/>
        <v>7501784</v>
      </c>
      <c r="K49" s="214">
        <v>573506</v>
      </c>
      <c r="L49" s="210">
        <v>26</v>
      </c>
    </row>
    <row r="50" spans="1:12" ht="9.75" customHeight="1">
      <c r="A50" s="7">
        <v>27</v>
      </c>
      <c r="B50" s="3" t="s">
        <v>86</v>
      </c>
      <c r="C50" s="3"/>
      <c r="D50" s="170">
        <v>11395934</v>
      </c>
      <c r="E50" s="214">
        <v>11145934</v>
      </c>
      <c r="F50" s="214">
        <v>250000</v>
      </c>
      <c r="G50" s="217" t="s">
        <v>330</v>
      </c>
      <c r="H50" s="214">
        <v>496783</v>
      </c>
      <c r="I50" s="216" t="s">
        <v>330</v>
      </c>
      <c r="J50" s="286">
        <f t="shared" si="5"/>
        <v>10899151</v>
      </c>
      <c r="K50" s="214">
        <v>250000</v>
      </c>
      <c r="L50" s="210">
        <v>27</v>
      </c>
    </row>
    <row r="51" spans="1:12" ht="9.75" customHeight="1">
      <c r="A51" s="7">
        <v>28</v>
      </c>
      <c r="B51" s="3" t="s">
        <v>72</v>
      </c>
      <c r="C51" s="3"/>
      <c r="D51" s="170">
        <v>55914858</v>
      </c>
      <c r="E51" s="214">
        <v>43539847</v>
      </c>
      <c r="F51" s="214">
        <v>10397095</v>
      </c>
      <c r="G51" s="171">
        <v>1977916</v>
      </c>
      <c r="H51" s="214">
        <v>8142817</v>
      </c>
      <c r="I51" s="214">
        <v>1010857</v>
      </c>
      <c r="J51" s="286">
        <f aca="true" t="shared" si="6" ref="J51:J56">D51-H51-I51</f>
        <v>46761184</v>
      </c>
      <c r="K51" s="214">
        <v>11364154</v>
      </c>
      <c r="L51" s="210">
        <v>28</v>
      </c>
    </row>
    <row r="52" spans="1:12" ht="9.75" customHeight="1">
      <c r="A52" s="7">
        <v>29</v>
      </c>
      <c r="B52" s="3" t="s">
        <v>87</v>
      </c>
      <c r="C52" s="3"/>
      <c r="D52" s="170">
        <v>8854107</v>
      </c>
      <c r="E52" s="214">
        <v>8078910</v>
      </c>
      <c r="F52" s="214">
        <v>261970</v>
      </c>
      <c r="G52" s="171">
        <v>513227</v>
      </c>
      <c r="H52" s="214">
        <v>445048</v>
      </c>
      <c r="I52" s="216">
        <v>250</v>
      </c>
      <c r="J52" s="286">
        <f t="shared" si="6"/>
        <v>8408809</v>
      </c>
      <c r="K52" s="214">
        <v>774947</v>
      </c>
      <c r="L52" s="210">
        <v>29</v>
      </c>
    </row>
    <row r="53" spans="1:12" ht="9.75" customHeight="1">
      <c r="A53" s="7">
        <v>30</v>
      </c>
      <c r="B53" s="3" t="s">
        <v>88</v>
      </c>
      <c r="C53" s="3"/>
      <c r="D53" s="170">
        <v>11252307</v>
      </c>
      <c r="E53" s="214">
        <v>10113876</v>
      </c>
      <c r="F53" s="214">
        <v>342499</v>
      </c>
      <c r="G53" s="171">
        <v>795932</v>
      </c>
      <c r="H53" s="214">
        <v>737633</v>
      </c>
      <c r="I53" s="216" t="s">
        <v>330</v>
      </c>
      <c r="J53" s="286">
        <f>D53-H53</f>
        <v>10514674</v>
      </c>
      <c r="K53" s="214">
        <v>1138431</v>
      </c>
      <c r="L53" s="210">
        <v>30</v>
      </c>
    </row>
    <row r="54" spans="1:12" ht="9.75" customHeight="1">
      <c r="A54" s="7">
        <v>31</v>
      </c>
      <c r="B54" s="3" t="s">
        <v>73</v>
      </c>
      <c r="C54" s="3"/>
      <c r="D54" s="170">
        <v>26785389</v>
      </c>
      <c r="E54" s="214">
        <v>24285137</v>
      </c>
      <c r="F54" s="214">
        <v>686331</v>
      </c>
      <c r="G54" s="171">
        <v>1813921</v>
      </c>
      <c r="H54" s="214">
        <v>1107807</v>
      </c>
      <c r="I54" s="216">
        <v>11479</v>
      </c>
      <c r="J54" s="286">
        <f t="shared" si="6"/>
        <v>25666103</v>
      </c>
      <c r="K54" s="214">
        <v>2488773</v>
      </c>
      <c r="L54" s="210">
        <v>31</v>
      </c>
    </row>
    <row r="55" spans="1:12" ht="9.75" customHeight="1">
      <c r="A55" s="7">
        <v>32</v>
      </c>
      <c r="B55" s="3" t="s">
        <v>89</v>
      </c>
      <c r="C55" s="3"/>
      <c r="D55" s="170">
        <v>12951394</v>
      </c>
      <c r="E55" s="214">
        <v>10763200</v>
      </c>
      <c r="F55" s="214">
        <v>1208526</v>
      </c>
      <c r="G55" s="171">
        <v>979668</v>
      </c>
      <c r="H55" s="214">
        <v>985399</v>
      </c>
      <c r="I55" s="216">
        <v>49486</v>
      </c>
      <c r="J55" s="286">
        <f t="shared" si="6"/>
        <v>11916509</v>
      </c>
      <c r="K55" s="214">
        <v>2138708</v>
      </c>
      <c r="L55" s="210">
        <v>32</v>
      </c>
    </row>
    <row r="56" spans="1:12" ht="9.75" customHeight="1">
      <c r="A56" s="7">
        <v>33</v>
      </c>
      <c r="B56" s="3" t="s">
        <v>90</v>
      </c>
      <c r="C56" s="3"/>
      <c r="D56" s="170">
        <v>18045652</v>
      </c>
      <c r="E56" s="214">
        <v>15927327</v>
      </c>
      <c r="F56" s="214">
        <v>741462</v>
      </c>
      <c r="G56" s="171">
        <v>1376863</v>
      </c>
      <c r="H56" s="214">
        <v>719603</v>
      </c>
      <c r="I56" s="216">
        <v>23652</v>
      </c>
      <c r="J56" s="286">
        <f t="shared" si="6"/>
        <v>17302397</v>
      </c>
      <c r="K56" s="214">
        <v>2094673</v>
      </c>
      <c r="L56" s="210">
        <v>33</v>
      </c>
    </row>
    <row r="57" spans="1:12" ht="9.75" customHeight="1">
      <c r="A57" s="7">
        <v>34</v>
      </c>
      <c r="B57" s="3" t="s">
        <v>91</v>
      </c>
      <c r="C57" s="3"/>
      <c r="D57" s="170">
        <v>11785560</v>
      </c>
      <c r="E57" s="214">
        <v>9824128</v>
      </c>
      <c r="F57" s="214">
        <v>750977</v>
      </c>
      <c r="G57" s="171">
        <v>1210455</v>
      </c>
      <c r="H57" s="214">
        <v>475431</v>
      </c>
      <c r="I57" s="216" t="s">
        <v>330</v>
      </c>
      <c r="J57" s="286">
        <f>D57-H57</f>
        <v>11310129</v>
      </c>
      <c r="K57" s="214">
        <v>1961432</v>
      </c>
      <c r="L57" s="210">
        <v>34</v>
      </c>
    </row>
    <row r="58" spans="1:12" ht="9.75" customHeight="1">
      <c r="A58" s="7">
        <v>35</v>
      </c>
      <c r="B58" s="14" t="s">
        <v>4</v>
      </c>
      <c r="C58" s="14"/>
      <c r="D58" s="16">
        <f aca="true" t="shared" si="7" ref="D58:K58">SUM(D38:D57)</f>
        <v>308031547</v>
      </c>
      <c r="E58" s="17">
        <f t="shared" si="7"/>
        <v>269616594</v>
      </c>
      <c r="F58" s="17">
        <f t="shared" si="7"/>
        <v>24010907</v>
      </c>
      <c r="G58" s="17">
        <f t="shared" si="7"/>
        <v>14404046</v>
      </c>
      <c r="H58" s="17">
        <f t="shared" si="7"/>
        <v>23663801</v>
      </c>
      <c r="I58" s="17">
        <f t="shared" si="7"/>
        <v>1224307</v>
      </c>
      <c r="J58" s="290">
        <f>D58-H58-I58</f>
        <v>283143439</v>
      </c>
      <c r="K58" s="17">
        <f t="shared" si="7"/>
        <v>37190646</v>
      </c>
      <c r="L58" s="210">
        <v>35</v>
      </c>
    </row>
    <row r="59" spans="1:12" ht="9.75" customHeight="1">
      <c r="A59" s="7">
        <v>36</v>
      </c>
      <c r="B59" s="20" t="s">
        <v>62</v>
      </c>
      <c r="C59" s="20"/>
      <c r="D59" s="16">
        <f aca="true" t="shared" si="8" ref="D59:K59">D35+D58</f>
        <v>1300219466</v>
      </c>
      <c r="E59" s="17">
        <f t="shared" si="8"/>
        <v>588105491</v>
      </c>
      <c r="F59" s="17">
        <f t="shared" si="8"/>
        <v>696471929</v>
      </c>
      <c r="G59" s="17">
        <f t="shared" si="8"/>
        <v>15642046</v>
      </c>
      <c r="H59" s="17">
        <f t="shared" si="8"/>
        <v>40216764</v>
      </c>
      <c r="I59" s="17">
        <f t="shared" si="8"/>
        <v>79809623</v>
      </c>
      <c r="J59" s="290">
        <f>D59-H59-I59</f>
        <v>1180193079</v>
      </c>
      <c r="K59" s="17">
        <f t="shared" si="8"/>
        <v>632304352</v>
      </c>
      <c r="L59" s="210">
        <v>36</v>
      </c>
    </row>
    <row r="60" spans="1:12" ht="9.75" customHeight="1">
      <c r="A60" s="7"/>
      <c r="B60" s="20"/>
      <c r="C60" s="20"/>
      <c r="D60" s="17"/>
      <c r="E60" s="17"/>
      <c r="F60" s="17"/>
      <c r="G60" s="17"/>
      <c r="H60" s="17"/>
      <c r="I60" s="17"/>
      <c r="J60" s="290"/>
      <c r="K60" s="17"/>
      <c r="L60" s="210"/>
    </row>
    <row r="61" spans="1:12" s="6" customFormat="1" ht="11.25" customHeight="1">
      <c r="A61" s="408" t="s">
        <v>6</v>
      </c>
      <c r="B61" s="408"/>
      <c r="C61" s="408"/>
      <c r="D61" s="408"/>
      <c r="E61" s="408"/>
      <c r="F61" s="408"/>
      <c r="G61" s="203" t="s">
        <v>92</v>
      </c>
      <c r="H61" s="203"/>
      <c r="I61" s="203"/>
      <c r="J61" s="292"/>
      <c r="L61" s="213"/>
    </row>
    <row r="62" spans="1:12" ht="9.75" customHeight="1">
      <c r="A62" s="7" t="s">
        <v>8</v>
      </c>
      <c r="B62" s="8" t="s">
        <v>9</v>
      </c>
      <c r="C62" s="8"/>
      <c r="D62" s="10"/>
      <c r="E62" s="9"/>
      <c r="F62" s="9"/>
      <c r="G62" s="9"/>
      <c r="H62" s="9"/>
      <c r="I62" s="9"/>
      <c r="J62" s="289"/>
      <c r="K62" s="9"/>
      <c r="L62" s="210" t="s">
        <v>8</v>
      </c>
    </row>
    <row r="63" spans="1:12" ht="9.75" customHeight="1">
      <c r="A63" s="7">
        <v>37</v>
      </c>
      <c r="B63" s="3" t="s">
        <v>93</v>
      </c>
      <c r="C63" s="3"/>
      <c r="D63" s="170">
        <v>23563520</v>
      </c>
      <c r="E63" s="214">
        <v>10571190</v>
      </c>
      <c r="F63" s="214">
        <v>11779530</v>
      </c>
      <c r="G63" s="171">
        <v>1212800</v>
      </c>
      <c r="H63" s="214">
        <v>771797</v>
      </c>
      <c r="I63" s="214">
        <v>959221</v>
      </c>
      <c r="J63" s="286">
        <f>D63-H63-I63</f>
        <v>21832502</v>
      </c>
      <c r="K63" s="214">
        <v>12033109</v>
      </c>
      <c r="L63" s="210">
        <v>37</v>
      </c>
    </row>
    <row r="64" spans="1:12" ht="9.75" customHeight="1">
      <c r="A64" s="7">
        <v>38</v>
      </c>
      <c r="B64" s="3" t="s">
        <v>94</v>
      </c>
      <c r="C64" s="3"/>
      <c r="D64" s="170">
        <v>14209200</v>
      </c>
      <c r="E64" s="214">
        <v>7531873</v>
      </c>
      <c r="F64" s="214">
        <v>6017369</v>
      </c>
      <c r="G64" s="171">
        <v>659958</v>
      </c>
      <c r="H64" s="214">
        <v>858241</v>
      </c>
      <c r="I64" s="214">
        <v>199412</v>
      </c>
      <c r="J64" s="286">
        <f>D64-H64-I64</f>
        <v>13151547</v>
      </c>
      <c r="K64" s="214">
        <v>6477915</v>
      </c>
      <c r="L64" s="210">
        <v>38</v>
      </c>
    </row>
    <row r="65" spans="1:12" ht="9.75" customHeight="1">
      <c r="A65" s="7">
        <v>39</v>
      </c>
      <c r="B65" s="3" t="s">
        <v>95</v>
      </c>
      <c r="C65" s="3"/>
      <c r="D65" s="170">
        <v>12374820</v>
      </c>
      <c r="E65" s="214">
        <v>5398399</v>
      </c>
      <c r="F65" s="214">
        <v>6976421</v>
      </c>
      <c r="G65" s="217" t="s">
        <v>330</v>
      </c>
      <c r="H65" s="214">
        <v>621064</v>
      </c>
      <c r="I65" s="214">
        <v>315294</v>
      </c>
      <c r="J65" s="286">
        <f>D65-H65-I65</f>
        <v>11438462</v>
      </c>
      <c r="K65" s="214">
        <v>6661127</v>
      </c>
      <c r="L65" s="210">
        <v>39</v>
      </c>
    </row>
    <row r="66" spans="1:12" s="23" customFormat="1" ht="9.75" customHeight="1">
      <c r="A66" s="7">
        <v>40</v>
      </c>
      <c r="B66" s="14" t="s">
        <v>4</v>
      </c>
      <c r="C66" s="14"/>
      <c r="D66" s="16">
        <f aca="true" t="shared" si="9" ref="D66:K66">SUM(D63:D65)</f>
        <v>50147540</v>
      </c>
      <c r="E66" s="17">
        <f t="shared" si="9"/>
        <v>23501462</v>
      </c>
      <c r="F66" s="17">
        <f t="shared" si="9"/>
        <v>24773320</v>
      </c>
      <c r="G66" s="17">
        <f t="shared" si="9"/>
        <v>1872758</v>
      </c>
      <c r="H66" s="17">
        <f t="shared" si="9"/>
        <v>2251102</v>
      </c>
      <c r="I66" s="17">
        <f t="shared" si="9"/>
        <v>1473927</v>
      </c>
      <c r="J66" s="290">
        <f>D66-H66-I66</f>
        <v>46422511</v>
      </c>
      <c r="K66" s="17">
        <f t="shared" si="9"/>
        <v>25172151</v>
      </c>
      <c r="L66" s="210">
        <v>40</v>
      </c>
    </row>
    <row r="67" spans="1:12" ht="9.75" customHeight="1">
      <c r="A67" s="7"/>
      <c r="B67" s="2"/>
      <c r="C67" s="2"/>
      <c r="D67" s="16"/>
      <c r="E67" s="24"/>
      <c r="F67" s="24"/>
      <c r="G67" s="17"/>
      <c r="H67" s="24"/>
      <c r="I67" s="24"/>
      <c r="J67" s="293"/>
      <c r="K67" s="24"/>
      <c r="L67" s="210"/>
    </row>
    <row r="68" spans="1:12" ht="9.75" customHeight="1">
      <c r="A68" s="7" t="s">
        <v>8</v>
      </c>
      <c r="B68" s="8" t="s">
        <v>25</v>
      </c>
      <c r="C68" s="8"/>
      <c r="D68" s="30"/>
      <c r="E68" s="9"/>
      <c r="F68" s="9"/>
      <c r="G68" s="24"/>
      <c r="H68" s="9"/>
      <c r="I68" s="9"/>
      <c r="J68" s="291"/>
      <c r="K68" s="9"/>
      <c r="L68" s="210" t="s">
        <v>8</v>
      </c>
    </row>
    <row r="69" spans="1:12" ht="9.75" customHeight="1">
      <c r="A69" s="7">
        <v>41</v>
      </c>
      <c r="B69" s="3" t="s">
        <v>96</v>
      </c>
      <c r="C69" s="3"/>
      <c r="D69" s="170">
        <v>11429829</v>
      </c>
      <c r="E69" s="214">
        <v>10250080</v>
      </c>
      <c r="F69" s="214">
        <v>335185</v>
      </c>
      <c r="G69" s="171">
        <v>844564</v>
      </c>
      <c r="H69" s="214">
        <v>449893</v>
      </c>
      <c r="I69" s="216">
        <v>420</v>
      </c>
      <c r="J69" s="286">
        <f>D69-H69-I69</f>
        <v>10979516</v>
      </c>
      <c r="K69" s="214">
        <v>1179329</v>
      </c>
      <c r="L69" s="210">
        <v>41</v>
      </c>
    </row>
    <row r="70" spans="1:12" ht="9.75" customHeight="1">
      <c r="A70" s="7">
        <v>42</v>
      </c>
      <c r="B70" s="3" t="s">
        <v>97</v>
      </c>
      <c r="C70" s="3"/>
      <c r="D70" s="170">
        <v>4147388</v>
      </c>
      <c r="E70" s="214">
        <v>3585873</v>
      </c>
      <c r="F70" s="214">
        <v>217110</v>
      </c>
      <c r="G70" s="171">
        <v>344405</v>
      </c>
      <c r="H70" s="214">
        <v>450159</v>
      </c>
      <c r="I70" s="216" t="s">
        <v>330</v>
      </c>
      <c r="J70" s="286">
        <f aca="true" t="shared" si="10" ref="J70:J75">D70-H70</f>
        <v>3697229</v>
      </c>
      <c r="K70" s="214">
        <v>561515</v>
      </c>
      <c r="L70" s="210">
        <v>42</v>
      </c>
    </row>
    <row r="71" spans="1:12" ht="9.75" customHeight="1">
      <c r="A71" s="7">
        <v>43</v>
      </c>
      <c r="B71" s="3" t="s">
        <v>98</v>
      </c>
      <c r="C71" s="3"/>
      <c r="D71" s="170">
        <v>10199437</v>
      </c>
      <c r="E71" s="214">
        <v>9373003</v>
      </c>
      <c r="F71" s="214">
        <v>212591</v>
      </c>
      <c r="G71" s="171">
        <v>613843</v>
      </c>
      <c r="H71" s="214">
        <v>954451</v>
      </c>
      <c r="I71" s="216" t="s">
        <v>330</v>
      </c>
      <c r="J71" s="286">
        <f t="shared" si="10"/>
        <v>9244986</v>
      </c>
      <c r="K71" s="214">
        <v>826434</v>
      </c>
      <c r="L71" s="210">
        <v>43</v>
      </c>
    </row>
    <row r="72" spans="1:12" ht="9.75" customHeight="1">
      <c r="A72" s="7">
        <v>44</v>
      </c>
      <c r="B72" s="3" t="s">
        <v>93</v>
      </c>
      <c r="C72" s="3"/>
      <c r="D72" s="170">
        <v>14553053</v>
      </c>
      <c r="E72" s="214">
        <v>13607108</v>
      </c>
      <c r="F72" s="214">
        <v>275945</v>
      </c>
      <c r="G72" s="171">
        <v>670000</v>
      </c>
      <c r="H72" s="214">
        <v>804124</v>
      </c>
      <c r="I72" s="216" t="s">
        <v>330</v>
      </c>
      <c r="J72" s="286">
        <f t="shared" si="10"/>
        <v>13748929</v>
      </c>
      <c r="K72" s="214">
        <v>945945</v>
      </c>
      <c r="L72" s="210">
        <v>44</v>
      </c>
    </row>
    <row r="73" spans="1:12" ht="9.75" customHeight="1">
      <c r="A73" s="7">
        <v>45</v>
      </c>
      <c r="B73" s="3" t="s">
        <v>94</v>
      </c>
      <c r="C73" s="3"/>
      <c r="D73" s="170">
        <v>11695153</v>
      </c>
      <c r="E73" s="214">
        <v>11375153</v>
      </c>
      <c r="F73" s="214">
        <v>320000</v>
      </c>
      <c r="G73" s="217" t="s">
        <v>330</v>
      </c>
      <c r="H73" s="214">
        <v>519727</v>
      </c>
      <c r="I73" s="216" t="s">
        <v>330</v>
      </c>
      <c r="J73" s="286">
        <f t="shared" si="10"/>
        <v>11175426</v>
      </c>
      <c r="K73" s="214">
        <v>320000</v>
      </c>
      <c r="L73" s="210">
        <v>45</v>
      </c>
    </row>
    <row r="74" spans="1:12" ht="9.75" customHeight="1">
      <c r="A74" s="7">
        <v>46</v>
      </c>
      <c r="B74" s="3" t="s">
        <v>99</v>
      </c>
      <c r="C74" s="3"/>
      <c r="D74" s="170">
        <v>5562232</v>
      </c>
      <c r="E74" s="214">
        <v>4502316</v>
      </c>
      <c r="F74" s="214">
        <v>304402</v>
      </c>
      <c r="G74" s="171">
        <v>755514</v>
      </c>
      <c r="H74" s="214">
        <v>263391</v>
      </c>
      <c r="I74" s="216" t="s">
        <v>330</v>
      </c>
      <c r="J74" s="286">
        <f t="shared" si="10"/>
        <v>5298841</v>
      </c>
      <c r="K74" s="214">
        <v>1059916</v>
      </c>
      <c r="L74" s="210">
        <v>46</v>
      </c>
    </row>
    <row r="75" spans="1:12" ht="9.75" customHeight="1">
      <c r="A75" s="7">
        <v>47</v>
      </c>
      <c r="B75" s="3" t="s">
        <v>100</v>
      </c>
      <c r="C75" s="3"/>
      <c r="D75" s="170">
        <v>6869708</v>
      </c>
      <c r="E75" s="214">
        <v>5878349</v>
      </c>
      <c r="F75" s="214">
        <v>991359</v>
      </c>
      <c r="G75" s="217" t="s">
        <v>330</v>
      </c>
      <c r="H75" s="214">
        <v>342585</v>
      </c>
      <c r="I75" s="216" t="s">
        <v>330</v>
      </c>
      <c r="J75" s="286">
        <f t="shared" si="10"/>
        <v>6527123</v>
      </c>
      <c r="K75" s="214">
        <v>991359</v>
      </c>
      <c r="L75" s="210">
        <v>47</v>
      </c>
    </row>
    <row r="76" spans="1:12" ht="9.75" customHeight="1">
      <c r="A76" s="7">
        <v>48</v>
      </c>
      <c r="B76" s="3" t="s">
        <v>101</v>
      </c>
      <c r="C76" s="3"/>
      <c r="D76" s="170">
        <v>7904527</v>
      </c>
      <c r="E76" s="214">
        <v>5452453</v>
      </c>
      <c r="F76" s="214">
        <v>1500535</v>
      </c>
      <c r="G76" s="171">
        <v>951539</v>
      </c>
      <c r="H76" s="214">
        <v>372112</v>
      </c>
      <c r="I76" s="214">
        <v>1319545</v>
      </c>
      <c r="J76" s="286">
        <f>D76-H76-I76</f>
        <v>6212870</v>
      </c>
      <c r="K76" s="214">
        <v>1132529</v>
      </c>
      <c r="L76" s="210">
        <v>48</v>
      </c>
    </row>
    <row r="77" spans="1:12" ht="9.75" customHeight="1">
      <c r="A77" s="7">
        <v>49</v>
      </c>
      <c r="B77" s="3" t="s">
        <v>102</v>
      </c>
      <c r="C77" s="3"/>
      <c r="D77" s="170">
        <v>6345359</v>
      </c>
      <c r="E77" s="214">
        <v>4566350</v>
      </c>
      <c r="F77" s="214">
        <v>622743</v>
      </c>
      <c r="G77" s="171">
        <v>1156266</v>
      </c>
      <c r="H77" s="214">
        <v>327836</v>
      </c>
      <c r="I77" s="216">
        <v>6830</v>
      </c>
      <c r="J77" s="286">
        <f>D77-H77-I77</f>
        <v>6010693</v>
      </c>
      <c r="K77" s="214">
        <v>1772179</v>
      </c>
      <c r="L77" s="210">
        <v>49</v>
      </c>
    </row>
    <row r="78" spans="1:12" s="23" customFormat="1" ht="9.75" customHeight="1">
      <c r="A78" s="7">
        <v>50</v>
      </c>
      <c r="B78" s="14" t="s">
        <v>4</v>
      </c>
      <c r="C78" s="14"/>
      <c r="D78" s="16">
        <f aca="true" t="shared" si="11" ref="D78:K78">SUM(D69:D77)</f>
        <v>78706686</v>
      </c>
      <c r="E78" s="17">
        <f t="shared" si="11"/>
        <v>68590685</v>
      </c>
      <c r="F78" s="17">
        <f t="shared" si="11"/>
        <v>4779870</v>
      </c>
      <c r="G78" s="17">
        <f t="shared" si="11"/>
        <v>5336131</v>
      </c>
      <c r="H78" s="17">
        <f t="shared" si="11"/>
        <v>4484278</v>
      </c>
      <c r="I78" s="17">
        <f t="shared" si="11"/>
        <v>1326795</v>
      </c>
      <c r="J78" s="294">
        <f>D78-H78-I78</f>
        <v>72895613</v>
      </c>
      <c r="K78" s="17">
        <f t="shared" si="11"/>
        <v>8789206</v>
      </c>
      <c r="L78" s="210">
        <v>50</v>
      </c>
    </row>
    <row r="79" spans="1:12" s="23" customFormat="1" ht="9.75" customHeight="1">
      <c r="A79" s="7">
        <v>51</v>
      </c>
      <c r="B79" s="20" t="s">
        <v>63</v>
      </c>
      <c r="C79" s="20"/>
      <c r="D79" s="16">
        <f aca="true" t="shared" si="12" ref="D79:K79">D66+D78</f>
        <v>128854226</v>
      </c>
      <c r="E79" s="17">
        <f t="shared" si="12"/>
        <v>92092147</v>
      </c>
      <c r="F79" s="17">
        <f t="shared" si="12"/>
        <v>29553190</v>
      </c>
      <c r="G79" s="17">
        <f t="shared" si="12"/>
        <v>7208889</v>
      </c>
      <c r="H79" s="17">
        <f t="shared" si="12"/>
        <v>6735380</v>
      </c>
      <c r="I79" s="17">
        <f t="shared" si="12"/>
        <v>2800722</v>
      </c>
      <c r="J79" s="294">
        <f>D79-H79-I79</f>
        <v>119318124</v>
      </c>
      <c r="K79" s="17">
        <f t="shared" si="12"/>
        <v>33961357</v>
      </c>
      <c r="L79" s="210">
        <v>51</v>
      </c>
    </row>
    <row r="80" spans="1:12" ht="9" customHeight="1">
      <c r="A80" s="407" t="s">
        <v>36</v>
      </c>
      <c r="B80" s="407"/>
      <c r="C80" s="180"/>
      <c r="D80" s="180"/>
      <c r="E80" s="180"/>
      <c r="F80" s="180"/>
      <c r="G80" s="204"/>
      <c r="H80" s="204"/>
      <c r="I80" s="204"/>
      <c r="J80" s="295"/>
      <c r="K80" s="204"/>
      <c r="L80" s="238"/>
    </row>
    <row r="81" spans="1:10" s="224" customFormat="1" ht="8.25">
      <c r="A81" s="360" t="s">
        <v>148</v>
      </c>
      <c r="B81" s="360"/>
      <c r="C81" s="360"/>
      <c r="D81" s="360"/>
      <c r="E81" s="360"/>
      <c r="F81" s="360"/>
      <c r="G81" s="360"/>
      <c r="J81" s="296"/>
    </row>
    <row r="82" spans="1:12" s="23" customFormat="1" ht="9.75" customHeight="1">
      <c r="A82" s="7"/>
      <c r="B82" s="20"/>
      <c r="C82" s="20"/>
      <c r="D82" s="17"/>
      <c r="E82" s="17"/>
      <c r="F82" s="17"/>
      <c r="G82" s="180"/>
      <c r="H82" s="180"/>
      <c r="I82" s="180"/>
      <c r="J82" s="297"/>
      <c r="K82" s="24"/>
      <c r="L82" s="210"/>
    </row>
    <row r="83" spans="1:12" s="23" customFormat="1" ht="9.75" customHeight="1">
      <c r="A83" s="7"/>
      <c r="B83" s="20"/>
      <c r="C83" s="20"/>
      <c r="D83" s="17"/>
      <c r="E83" s="17"/>
      <c r="F83" s="17"/>
      <c r="G83" s="180"/>
      <c r="H83" s="180"/>
      <c r="I83" s="180"/>
      <c r="J83" s="297"/>
      <c r="K83" s="24"/>
      <c r="L83" s="210"/>
    </row>
  </sheetData>
  <sheetProtection/>
  <mergeCells count="25">
    <mergeCell ref="G3:I3"/>
    <mergeCell ref="J8:J16"/>
    <mergeCell ref="K8:K9"/>
    <mergeCell ref="K10:K16"/>
    <mergeCell ref="A1:F1"/>
    <mergeCell ref="G1:L1"/>
    <mergeCell ref="E2:F2"/>
    <mergeCell ref="B3:F3"/>
    <mergeCell ref="H2:I2"/>
    <mergeCell ref="L7:L17"/>
    <mergeCell ref="A81:G81"/>
    <mergeCell ref="A61:F61"/>
    <mergeCell ref="A18:F18"/>
    <mergeCell ref="G8:G9"/>
    <mergeCell ref="A80:B80"/>
    <mergeCell ref="A30:F30"/>
    <mergeCell ref="H8:I13"/>
    <mergeCell ref="I14:I16"/>
    <mergeCell ref="B4:F4"/>
    <mergeCell ref="B7:C17"/>
    <mergeCell ref="D7:D16"/>
    <mergeCell ref="E8:F13"/>
    <mergeCell ref="G4:H4"/>
    <mergeCell ref="F14:F16"/>
    <mergeCell ref="G10:G16"/>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view="pageLayout" zoomScaleNormal="75" zoomScaleSheetLayoutView="100" workbookViewId="0" topLeftCell="A20">
      <selection activeCell="F49" sqref="F49"/>
    </sheetView>
  </sheetViews>
  <sheetFormatPr defaultColWidth="9.140625" defaultRowHeight="12.75"/>
  <cols>
    <col min="1" max="1" width="3.7109375" style="210" customWidth="1"/>
    <col min="2" max="2" width="30.8515625" style="4" customWidth="1"/>
    <col min="3" max="3" width="0.85546875" style="4" customWidth="1"/>
    <col min="4" max="4" width="18.8515625" style="4" customWidth="1"/>
    <col min="5" max="5" width="24.57421875" style="4" customWidth="1"/>
    <col min="6" max="6" width="21.00390625" style="4" customWidth="1"/>
    <col min="7" max="9" width="17.140625" style="0" customWidth="1"/>
    <col min="10" max="10" width="17.140625" style="298" customWidth="1"/>
    <col min="11" max="11" width="17.140625" style="0" customWidth="1"/>
    <col min="12" max="12" width="10.00390625" style="249" customWidth="1"/>
    <col min="13" max="16384" width="9.140625" style="4" customWidth="1"/>
  </cols>
  <sheetData>
    <row r="1" spans="1:12" ht="12" customHeight="1">
      <c r="A1" s="403"/>
      <c r="B1" s="403"/>
      <c r="C1" s="403"/>
      <c r="D1" s="403"/>
      <c r="E1" s="403"/>
      <c r="F1" s="403"/>
      <c r="G1" s="403"/>
      <c r="H1" s="403"/>
      <c r="I1" s="403"/>
      <c r="J1" s="403"/>
      <c r="K1" s="403"/>
      <c r="L1" s="403"/>
    </row>
    <row r="2" spans="1:12" ht="12" customHeight="1">
      <c r="A2" s="60"/>
      <c r="B2" s="50"/>
      <c r="C2" s="50"/>
      <c r="D2" s="50"/>
      <c r="E2" s="383" t="s">
        <v>208</v>
      </c>
      <c r="F2" s="383"/>
      <c r="G2" s="202" t="s">
        <v>209</v>
      </c>
      <c r="H2" s="383"/>
      <c r="I2" s="383"/>
      <c r="J2" s="281"/>
      <c r="K2" s="202"/>
      <c r="L2" s="244"/>
    </row>
    <row r="3" spans="1:12" ht="12" customHeight="1">
      <c r="A3" s="243"/>
      <c r="B3" s="383" t="s">
        <v>210</v>
      </c>
      <c r="C3" s="383"/>
      <c r="D3" s="383"/>
      <c r="E3" s="383"/>
      <c r="F3" s="383"/>
      <c r="G3" s="384" t="s">
        <v>211</v>
      </c>
      <c r="H3" s="384"/>
      <c r="I3" s="384"/>
      <c r="J3" s="282"/>
      <c r="K3" s="4"/>
      <c r="L3" s="244"/>
    </row>
    <row r="4" spans="1:12" ht="12" customHeight="1">
      <c r="A4" s="243"/>
      <c r="B4" s="383" t="s">
        <v>392</v>
      </c>
      <c r="C4" s="383"/>
      <c r="D4" s="383"/>
      <c r="E4" s="383"/>
      <c r="F4" s="383"/>
      <c r="G4" s="424" t="s">
        <v>212</v>
      </c>
      <c r="H4" s="424"/>
      <c r="I4" s="63"/>
      <c r="J4" s="283"/>
      <c r="K4" s="4"/>
      <c r="L4" s="244"/>
    </row>
    <row r="5" spans="1:12" ht="12" customHeight="1">
      <c r="A5" s="243"/>
      <c r="B5" s="201"/>
      <c r="C5" s="201"/>
      <c r="D5" s="201"/>
      <c r="E5" s="201"/>
      <c r="F5" s="201" t="s">
        <v>348</v>
      </c>
      <c r="G5" s="62" t="s">
        <v>1</v>
      </c>
      <c r="H5" s="63"/>
      <c r="I5" s="63"/>
      <c r="J5" s="283"/>
      <c r="K5" s="4"/>
      <c r="L5" s="244"/>
    </row>
    <row r="6" spans="2:12" ht="12" customHeight="1">
      <c r="B6" s="88"/>
      <c r="C6" s="88"/>
      <c r="D6" s="88"/>
      <c r="E6" s="88"/>
      <c r="F6" s="89" t="s">
        <v>2</v>
      </c>
      <c r="G6" s="50" t="s">
        <v>44</v>
      </c>
      <c r="H6" s="50"/>
      <c r="I6" s="4"/>
      <c r="J6" s="282"/>
      <c r="K6" s="4"/>
      <c r="L6" s="244"/>
    </row>
    <row r="7" spans="1:12" s="64" customFormat="1" ht="12.75" customHeight="1">
      <c r="A7" s="91" t="s">
        <v>8</v>
      </c>
      <c r="B7" s="410" t="s">
        <v>215</v>
      </c>
      <c r="C7" s="419"/>
      <c r="D7" s="416" t="s">
        <v>298</v>
      </c>
      <c r="E7" s="92" t="s">
        <v>8</v>
      </c>
      <c r="F7" s="93" t="s">
        <v>213</v>
      </c>
      <c r="G7" s="206" t="s">
        <v>352</v>
      </c>
      <c r="H7" s="206"/>
      <c r="I7" s="206"/>
      <c r="J7" s="284"/>
      <c r="K7" s="207" t="s">
        <v>353</v>
      </c>
      <c r="L7" s="433" t="s">
        <v>354</v>
      </c>
    </row>
    <row r="8" spans="1:12" s="64" customFormat="1" ht="12.75" customHeight="1">
      <c r="A8" s="95" t="s">
        <v>8</v>
      </c>
      <c r="B8" s="412"/>
      <c r="C8" s="420"/>
      <c r="D8" s="417"/>
      <c r="E8" s="410" t="s">
        <v>219</v>
      </c>
      <c r="F8" s="419"/>
      <c r="G8" s="420" t="s">
        <v>351</v>
      </c>
      <c r="H8" s="437" t="s">
        <v>349</v>
      </c>
      <c r="I8" s="443"/>
      <c r="J8" s="459" t="s">
        <v>368</v>
      </c>
      <c r="K8" s="462" t="s">
        <v>367</v>
      </c>
      <c r="L8" s="437"/>
    </row>
    <row r="9" spans="1:12" s="64" customFormat="1" ht="12.75" customHeight="1">
      <c r="A9" s="95" t="s">
        <v>8</v>
      </c>
      <c r="B9" s="412"/>
      <c r="C9" s="420"/>
      <c r="D9" s="417"/>
      <c r="E9" s="412"/>
      <c r="F9" s="420"/>
      <c r="G9" s="421"/>
      <c r="H9" s="437"/>
      <c r="I9" s="443"/>
      <c r="J9" s="460"/>
      <c r="K9" s="463"/>
      <c r="L9" s="437"/>
    </row>
    <row r="10" spans="1:12" s="64" customFormat="1" ht="12" customHeight="1">
      <c r="A10" s="95" t="s">
        <v>8</v>
      </c>
      <c r="B10" s="412"/>
      <c r="C10" s="420"/>
      <c r="D10" s="417"/>
      <c r="E10" s="412"/>
      <c r="F10" s="420"/>
      <c r="G10" s="419" t="s">
        <v>350</v>
      </c>
      <c r="H10" s="437"/>
      <c r="I10" s="443"/>
      <c r="J10" s="460"/>
      <c r="K10" s="462" t="s">
        <v>358</v>
      </c>
      <c r="L10" s="437"/>
    </row>
    <row r="11" spans="1:12" s="64" customFormat="1" ht="25.5" customHeight="1">
      <c r="A11" s="97" t="s">
        <v>190</v>
      </c>
      <c r="B11" s="412"/>
      <c r="C11" s="420"/>
      <c r="D11" s="417"/>
      <c r="E11" s="412"/>
      <c r="F11" s="420"/>
      <c r="G11" s="420"/>
      <c r="H11" s="437"/>
      <c r="I11" s="443"/>
      <c r="J11" s="460"/>
      <c r="K11" s="464"/>
      <c r="L11" s="437"/>
    </row>
    <row r="12" spans="1:12" s="64" customFormat="1" ht="39.75" customHeight="1">
      <c r="A12" s="97" t="s">
        <v>194</v>
      </c>
      <c r="B12" s="412"/>
      <c r="C12" s="420"/>
      <c r="D12" s="417"/>
      <c r="E12" s="412"/>
      <c r="F12" s="420"/>
      <c r="G12" s="420"/>
      <c r="H12" s="437"/>
      <c r="I12" s="443"/>
      <c r="J12" s="460"/>
      <c r="K12" s="464"/>
      <c r="L12" s="437"/>
    </row>
    <row r="13" spans="1:12" s="64" customFormat="1" ht="11.25" customHeight="1" hidden="1">
      <c r="A13" s="95" t="s">
        <v>8</v>
      </c>
      <c r="B13" s="412"/>
      <c r="C13" s="420"/>
      <c r="D13" s="417"/>
      <c r="E13" s="412"/>
      <c r="F13" s="420"/>
      <c r="G13" s="420"/>
      <c r="H13" s="435"/>
      <c r="I13" s="436"/>
      <c r="J13" s="460"/>
      <c r="K13" s="464"/>
      <c r="L13" s="437"/>
    </row>
    <row r="14" spans="1:12" s="64" customFormat="1" ht="12">
      <c r="A14" s="95" t="s">
        <v>8</v>
      </c>
      <c r="B14" s="412"/>
      <c r="C14" s="420"/>
      <c r="D14" s="417"/>
      <c r="E14" s="100" t="s">
        <v>216</v>
      </c>
      <c r="F14" s="410" t="s">
        <v>274</v>
      </c>
      <c r="G14" s="413"/>
      <c r="H14" s="267" t="s">
        <v>216</v>
      </c>
      <c r="I14" s="465" t="s">
        <v>274</v>
      </c>
      <c r="J14" s="460"/>
      <c r="K14" s="464"/>
      <c r="L14" s="437"/>
    </row>
    <row r="15" spans="1:12" s="64" customFormat="1" ht="12">
      <c r="A15" s="95" t="s">
        <v>8</v>
      </c>
      <c r="B15" s="412"/>
      <c r="C15" s="420"/>
      <c r="D15" s="417"/>
      <c r="E15" s="98" t="s">
        <v>217</v>
      </c>
      <c r="F15" s="412"/>
      <c r="G15" s="413"/>
      <c r="H15" s="98" t="s">
        <v>217</v>
      </c>
      <c r="I15" s="417"/>
      <c r="J15" s="460"/>
      <c r="K15" s="464"/>
      <c r="L15" s="437"/>
    </row>
    <row r="16" spans="1:12" s="64" customFormat="1" ht="12">
      <c r="A16" s="95" t="s">
        <v>8</v>
      </c>
      <c r="B16" s="412"/>
      <c r="C16" s="420"/>
      <c r="D16" s="418"/>
      <c r="E16" s="98" t="s">
        <v>218</v>
      </c>
      <c r="F16" s="422"/>
      <c r="G16" s="413"/>
      <c r="H16" s="98" t="s">
        <v>218</v>
      </c>
      <c r="I16" s="453"/>
      <c r="J16" s="461"/>
      <c r="K16" s="463"/>
      <c r="L16" s="437"/>
    </row>
    <row r="17" spans="1:12" s="64" customFormat="1" ht="12">
      <c r="A17" s="103" t="s">
        <v>8</v>
      </c>
      <c r="B17" s="422"/>
      <c r="C17" s="423"/>
      <c r="D17" s="104" t="s">
        <v>46</v>
      </c>
      <c r="E17" s="104" t="s">
        <v>47</v>
      </c>
      <c r="F17" s="105" t="s">
        <v>48</v>
      </c>
      <c r="G17" s="106" t="s">
        <v>49</v>
      </c>
      <c r="H17" s="104" t="s">
        <v>50</v>
      </c>
      <c r="I17" s="209" t="s">
        <v>51</v>
      </c>
      <c r="J17" s="285" t="s">
        <v>52</v>
      </c>
      <c r="K17" s="105" t="s">
        <v>53</v>
      </c>
      <c r="L17" s="435"/>
    </row>
    <row r="18" spans="1:12" s="6" customFormat="1" ht="11.25" customHeight="1">
      <c r="A18" s="405"/>
      <c r="B18" s="405"/>
      <c r="C18" s="405"/>
      <c r="D18" s="405"/>
      <c r="E18" s="405"/>
      <c r="F18" s="406"/>
      <c r="G18" s="426"/>
      <c r="H18" s="426"/>
      <c r="I18" s="426"/>
      <c r="J18" s="426"/>
      <c r="K18" s="426"/>
      <c r="L18" s="426"/>
    </row>
    <row r="19" spans="1:12" ht="23.25" customHeight="1">
      <c r="A19" s="445" t="s">
        <v>6</v>
      </c>
      <c r="B19" s="445"/>
      <c r="C19" s="445"/>
      <c r="D19" s="445"/>
      <c r="E19" s="445"/>
      <c r="F19" s="445"/>
      <c r="G19" s="444" t="s">
        <v>104</v>
      </c>
      <c r="H19" s="444"/>
      <c r="I19" s="444"/>
      <c r="J19" s="444"/>
      <c r="K19" s="444"/>
      <c r="L19" s="168"/>
    </row>
    <row r="20" spans="1:12" s="210" customFormat="1" ht="9.75" customHeight="1">
      <c r="A20" s="7" t="s">
        <v>8</v>
      </c>
      <c r="B20" s="108" t="s">
        <v>221</v>
      </c>
      <c r="C20" s="108"/>
      <c r="D20" s="12"/>
      <c r="E20" s="12"/>
      <c r="F20" s="12"/>
      <c r="G20" s="12"/>
      <c r="H20" s="12"/>
      <c r="I20" s="12"/>
      <c r="J20" s="286"/>
      <c r="L20" s="244"/>
    </row>
    <row r="21" spans="1:12" s="210" customFormat="1" ht="9.75" customHeight="1">
      <c r="A21" s="7">
        <v>52</v>
      </c>
      <c r="B21" s="3" t="s">
        <v>105</v>
      </c>
      <c r="C21" s="3"/>
      <c r="D21" s="170">
        <v>12947544</v>
      </c>
      <c r="E21" s="214">
        <v>4539485</v>
      </c>
      <c r="F21" s="214">
        <v>7653371</v>
      </c>
      <c r="G21" s="171">
        <v>754688</v>
      </c>
      <c r="H21" s="171">
        <v>199206</v>
      </c>
      <c r="I21" s="171">
        <v>295771</v>
      </c>
      <c r="J21" s="286">
        <f>D21-H21-I21</f>
        <v>12452567</v>
      </c>
      <c r="K21" s="12">
        <v>8112288</v>
      </c>
      <c r="L21" s="171">
        <v>52</v>
      </c>
    </row>
    <row r="22" spans="1:12" s="210" customFormat="1" ht="9.75" customHeight="1">
      <c r="A22" s="7">
        <v>53</v>
      </c>
      <c r="B22" s="3" t="s">
        <v>106</v>
      </c>
      <c r="C22" s="3"/>
      <c r="D22" s="170">
        <v>74940376</v>
      </c>
      <c r="E22" s="214">
        <v>27176460</v>
      </c>
      <c r="F22" s="214">
        <v>46703228</v>
      </c>
      <c r="G22" s="171">
        <v>1060688</v>
      </c>
      <c r="H22" s="171">
        <v>1414724</v>
      </c>
      <c r="I22" s="171">
        <v>4690231</v>
      </c>
      <c r="J22" s="286">
        <f>D22-H22-I22</f>
        <v>68835421</v>
      </c>
      <c r="K22" s="171">
        <v>43073685</v>
      </c>
      <c r="L22" s="171">
        <v>53</v>
      </c>
    </row>
    <row r="23" spans="1:12" s="210" customFormat="1" ht="9.75" customHeight="1">
      <c r="A23" s="7">
        <v>54</v>
      </c>
      <c r="B23" s="3" t="s">
        <v>107</v>
      </c>
      <c r="C23" s="3"/>
      <c r="D23" s="170">
        <v>13089119</v>
      </c>
      <c r="E23" s="214">
        <v>7648950</v>
      </c>
      <c r="F23" s="214">
        <v>4827665</v>
      </c>
      <c r="G23" s="171">
        <v>612504</v>
      </c>
      <c r="H23" s="171">
        <v>565871</v>
      </c>
      <c r="I23" s="171">
        <v>177550</v>
      </c>
      <c r="J23" s="286">
        <f>D23-H23-I23</f>
        <v>12345698</v>
      </c>
      <c r="K23" s="171">
        <v>5262619</v>
      </c>
      <c r="L23" s="171">
        <v>54</v>
      </c>
    </row>
    <row r="24" spans="1:12" s="210" customFormat="1" ht="9.75" customHeight="1">
      <c r="A24" s="7">
        <v>55</v>
      </c>
      <c r="B24" s="14" t="s">
        <v>4</v>
      </c>
      <c r="C24" s="14"/>
      <c r="D24" s="16">
        <f aca="true" t="shared" si="0" ref="D24:I24">SUM(D21:D23)</f>
        <v>100977039</v>
      </c>
      <c r="E24" s="17">
        <f t="shared" si="0"/>
        <v>39364895</v>
      </c>
      <c r="F24" s="17">
        <f t="shared" si="0"/>
        <v>59184264</v>
      </c>
      <c r="G24" s="22">
        <f t="shared" si="0"/>
        <v>2427880</v>
      </c>
      <c r="H24" s="22">
        <f t="shared" si="0"/>
        <v>2179801</v>
      </c>
      <c r="I24" s="22">
        <f t="shared" si="0"/>
        <v>5163552</v>
      </c>
      <c r="J24" s="293">
        <f>D24-H24-I24</f>
        <v>93633686</v>
      </c>
      <c r="K24" s="22">
        <f>SUM(K21:K23)</f>
        <v>56448592</v>
      </c>
      <c r="L24" s="211">
        <v>55</v>
      </c>
    </row>
    <row r="25" spans="1:12" s="210" customFormat="1" ht="9.75" customHeight="1">
      <c r="A25" s="7"/>
      <c r="B25" s="3"/>
      <c r="C25" s="3"/>
      <c r="D25" s="11"/>
      <c r="E25" s="12"/>
      <c r="F25" s="12"/>
      <c r="G25" s="211"/>
      <c r="H25" s="211"/>
      <c r="I25" s="211"/>
      <c r="J25" s="299"/>
      <c r="K25" s="211"/>
      <c r="L25" s="211"/>
    </row>
    <row r="26" spans="1:12" s="212" customFormat="1" ht="9.75" customHeight="1">
      <c r="A26" s="25" t="s">
        <v>8</v>
      </c>
      <c r="B26" s="108" t="s">
        <v>220</v>
      </c>
      <c r="C26" s="108"/>
      <c r="D26" s="27"/>
      <c r="E26" s="28"/>
      <c r="F26" s="28"/>
      <c r="G26" s="211"/>
      <c r="H26" s="211"/>
      <c r="I26" s="211"/>
      <c r="J26" s="299"/>
      <c r="K26" s="211"/>
      <c r="L26" s="211" t="s">
        <v>8</v>
      </c>
    </row>
    <row r="27" spans="1:12" s="210" customFormat="1" ht="9.75" customHeight="1">
      <c r="A27" s="7">
        <v>56</v>
      </c>
      <c r="B27" s="3" t="s">
        <v>108</v>
      </c>
      <c r="C27" s="3"/>
      <c r="D27" s="170">
        <v>10701035</v>
      </c>
      <c r="E27" s="214">
        <v>10315133</v>
      </c>
      <c r="F27" s="214">
        <v>272026</v>
      </c>
      <c r="G27" s="171">
        <v>113876</v>
      </c>
      <c r="H27" s="171">
        <v>2620732</v>
      </c>
      <c r="I27" s="217">
        <v>12686</v>
      </c>
      <c r="J27" s="286">
        <f>D27-H27-I27</f>
        <v>8067617</v>
      </c>
      <c r="K27" s="171">
        <v>373216</v>
      </c>
      <c r="L27" s="171">
        <v>56</v>
      </c>
    </row>
    <row r="28" spans="1:12" s="210" customFormat="1" ht="9.75" customHeight="1">
      <c r="A28" s="7">
        <v>57</v>
      </c>
      <c r="B28" s="3" t="s">
        <v>109</v>
      </c>
      <c r="C28" s="3"/>
      <c r="D28" s="170">
        <v>9265227</v>
      </c>
      <c r="E28" s="214">
        <v>8783184</v>
      </c>
      <c r="F28" s="214">
        <v>482043</v>
      </c>
      <c r="G28" s="171" t="s">
        <v>330</v>
      </c>
      <c r="H28" s="171">
        <v>1384782</v>
      </c>
      <c r="I28" s="217">
        <v>8169</v>
      </c>
      <c r="J28" s="286">
        <f>D28-H28-I28</f>
        <v>7872276</v>
      </c>
      <c r="K28" s="171">
        <v>473874</v>
      </c>
      <c r="L28" s="171">
        <v>10</v>
      </c>
    </row>
    <row r="29" spans="1:12" s="213" customFormat="1" ht="9.75" customHeight="1">
      <c r="A29" s="7">
        <v>58</v>
      </c>
      <c r="B29" s="3" t="s">
        <v>110</v>
      </c>
      <c r="C29" s="3"/>
      <c r="D29" s="170">
        <v>9460314</v>
      </c>
      <c r="E29" s="214">
        <v>8564903</v>
      </c>
      <c r="F29" s="214">
        <v>344300</v>
      </c>
      <c r="G29" s="171">
        <v>551111</v>
      </c>
      <c r="H29" s="171">
        <v>535702</v>
      </c>
      <c r="I29" s="217" t="s">
        <v>330</v>
      </c>
      <c r="J29" s="286">
        <f>D29-H29</f>
        <v>8924612</v>
      </c>
      <c r="K29" s="171">
        <v>895411</v>
      </c>
      <c r="L29" s="171">
        <v>58</v>
      </c>
    </row>
    <row r="30" spans="1:12" s="210" customFormat="1" ht="9.75" customHeight="1">
      <c r="A30" s="7">
        <v>59</v>
      </c>
      <c r="B30" s="3" t="s">
        <v>111</v>
      </c>
      <c r="C30" s="3"/>
      <c r="D30" s="170">
        <v>9779315</v>
      </c>
      <c r="E30" s="214">
        <v>8079317</v>
      </c>
      <c r="F30" s="214">
        <v>657248</v>
      </c>
      <c r="G30" s="171">
        <v>1042750</v>
      </c>
      <c r="H30" s="171">
        <v>369143</v>
      </c>
      <c r="I30" s="217">
        <v>2156</v>
      </c>
      <c r="J30" s="286">
        <f>D30-H30-I30</f>
        <v>9408016</v>
      </c>
      <c r="K30" s="171">
        <v>1697842</v>
      </c>
      <c r="L30" s="171">
        <v>59</v>
      </c>
    </row>
    <row r="31" spans="1:12" s="210" customFormat="1" ht="9.75" customHeight="1">
      <c r="A31" s="7">
        <v>60</v>
      </c>
      <c r="B31" s="3" t="s">
        <v>106</v>
      </c>
      <c r="C31" s="3"/>
      <c r="D31" s="170">
        <v>14351863</v>
      </c>
      <c r="E31" s="214">
        <v>12284835</v>
      </c>
      <c r="F31" s="214">
        <v>847306</v>
      </c>
      <c r="G31" s="171">
        <v>1219722</v>
      </c>
      <c r="H31" s="171">
        <v>852587</v>
      </c>
      <c r="I31" s="171">
        <v>173398</v>
      </c>
      <c r="J31" s="286">
        <f>D31-H31-I31</f>
        <v>13325878</v>
      </c>
      <c r="K31" s="171">
        <v>1893630</v>
      </c>
      <c r="L31" s="171">
        <v>60</v>
      </c>
    </row>
    <row r="32" spans="1:12" s="210" customFormat="1" ht="9.75" customHeight="1">
      <c r="A32" s="7">
        <v>61</v>
      </c>
      <c r="B32" s="3" t="s">
        <v>112</v>
      </c>
      <c r="C32" s="3"/>
      <c r="D32" s="170">
        <v>12865117</v>
      </c>
      <c r="E32" s="214">
        <v>11921456</v>
      </c>
      <c r="F32" s="214">
        <v>327292</v>
      </c>
      <c r="G32" s="171">
        <v>616369</v>
      </c>
      <c r="H32" s="171">
        <v>539558</v>
      </c>
      <c r="I32" s="217" t="s">
        <v>330</v>
      </c>
      <c r="J32" s="286">
        <f>D32-H32</f>
        <v>12325559</v>
      </c>
      <c r="K32" s="171">
        <v>943661</v>
      </c>
      <c r="L32" s="171">
        <v>61</v>
      </c>
    </row>
    <row r="33" spans="1:12" s="210" customFormat="1" ht="9.75" customHeight="1">
      <c r="A33" s="7">
        <v>62</v>
      </c>
      <c r="B33" s="3" t="s">
        <v>113</v>
      </c>
      <c r="C33" s="3"/>
      <c r="D33" s="170">
        <v>7028487</v>
      </c>
      <c r="E33" s="214">
        <v>6043824</v>
      </c>
      <c r="F33" s="214">
        <v>325414</v>
      </c>
      <c r="G33" s="171">
        <v>659249</v>
      </c>
      <c r="H33" s="171">
        <v>348236</v>
      </c>
      <c r="I33" s="217" t="s">
        <v>330</v>
      </c>
      <c r="J33" s="286">
        <f>D33-H33</f>
        <v>6680251</v>
      </c>
      <c r="K33" s="171">
        <v>984663</v>
      </c>
      <c r="L33" s="171">
        <v>62</v>
      </c>
    </row>
    <row r="34" spans="1:12" s="210" customFormat="1" ht="9.75" customHeight="1">
      <c r="A34" s="7">
        <v>63</v>
      </c>
      <c r="B34" s="14" t="s">
        <v>4</v>
      </c>
      <c r="C34" s="14"/>
      <c r="D34" s="16">
        <f aca="true" t="shared" si="1" ref="D34:K34">SUM(D27:D33)</f>
        <v>73451358</v>
      </c>
      <c r="E34" s="17">
        <f t="shared" si="1"/>
        <v>65992652</v>
      </c>
      <c r="F34" s="17">
        <f t="shared" si="1"/>
        <v>3255629</v>
      </c>
      <c r="G34" s="22">
        <f t="shared" si="1"/>
        <v>4203077</v>
      </c>
      <c r="H34" s="22">
        <f t="shared" si="1"/>
        <v>6650740</v>
      </c>
      <c r="I34" s="22">
        <f t="shared" si="1"/>
        <v>196409</v>
      </c>
      <c r="J34" s="293">
        <f>D34-H34-I34</f>
        <v>66604209</v>
      </c>
      <c r="K34" s="22">
        <f t="shared" si="1"/>
        <v>7262297</v>
      </c>
      <c r="L34" s="211">
        <v>63</v>
      </c>
    </row>
    <row r="35" spans="1:12" s="210" customFormat="1" ht="9.75" customHeight="1">
      <c r="A35" s="7">
        <v>64</v>
      </c>
      <c r="B35" s="20" t="s">
        <v>64</v>
      </c>
      <c r="C35" s="20"/>
      <c r="D35" s="16">
        <f aca="true" t="shared" si="2" ref="D35:K35">D24+D34</f>
        <v>174428397</v>
      </c>
      <c r="E35" s="17">
        <f t="shared" si="2"/>
        <v>105357547</v>
      </c>
      <c r="F35" s="17">
        <f t="shared" si="2"/>
        <v>62439893</v>
      </c>
      <c r="G35" s="22">
        <f t="shared" si="2"/>
        <v>6630957</v>
      </c>
      <c r="H35" s="22">
        <f t="shared" si="2"/>
        <v>8830541</v>
      </c>
      <c r="I35" s="22">
        <f t="shared" si="2"/>
        <v>5359961</v>
      </c>
      <c r="J35" s="293">
        <f>D35-H35-I35</f>
        <v>160237895</v>
      </c>
      <c r="K35" s="22">
        <f t="shared" si="2"/>
        <v>63710889</v>
      </c>
      <c r="L35" s="211">
        <v>64</v>
      </c>
    </row>
    <row r="36" spans="1:12" ht="9.75" customHeight="1">
      <c r="A36" s="7"/>
      <c r="B36" s="20"/>
      <c r="C36" s="20"/>
      <c r="D36" s="17"/>
      <c r="E36" s="17"/>
      <c r="F36" s="17"/>
      <c r="G36" s="444"/>
      <c r="H36" s="444"/>
      <c r="I36" s="444"/>
      <c r="J36" s="444"/>
      <c r="K36" s="444"/>
      <c r="L36" s="260"/>
    </row>
    <row r="37" spans="1:12" ht="9.75" customHeight="1">
      <c r="A37" s="445" t="s">
        <v>6</v>
      </c>
      <c r="B37" s="445"/>
      <c r="C37" s="445"/>
      <c r="D37" s="445"/>
      <c r="E37" s="445"/>
      <c r="F37" s="445"/>
      <c r="G37" s="444" t="s">
        <v>114</v>
      </c>
      <c r="H37" s="444"/>
      <c r="I37" s="444"/>
      <c r="J37" s="444"/>
      <c r="K37" s="444"/>
      <c r="L37" s="260"/>
    </row>
    <row r="38" spans="1:12" s="210" customFormat="1" ht="9.75" customHeight="1">
      <c r="A38" s="7" t="s">
        <v>8</v>
      </c>
      <c r="B38" s="108" t="s">
        <v>221</v>
      </c>
      <c r="C38" s="108"/>
      <c r="D38" s="12"/>
      <c r="E38" s="12"/>
      <c r="F38" s="12"/>
      <c r="G38" s="211"/>
      <c r="H38" s="211"/>
      <c r="I38" s="211"/>
      <c r="J38" s="299"/>
      <c r="K38" s="211"/>
      <c r="L38" s="211" t="s">
        <v>8</v>
      </c>
    </row>
    <row r="39" spans="1:12" s="210" customFormat="1" ht="9.75" customHeight="1">
      <c r="A39" s="7">
        <v>65</v>
      </c>
      <c r="B39" s="3" t="s">
        <v>115</v>
      </c>
      <c r="C39" s="3"/>
      <c r="D39" s="170">
        <v>17166053</v>
      </c>
      <c r="E39" s="214">
        <v>8801199</v>
      </c>
      <c r="F39" s="214">
        <v>7998844</v>
      </c>
      <c r="G39" s="171">
        <v>366010</v>
      </c>
      <c r="H39" s="171">
        <v>448772</v>
      </c>
      <c r="I39" s="171">
        <v>28728</v>
      </c>
      <c r="J39" s="286">
        <f>D39-H39-I39</f>
        <v>16688553</v>
      </c>
      <c r="K39" s="171">
        <v>8336126</v>
      </c>
      <c r="L39" s="171">
        <v>65</v>
      </c>
    </row>
    <row r="40" spans="1:12" s="210" customFormat="1" ht="9.75" customHeight="1">
      <c r="A40" s="7">
        <v>66</v>
      </c>
      <c r="B40" s="3" t="s">
        <v>116</v>
      </c>
      <c r="C40" s="3"/>
      <c r="D40" s="170">
        <v>18985920</v>
      </c>
      <c r="E40" s="214">
        <v>8722028</v>
      </c>
      <c r="F40" s="214">
        <v>10263892</v>
      </c>
      <c r="G40" s="171" t="s">
        <v>330</v>
      </c>
      <c r="H40" s="171">
        <v>1337580</v>
      </c>
      <c r="I40" s="171">
        <v>582162</v>
      </c>
      <c r="J40" s="286">
        <f>D40-H40-I40</f>
        <v>17066178</v>
      </c>
      <c r="K40" s="171">
        <v>9681730</v>
      </c>
      <c r="L40" s="171">
        <v>66</v>
      </c>
    </row>
    <row r="41" spans="1:12" s="210" customFormat="1" ht="9.75" customHeight="1">
      <c r="A41" s="7">
        <v>67</v>
      </c>
      <c r="B41" s="3" t="s">
        <v>117</v>
      </c>
      <c r="C41" s="3"/>
      <c r="D41" s="170">
        <v>11731684</v>
      </c>
      <c r="E41" s="214">
        <v>6383925</v>
      </c>
      <c r="F41" s="214">
        <v>5347759</v>
      </c>
      <c r="G41" s="217" t="s">
        <v>330</v>
      </c>
      <c r="H41" s="171">
        <v>296462</v>
      </c>
      <c r="I41" s="171">
        <v>227959</v>
      </c>
      <c r="J41" s="286">
        <f>D41-H41-I41</f>
        <v>11207263</v>
      </c>
      <c r="K41" s="171">
        <v>5119800</v>
      </c>
      <c r="L41" s="217">
        <v>67</v>
      </c>
    </row>
    <row r="42" spans="1:12" s="210" customFormat="1" ht="9.75" customHeight="1">
      <c r="A42" s="7">
        <v>68</v>
      </c>
      <c r="B42" s="3" t="s">
        <v>118</v>
      </c>
      <c r="C42" s="3"/>
      <c r="D42" s="170">
        <v>12833171</v>
      </c>
      <c r="E42" s="214">
        <v>8068889</v>
      </c>
      <c r="F42" s="214">
        <v>3962636</v>
      </c>
      <c r="G42" s="171">
        <v>801646</v>
      </c>
      <c r="H42" s="171">
        <v>353371</v>
      </c>
      <c r="I42" s="217">
        <v>254733</v>
      </c>
      <c r="J42" s="286">
        <f>D42-H42-I42</f>
        <v>12225067</v>
      </c>
      <c r="K42" s="171">
        <v>4509549</v>
      </c>
      <c r="L42" s="171">
        <v>68</v>
      </c>
    </row>
    <row r="43" spans="1:12" s="210" customFormat="1" ht="9.75" customHeight="1">
      <c r="A43" s="7">
        <v>69</v>
      </c>
      <c r="B43" s="14" t="s">
        <v>4</v>
      </c>
      <c r="C43" s="14"/>
      <c r="D43" s="16">
        <f aca="true" t="shared" si="3" ref="D43:I43">SUM(D39:D42)</f>
        <v>60716828</v>
      </c>
      <c r="E43" s="17">
        <f t="shared" si="3"/>
        <v>31976041</v>
      </c>
      <c r="F43" s="17">
        <f t="shared" si="3"/>
        <v>27573131</v>
      </c>
      <c r="G43" s="22">
        <f t="shared" si="3"/>
        <v>1167656</v>
      </c>
      <c r="H43" s="22">
        <f t="shared" si="3"/>
        <v>2436185</v>
      </c>
      <c r="I43" s="22">
        <f t="shared" si="3"/>
        <v>1093582</v>
      </c>
      <c r="J43" s="290">
        <f>D43-H43-I43</f>
        <v>57187061</v>
      </c>
      <c r="K43" s="22">
        <f>SUM(K39:K42)</f>
        <v>27647205</v>
      </c>
      <c r="L43" s="211">
        <v>69</v>
      </c>
    </row>
    <row r="44" spans="1:12" s="210" customFormat="1" ht="9.75" customHeight="1">
      <c r="A44" s="7"/>
      <c r="B44" s="3"/>
      <c r="C44" s="3"/>
      <c r="D44" s="11"/>
      <c r="E44" s="12"/>
      <c r="F44" s="12"/>
      <c r="G44" s="211"/>
      <c r="H44" s="211"/>
      <c r="I44" s="211"/>
      <c r="J44" s="299"/>
      <c r="K44" s="211"/>
      <c r="L44" s="211"/>
    </row>
    <row r="45" spans="1:12" s="210" customFormat="1" ht="9.75" customHeight="1">
      <c r="A45" s="7" t="s">
        <v>8</v>
      </c>
      <c r="B45" s="108" t="s">
        <v>220</v>
      </c>
      <c r="C45" s="108"/>
      <c r="D45" s="11"/>
      <c r="E45" s="12"/>
      <c r="F45" s="12"/>
      <c r="G45" s="211"/>
      <c r="H45" s="211"/>
      <c r="I45" s="211"/>
      <c r="J45" s="299"/>
      <c r="K45" s="211"/>
      <c r="L45" s="211" t="s">
        <v>8</v>
      </c>
    </row>
    <row r="46" spans="1:12" s="210" customFormat="1" ht="9.75" customHeight="1">
      <c r="A46" s="7">
        <v>70</v>
      </c>
      <c r="B46" s="3" t="s">
        <v>115</v>
      </c>
      <c r="C46" s="3"/>
      <c r="D46" s="170">
        <v>9672719</v>
      </c>
      <c r="E46" s="214">
        <v>9319817</v>
      </c>
      <c r="F46" s="214">
        <v>352902</v>
      </c>
      <c r="G46" s="217" t="s">
        <v>330</v>
      </c>
      <c r="H46" s="171">
        <v>443046</v>
      </c>
      <c r="I46" s="217" t="s">
        <v>330</v>
      </c>
      <c r="J46" s="286">
        <f>D46-H46</f>
        <v>9229673</v>
      </c>
      <c r="K46" s="171">
        <v>352902</v>
      </c>
      <c r="L46" s="217">
        <v>70</v>
      </c>
    </row>
    <row r="47" spans="1:12" s="210" customFormat="1" ht="9.75" customHeight="1">
      <c r="A47" s="7">
        <v>71</v>
      </c>
      <c r="B47" s="3" t="s">
        <v>116</v>
      </c>
      <c r="C47" s="3"/>
      <c r="D47" s="170">
        <v>8509278</v>
      </c>
      <c r="E47" s="214">
        <v>8178411</v>
      </c>
      <c r="F47" s="214">
        <v>330867</v>
      </c>
      <c r="G47" s="217" t="s">
        <v>330</v>
      </c>
      <c r="H47" s="171">
        <v>1205288</v>
      </c>
      <c r="I47" s="217" t="s">
        <v>330</v>
      </c>
      <c r="J47" s="286">
        <f>D47-H47</f>
        <v>7303990</v>
      </c>
      <c r="K47" s="171">
        <v>330867</v>
      </c>
      <c r="L47" s="217">
        <v>71</v>
      </c>
    </row>
    <row r="48" spans="1:12" s="210" customFormat="1" ht="9.75" customHeight="1">
      <c r="A48" s="7">
        <v>72</v>
      </c>
      <c r="B48" s="3" t="s">
        <v>117</v>
      </c>
      <c r="C48" s="3"/>
      <c r="D48" s="170">
        <v>8302890</v>
      </c>
      <c r="E48" s="214">
        <v>7523925</v>
      </c>
      <c r="F48" s="214">
        <v>650198</v>
      </c>
      <c r="G48" s="171">
        <v>128767</v>
      </c>
      <c r="H48" s="171">
        <v>424713</v>
      </c>
      <c r="I48" s="217" t="s">
        <v>330</v>
      </c>
      <c r="J48" s="286">
        <f>D48-H48</f>
        <v>7878177</v>
      </c>
      <c r="K48" s="171">
        <v>778965</v>
      </c>
      <c r="L48" s="171">
        <v>72</v>
      </c>
    </row>
    <row r="49" spans="1:12" s="210" customFormat="1" ht="9.75" customHeight="1">
      <c r="A49" s="7">
        <v>73</v>
      </c>
      <c r="B49" s="3" t="s">
        <v>119</v>
      </c>
      <c r="C49" s="3"/>
      <c r="D49" s="170">
        <v>11079990</v>
      </c>
      <c r="E49" s="214">
        <v>10546940</v>
      </c>
      <c r="F49" s="214">
        <v>533050</v>
      </c>
      <c r="G49" s="217" t="s">
        <v>330</v>
      </c>
      <c r="H49" s="171">
        <v>1275764</v>
      </c>
      <c r="I49" s="217" t="s">
        <v>330</v>
      </c>
      <c r="J49" s="286">
        <f>D49-H49</f>
        <v>9804226</v>
      </c>
      <c r="K49" s="171">
        <v>533050</v>
      </c>
      <c r="L49" s="217">
        <v>73</v>
      </c>
    </row>
    <row r="50" spans="1:12" s="210" customFormat="1" ht="9.75" customHeight="1">
      <c r="A50" s="7">
        <v>74</v>
      </c>
      <c r="B50" s="3" t="s">
        <v>120</v>
      </c>
      <c r="C50" s="3"/>
      <c r="D50" s="170">
        <v>6904035</v>
      </c>
      <c r="E50" s="214">
        <v>5292930</v>
      </c>
      <c r="F50" s="214">
        <v>755389</v>
      </c>
      <c r="G50" s="171">
        <v>855716</v>
      </c>
      <c r="H50" s="171">
        <v>294626</v>
      </c>
      <c r="I50" s="217" t="s">
        <v>330</v>
      </c>
      <c r="J50" s="286">
        <f>D50-H50</f>
        <v>6609409</v>
      </c>
      <c r="K50" s="171">
        <v>1611105</v>
      </c>
      <c r="L50" s="171">
        <v>74</v>
      </c>
    </row>
    <row r="51" spans="1:12" s="210" customFormat="1" ht="9.75" customHeight="1">
      <c r="A51" s="7">
        <v>75</v>
      </c>
      <c r="B51" s="3" t="s">
        <v>121</v>
      </c>
      <c r="C51" s="3"/>
      <c r="D51" s="170">
        <v>4301846</v>
      </c>
      <c r="E51" s="214">
        <v>3383181</v>
      </c>
      <c r="F51" s="214">
        <v>409126</v>
      </c>
      <c r="G51" s="171">
        <v>509539</v>
      </c>
      <c r="H51" s="171">
        <v>284450</v>
      </c>
      <c r="I51" s="217">
        <v>19847</v>
      </c>
      <c r="J51" s="286">
        <f>D51-H51-I51</f>
        <v>3997549</v>
      </c>
      <c r="K51" s="171">
        <v>898818</v>
      </c>
      <c r="L51" s="171">
        <v>75</v>
      </c>
    </row>
    <row r="52" spans="1:12" s="210" customFormat="1" ht="9.75" customHeight="1">
      <c r="A52" s="7">
        <v>76</v>
      </c>
      <c r="B52" s="3" t="s">
        <v>122</v>
      </c>
      <c r="C52" s="3"/>
      <c r="D52" s="170">
        <v>7618108</v>
      </c>
      <c r="E52" s="214">
        <v>5977605</v>
      </c>
      <c r="F52" s="214">
        <v>840833</v>
      </c>
      <c r="G52" s="171">
        <v>799670</v>
      </c>
      <c r="H52" s="171">
        <v>355220</v>
      </c>
      <c r="I52" s="171">
        <v>357879</v>
      </c>
      <c r="J52" s="286">
        <f>D52-H52-I52</f>
        <v>6905009</v>
      </c>
      <c r="K52" s="171">
        <v>1282624</v>
      </c>
      <c r="L52" s="171">
        <v>76</v>
      </c>
    </row>
    <row r="53" spans="1:12" s="210" customFormat="1" ht="9.75" customHeight="1">
      <c r="A53" s="7">
        <v>77</v>
      </c>
      <c r="B53" s="3" t="s">
        <v>123</v>
      </c>
      <c r="C53" s="3"/>
      <c r="D53" s="170">
        <v>4812190</v>
      </c>
      <c r="E53" s="214">
        <v>3899006</v>
      </c>
      <c r="F53" s="214">
        <v>536608</v>
      </c>
      <c r="G53" s="171">
        <v>376576</v>
      </c>
      <c r="H53" s="171">
        <v>270024</v>
      </c>
      <c r="I53" s="217">
        <v>60349</v>
      </c>
      <c r="J53" s="286">
        <f>D53-H53-I53</f>
        <v>4481817</v>
      </c>
      <c r="K53" s="171">
        <v>852835</v>
      </c>
      <c r="L53" s="171">
        <v>77</v>
      </c>
    </row>
    <row r="54" spans="1:12" s="210" customFormat="1" ht="9.75" customHeight="1">
      <c r="A54" s="7">
        <v>78</v>
      </c>
      <c r="B54" s="3" t="s">
        <v>124</v>
      </c>
      <c r="C54" s="3"/>
      <c r="D54" s="170">
        <v>9763452</v>
      </c>
      <c r="E54" s="214">
        <v>8778030</v>
      </c>
      <c r="F54" s="214">
        <v>215594</v>
      </c>
      <c r="G54" s="171">
        <v>769828</v>
      </c>
      <c r="H54" s="171">
        <v>447641</v>
      </c>
      <c r="I54" s="217" t="s">
        <v>330</v>
      </c>
      <c r="J54" s="286">
        <f>D54-H54</f>
        <v>9315811</v>
      </c>
      <c r="K54" s="171">
        <v>985422</v>
      </c>
      <c r="L54" s="171">
        <v>78</v>
      </c>
    </row>
    <row r="55" spans="1:12" s="210" customFormat="1" ht="9.75" customHeight="1">
      <c r="A55" s="7">
        <v>79</v>
      </c>
      <c r="B55" s="14" t="s">
        <v>4</v>
      </c>
      <c r="C55" s="14"/>
      <c r="D55" s="16">
        <f aca="true" t="shared" si="4" ref="D55:K55">SUM(D46:D54)</f>
        <v>70964508</v>
      </c>
      <c r="E55" s="17">
        <f t="shared" si="4"/>
        <v>62899845</v>
      </c>
      <c r="F55" s="17">
        <f t="shared" si="4"/>
        <v>4624567</v>
      </c>
      <c r="G55" s="22">
        <f t="shared" si="4"/>
        <v>3440096</v>
      </c>
      <c r="H55" s="22">
        <f t="shared" si="4"/>
        <v>5000772</v>
      </c>
      <c r="I55" s="22">
        <f t="shared" si="4"/>
        <v>438075</v>
      </c>
      <c r="J55" s="290">
        <f>D55-H55-I55</f>
        <v>65525661</v>
      </c>
      <c r="K55" s="22">
        <f t="shared" si="4"/>
        <v>7626588</v>
      </c>
      <c r="L55" s="211">
        <v>79</v>
      </c>
    </row>
    <row r="56" spans="1:12" s="210" customFormat="1" ht="9.75" customHeight="1">
      <c r="A56" s="7">
        <v>80</v>
      </c>
      <c r="B56" s="20" t="s">
        <v>65</v>
      </c>
      <c r="C56" s="20"/>
      <c r="D56" s="16">
        <f aca="true" t="shared" si="5" ref="D56:K56">D43+D55</f>
        <v>131681336</v>
      </c>
      <c r="E56" s="17">
        <f t="shared" si="5"/>
        <v>94875886</v>
      </c>
      <c r="F56" s="17">
        <f t="shared" si="5"/>
        <v>32197698</v>
      </c>
      <c r="G56" s="22">
        <f t="shared" si="5"/>
        <v>4607752</v>
      </c>
      <c r="H56" s="22">
        <f t="shared" si="5"/>
        <v>7436957</v>
      </c>
      <c r="I56" s="22">
        <f t="shared" si="5"/>
        <v>1531657</v>
      </c>
      <c r="J56" s="290">
        <f>D56-H56-I56</f>
        <v>122712722</v>
      </c>
      <c r="K56" s="22">
        <f t="shared" si="5"/>
        <v>35273793</v>
      </c>
      <c r="L56" s="211">
        <v>80</v>
      </c>
    </row>
    <row r="57" spans="1:12" ht="9.75" customHeight="1">
      <c r="A57" s="7"/>
      <c r="B57" s="20"/>
      <c r="C57" s="20"/>
      <c r="D57" s="17"/>
      <c r="E57" s="17"/>
      <c r="F57" s="17"/>
      <c r="G57" s="444"/>
      <c r="H57" s="444"/>
      <c r="I57" s="444"/>
      <c r="J57" s="300"/>
      <c r="K57" s="22"/>
      <c r="L57" s="260"/>
    </row>
    <row r="58" spans="1:12" ht="9.75" customHeight="1">
      <c r="A58" s="445" t="s">
        <v>6</v>
      </c>
      <c r="B58" s="445"/>
      <c r="C58" s="445"/>
      <c r="D58" s="445"/>
      <c r="E58" s="445"/>
      <c r="F58" s="445"/>
      <c r="G58" s="444" t="s">
        <v>125</v>
      </c>
      <c r="H58" s="444"/>
      <c r="I58" s="444"/>
      <c r="J58" s="444"/>
      <c r="K58" s="444"/>
      <c r="L58" s="260" t="s">
        <v>8</v>
      </c>
    </row>
    <row r="59" spans="1:12" s="210" customFormat="1" ht="9.75" customHeight="1">
      <c r="A59" s="7" t="s">
        <v>8</v>
      </c>
      <c r="B59" s="108" t="s">
        <v>9</v>
      </c>
      <c r="C59" s="108"/>
      <c r="D59" s="16"/>
      <c r="E59" s="17"/>
      <c r="F59" s="17"/>
      <c r="G59" s="22"/>
      <c r="H59" s="22"/>
      <c r="I59" s="22"/>
      <c r="J59" s="301"/>
      <c r="K59" s="219"/>
      <c r="L59" s="211"/>
    </row>
    <row r="60" spans="1:12" s="210" customFormat="1" ht="9.75" customHeight="1">
      <c r="A60" s="7">
        <v>81</v>
      </c>
      <c r="B60" s="3" t="s">
        <v>126</v>
      </c>
      <c r="C60" s="3"/>
      <c r="D60" s="170">
        <v>12710389</v>
      </c>
      <c r="E60" s="214">
        <v>6921194</v>
      </c>
      <c r="F60" s="214">
        <v>5575208</v>
      </c>
      <c r="G60" s="171">
        <v>213987</v>
      </c>
      <c r="H60" s="171">
        <v>349684</v>
      </c>
      <c r="I60" s="171">
        <v>103057</v>
      </c>
      <c r="J60" s="286">
        <f aca="true" t="shared" si="6" ref="J60:J65">D60-H60-I60</f>
        <v>12257648</v>
      </c>
      <c r="K60" s="171">
        <v>5686138</v>
      </c>
      <c r="L60" s="171">
        <v>81</v>
      </c>
    </row>
    <row r="61" spans="1:12" s="213" customFormat="1" ht="9.75" customHeight="1">
      <c r="A61" s="7">
        <v>82</v>
      </c>
      <c r="B61" s="3" t="s">
        <v>127</v>
      </c>
      <c r="C61" s="3"/>
      <c r="D61" s="170">
        <v>48752025</v>
      </c>
      <c r="E61" s="214">
        <v>19364205</v>
      </c>
      <c r="F61" s="214">
        <v>29387820</v>
      </c>
      <c r="G61" s="217" t="s">
        <v>330</v>
      </c>
      <c r="H61" s="171">
        <v>2608954</v>
      </c>
      <c r="I61" s="171">
        <v>3906785</v>
      </c>
      <c r="J61" s="286">
        <f t="shared" si="6"/>
        <v>42236286</v>
      </c>
      <c r="K61" s="171">
        <v>25481035</v>
      </c>
      <c r="L61" s="217">
        <v>82</v>
      </c>
    </row>
    <row r="62" spans="1:12" s="210" customFormat="1" ht="9.75" customHeight="1">
      <c r="A62" s="7">
        <v>83</v>
      </c>
      <c r="B62" s="3" t="s">
        <v>128</v>
      </c>
      <c r="C62" s="3"/>
      <c r="D62" s="170">
        <v>51216443</v>
      </c>
      <c r="E62" s="214">
        <v>18634678</v>
      </c>
      <c r="F62" s="214">
        <v>30035132</v>
      </c>
      <c r="G62" s="171">
        <v>2546633</v>
      </c>
      <c r="H62" s="171">
        <v>2799689</v>
      </c>
      <c r="I62" s="171">
        <v>2190385</v>
      </c>
      <c r="J62" s="286">
        <f t="shared" si="6"/>
        <v>46226369</v>
      </c>
      <c r="K62" s="171">
        <v>30391380</v>
      </c>
      <c r="L62" s="171">
        <v>83</v>
      </c>
    </row>
    <row r="63" spans="1:12" s="210" customFormat="1" ht="9.75" customHeight="1">
      <c r="A63" s="7">
        <v>84</v>
      </c>
      <c r="B63" s="3" t="s">
        <v>129</v>
      </c>
      <c r="C63" s="3"/>
      <c r="D63" s="172">
        <v>280011527</v>
      </c>
      <c r="E63" s="214">
        <v>81048007</v>
      </c>
      <c r="F63" s="215">
        <v>198963520</v>
      </c>
      <c r="G63" s="217" t="s">
        <v>330</v>
      </c>
      <c r="H63" s="171">
        <v>2575517</v>
      </c>
      <c r="I63" s="171">
        <v>14115533</v>
      </c>
      <c r="J63" s="286">
        <f t="shared" si="6"/>
        <v>263320477</v>
      </c>
      <c r="K63" s="173">
        <v>184847987</v>
      </c>
      <c r="L63" s="217">
        <v>84</v>
      </c>
    </row>
    <row r="64" spans="1:12" s="210" customFormat="1" ht="9.75" customHeight="1">
      <c r="A64" s="7">
        <v>85</v>
      </c>
      <c r="B64" s="3" t="s">
        <v>130</v>
      </c>
      <c r="C64" s="3"/>
      <c r="D64" s="170">
        <v>12066314</v>
      </c>
      <c r="E64" s="214">
        <v>5772489</v>
      </c>
      <c r="F64" s="214">
        <v>6293825</v>
      </c>
      <c r="G64" s="217" t="s">
        <v>330</v>
      </c>
      <c r="H64" s="171">
        <v>68366</v>
      </c>
      <c r="I64" s="217">
        <v>38786</v>
      </c>
      <c r="J64" s="286">
        <f t="shared" si="6"/>
        <v>11959162</v>
      </c>
      <c r="K64" s="171">
        <v>6255039</v>
      </c>
      <c r="L64" s="217">
        <v>85</v>
      </c>
    </row>
    <row r="65" spans="1:12" s="210" customFormat="1" ht="9.75" customHeight="1">
      <c r="A65" s="7">
        <v>86</v>
      </c>
      <c r="B65" s="14" t="s">
        <v>4</v>
      </c>
      <c r="C65" s="14"/>
      <c r="D65" s="16">
        <f aca="true" t="shared" si="7" ref="D65:K65">SUM(D60:D64)</f>
        <v>404756698</v>
      </c>
      <c r="E65" s="17">
        <f t="shared" si="7"/>
        <v>131740573</v>
      </c>
      <c r="F65" s="17">
        <f t="shared" si="7"/>
        <v>270255505</v>
      </c>
      <c r="G65" s="22">
        <f t="shared" si="7"/>
        <v>2760620</v>
      </c>
      <c r="H65" s="22">
        <f t="shared" si="7"/>
        <v>8402210</v>
      </c>
      <c r="I65" s="22">
        <f t="shared" si="7"/>
        <v>20354546</v>
      </c>
      <c r="J65" s="293">
        <f t="shared" si="6"/>
        <v>375999942</v>
      </c>
      <c r="K65" s="22">
        <f t="shared" si="7"/>
        <v>252661579</v>
      </c>
      <c r="L65" s="211">
        <v>86</v>
      </c>
    </row>
    <row r="66" spans="1:12" s="210" customFormat="1" ht="9.75" customHeight="1">
      <c r="A66" s="7"/>
      <c r="B66" s="14"/>
      <c r="C66" s="14"/>
      <c r="D66" s="11"/>
      <c r="E66" s="17"/>
      <c r="F66" s="17"/>
      <c r="G66" s="211"/>
      <c r="H66" s="211"/>
      <c r="I66" s="211"/>
      <c r="J66" s="301"/>
      <c r="K66" s="211"/>
      <c r="L66" s="211"/>
    </row>
    <row r="67" spans="1:12" s="210" customFormat="1" ht="9.75" customHeight="1">
      <c r="A67" s="7" t="s">
        <v>8</v>
      </c>
      <c r="B67" s="108" t="s">
        <v>25</v>
      </c>
      <c r="C67" s="108"/>
      <c r="D67" s="16"/>
      <c r="E67" s="24"/>
      <c r="F67" s="24"/>
      <c r="G67" s="211"/>
      <c r="H67" s="211"/>
      <c r="I67" s="211"/>
      <c r="J67" s="301"/>
      <c r="K67" s="211"/>
      <c r="L67" s="211" t="s">
        <v>8</v>
      </c>
    </row>
    <row r="68" spans="1:12" s="210" customFormat="1" ht="9.75" customHeight="1">
      <c r="A68" s="7">
        <v>87</v>
      </c>
      <c r="B68" s="3" t="s">
        <v>126</v>
      </c>
      <c r="C68" s="3"/>
      <c r="D68" s="170">
        <v>11555466</v>
      </c>
      <c r="E68" s="214">
        <v>9764077</v>
      </c>
      <c r="F68" s="214">
        <v>728943</v>
      </c>
      <c r="G68" s="171">
        <v>1062446</v>
      </c>
      <c r="H68" s="171">
        <v>510720</v>
      </c>
      <c r="I68" s="217">
        <v>16813</v>
      </c>
      <c r="J68" s="286">
        <f>D68-H68-I68</f>
        <v>11027933</v>
      </c>
      <c r="K68" s="171">
        <v>1774576</v>
      </c>
      <c r="L68" s="171">
        <v>87</v>
      </c>
    </row>
    <row r="69" spans="1:12" s="210" customFormat="1" ht="9.75" customHeight="1">
      <c r="A69" s="7">
        <v>88</v>
      </c>
      <c r="B69" s="3" t="s">
        <v>131</v>
      </c>
      <c r="C69" s="3"/>
      <c r="D69" s="170">
        <v>12630041</v>
      </c>
      <c r="E69" s="214">
        <v>10977876</v>
      </c>
      <c r="F69" s="214">
        <v>430972</v>
      </c>
      <c r="G69" s="171">
        <v>1221193</v>
      </c>
      <c r="H69" s="171">
        <v>836529</v>
      </c>
      <c r="I69" s="217">
        <v>3601</v>
      </c>
      <c r="J69" s="286">
        <f>D69-H69-I69</f>
        <v>11789911</v>
      </c>
      <c r="K69" s="171">
        <v>1648564</v>
      </c>
      <c r="L69" s="171">
        <v>88</v>
      </c>
    </row>
    <row r="70" spans="1:12" s="210" customFormat="1" ht="9.75" customHeight="1">
      <c r="A70" s="7">
        <v>89</v>
      </c>
      <c r="B70" s="3" t="s">
        <v>128</v>
      </c>
      <c r="C70" s="3"/>
      <c r="D70" s="170">
        <v>9013947</v>
      </c>
      <c r="E70" s="214">
        <v>8735695</v>
      </c>
      <c r="F70" s="214">
        <v>278252</v>
      </c>
      <c r="G70" s="217" t="s">
        <v>330</v>
      </c>
      <c r="H70" s="171">
        <v>663547</v>
      </c>
      <c r="I70" s="217" t="s">
        <v>330</v>
      </c>
      <c r="J70" s="286">
        <f>D70-H70</f>
        <v>8350400</v>
      </c>
      <c r="K70" s="171">
        <v>278252</v>
      </c>
      <c r="L70" s="217">
        <v>89</v>
      </c>
    </row>
    <row r="71" spans="1:12" s="210" customFormat="1" ht="9.75" customHeight="1">
      <c r="A71" s="7">
        <v>90</v>
      </c>
      <c r="B71" s="3" t="s">
        <v>132</v>
      </c>
      <c r="C71" s="3"/>
      <c r="D71" s="170">
        <v>13386573</v>
      </c>
      <c r="E71" s="214">
        <v>12386599</v>
      </c>
      <c r="F71" s="214">
        <v>524277</v>
      </c>
      <c r="G71" s="171">
        <v>475697</v>
      </c>
      <c r="H71" s="171">
        <v>554329</v>
      </c>
      <c r="I71" s="217" t="s">
        <v>330</v>
      </c>
      <c r="J71" s="286">
        <f>D71-H71</f>
        <v>12832244</v>
      </c>
      <c r="K71" s="171">
        <v>999974</v>
      </c>
      <c r="L71" s="171">
        <v>90</v>
      </c>
    </row>
    <row r="72" spans="1:12" s="210" customFormat="1" ht="9.75" customHeight="1">
      <c r="A72" s="7">
        <v>91</v>
      </c>
      <c r="B72" s="3" t="s">
        <v>133</v>
      </c>
      <c r="C72" s="3"/>
      <c r="D72" s="170">
        <v>6776305</v>
      </c>
      <c r="E72" s="214">
        <v>5243069</v>
      </c>
      <c r="F72" s="214">
        <v>679906</v>
      </c>
      <c r="G72" s="171">
        <v>853330</v>
      </c>
      <c r="H72" s="171">
        <v>1235009</v>
      </c>
      <c r="I72" s="217">
        <v>1981</v>
      </c>
      <c r="J72" s="286">
        <f>D72-H72-I72</f>
        <v>5539315</v>
      </c>
      <c r="K72" s="171">
        <v>1531255</v>
      </c>
      <c r="L72" s="171">
        <v>91</v>
      </c>
    </row>
    <row r="73" spans="1:12" s="210" customFormat="1" ht="9.75" customHeight="1">
      <c r="A73" s="7">
        <v>92</v>
      </c>
      <c r="B73" s="3" t="s">
        <v>134</v>
      </c>
      <c r="C73" s="3"/>
      <c r="D73" s="170">
        <v>8423547</v>
      </c>
      <c r="E73" s="214">
        <v>7473424</v>
      </c>
      <c r="F73" s="214">
        <v>343299</v>
      </c>
      <c r="G73" s="171">
        <v>606824</v>
      </c>
      <c r="H73" s="171">
        <v>383429</v>
      </c>
      <c r="I73" s="217" t="s">
        <v>330</v>
      </c>
      <c r="J73" s="286">
        <f>D73-H73</f>
        <v>8040118</v>
      </c>
      <c r="K73" s="171">
        <v>950123</v>
      </c>
      <c r="L73" s="171">
        <v>92</v>
      </c>
    </row>
    <row r="74" spans="1:12" s="210" customFormat="1" ht="9.75" customHeight="1">
      <c r="A74" s="7">
        <v>93</v>
      </c>
      <c r="B74" s="3" t="s">
        <v>135</v>
      </c>
      <c r="C74" s="3"/>
      <c r="D74" s="170">
        <v>8467038</v>
      </c>
      <c r="E74" s="214">
        <v>7347834</v>
      </c>
      <c r="F74" s="214">
        <v>295573</v>
      </c>
      <c r="G74" s="171">
        <v>823631</v>
      </c>
      <c r="H74" s="171">
        <v>414963</v>
      </c>
      <c r="I74" s="217" t="s">
        <v>330</v>
      </c>
      <c r="J74" s="286">
        <f>D74-H74</f>
        <v>8052075</v>
      </c>
      <c r="K74" s="171">
        <v>1119204</v>
      </c>
      <c r="L74" s="171">
        <v>93</v>
      </c>
    </row>
    <row r="75" spans="1:12" s="210" customFormat="1" ht="9.75" customHeight="1">
      <c r="A75" s="7">
        <v>94</v>
      </c>
      <c r="B75" s="14" t="s">
        <v>4</v>
      </c>
      <c r="C75" s="14"/>
      <c r="D75" s="16">
        <f aca="true" t="shared" si="8" ref="D75:K75">SUM(D68:D74)</f>
        <v>70252917</v>
      </c>
      <c r="E75" s="17">
        <f t="shared" si="8"/>
        <v>61928574</v>
      </c>
      <c r="F75" s="17">
        <f t="shared" si="8"/>
        <v>3281222</v>
      </c>
      <c r="G75" s="22">
        <f t="shared" si="8"/>
        <v>5043121</v>
      </c>
      <c r="H75" s="22">
        <f t="shared" si="8"/>
        <v>4598526</v>
      </c>
      <c r="I75" s="22">
        <f t="shared" si="8"/>
        <v>22395</v>
      </c>
      <c r="J75" s="293">
        <f>D75-H75-I75</f>
        <v>65631996</v>
      </c>
      <c r="K75" s="22">
        <f t="shared" si="8"/>
        <v>8301948</v>
      </c>
      <c r="L75" s="211">
        <v>94</v>
      </c>
    </row>
    <row r="76" spans="1:12" s="210" customFormat="1" ht="9.75" customHeight="1">
      <c r="A76" s="7">
        <v>95</v>
      </c>
      <c r="B76" s="20" t="s">
        <v>66</v>
      </c>
      <c r="C76" s="20"/>
      <c r="D76" s="16">
        <f aca="true" t="shared" si="9" ref="D76:K76">D65+D75</f>
        <v>475009615</v>
      </c>
      <c r="E76" s="17">
        <f t="shared" si="9"/>
        <v>193669147</v>
      </c>
      <c r="F76" s="17">
        <f t="shared" si="9"/>
        <v>273536727</v>
      </c>
      <c r="G76" s="22">
        <f t="shared" si="9"/>
        <v>7803741</v>
      </c>
      <c r="H76" s="22">
        <f t="shared" si="9"/>
        <v>13000736</v>
      </c>
      <c r="I76" s="22">
        <f t="shared" si="9"/>
        <v>20376941</v>
      </c>
      <c r="J76" s="293">
        <f>D76-H76-I76</f>
        <v>441631938</v>
      </c>
      <c r="K76" s="22">
        <f t="shared" si="9"/>
        <v>260963527</v>
      </c>
      <c r="L76" s="211">
        <v>95</v>
      </c>
    </row>
    <row r="77" spans="1:12" ht="9.75" customHeight="1">
      <c r="A77" s="7"/>
      <c r="B77" s="20"/>
      <c r="C77" s="20"/>
      <c r="D77" s="16"/>
      <c r="E77" s="17"/>
      <c r="F77" s="17"/>
      <c r="G77" s="22"/>
      <c r="H77" s="22"/>
      <c r="I77" s="22"/>
      <c r="J77" s="301"/>
      <c r="K77" s="22"/>
      <c r="L77" s="196"/>
    </row>
    <row r="78" spans="1:12" ht="9.75" customHeight="1">
      <c r="A78" s="210" t="s">
        <v>36</v>
      </c>
      <c r="D78" s="16"/>
      <c r="E78" s="17"/>
      <c r="F78" s="17"/>
      <c r="G78" s="204"/>
      <c r="H78" s="204"/>
      <c r="I78" s="204"/>
      <c r="J78" s="302"/>
      <c r="K78" s="204"/>
      <c r="L78" s="244"/>
    </row>
    <row r="79" spans="1:12" s="224" customFormat="1" ht="8.25">
      <c r="A79" s="360" t="s">
        <v>148</v>
      </c>
      <c r="B79" s="360"/>
      <c r="C79" s="360"/>
      <c r="D79" s="360"/>
      <c r="E79" s="360"/>
      <c r="F79" s="360"/>
      <c r="G79" s="360"/>
      <c r="J79" s="303"/>
      <c r="L79" s="229"/>
    </row>
  </sheetData>
  <sheetProtection/>
  <mergeCells count="31">
    <mergeCell ref="B4:F4"/>
    <mergeCell ref="G10:G16"/>
    <mergeCell ref="A1:F1"/>
    <mergeCell ref="G19:K19"/>
    <mergeCell ref="F14:F16"/>
    <mergeCell ref="D7:D16"/>
    <mergeCell ref="E8:F13"/>
    <mergeCell ref="E2:F2"/>
    <mergeCell ref="B3:F3"/>
    <mergeCell ref="H2:I2"/>
    <mergeCell ref="A18:F18"/>
    <mergeCell ref="H8:I13"/>
    <mergeCell ref="G18:L18"/>
    <mergeCell ref="G37:K37"/>
    <mergeCell ref="I14:I16"/>
    <mergeCell ref="K8:K9"/>
    <mergeCell ref="K10:K16"/>
    <mergeCell ref="B7:C17"/>
    <mergeCell ref="G1:L1"/>
    <mergeCell ref="G3:I3"/>
    <mergeCell ref="L7:L17"/>
    <mergeCell ref="G8:G9"/>
    <mergeCell ref="G58:K58"/>
    <mergeCell ref="J8:J16"/>
    <mergeCell ref="G4:H4"/>
    <mergeCell ref="A79:G79"/>
    <mergeCell ref="A37:F37"/>
    <mergeCell ref="G36:K36"/>
    <mergeCell ref="A58:F58"/>
    <mergeCell ref="G57:I57"/>
    <mergeCell ref="A19:F19"/>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&amp;C36</oddFooter>
    <evenFooter>&amp;C37</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view="pageLayout" workbookViewId="0" topLeftCell="A10">
      <selection activeCell="J59" sqref="J59"/>
    </sheetView>
  </sheetViews>
  <sheetFormatPr defaultColWidth="16.28125" defaultRowHeight="12.75"/>
  <cols>
    <col min="1" max="1" width="6.7109375" style="210" customWidth="1"/>
    <col min="2" max="2" width="24.00390625" style="4" customWidth="1"/>
    <col min="3" max="3" width="0.85546875" style="4" customWidth="1"/>
    <col min="4" max="4" width="23.00390625" style="4" customWidth="1"/>
    <col min="5" max="5" width="22.8515625" style="4" customWidth="1"/>
    <col min="6" max="6" width="21.8515625" style="4" customWidth="1"/>
    <col min="7" max="9" width="16.7109375" style="4" customWidth="1"/>
    <col min="10" max="10" width="16.7109375" style="282" customWidth="1"/>
    <col min="11" max="11" width="16.7109375" style="4" customWidth="1"/>
    <col min="12" max="12" width="10.140625" style="210" customWidth="1"/>
    <col min="13" max="16384" width="16.28125" style="4" customWidth="1"/>
  </cols>
  <sheetData>
    <row r="1" spans="1:12" ht="12" customHeight="1">
      <c r="A1" s="403"/>
      <c r="B1" s="403"/>
      <c r="C1" s="403"/>
      <c r="D1" s="403"/>
      <c r="E1" s="403"/>
      <c r="F1" s="403"/>
      <c r="G1" s="403"/>
      <c r="H1" s="403"/>
      <c r="I1" s="403"/>
      <c r="J1" s="403"/>
      <c r="K1" s="403"/>
      <c r="L1" s="403"/>
    </row>
    <row r="2" spans="1:12" ht="12" customHeight="1">
      <c r="A2" s="60"/>
      <c r="B2" s="50"/>
      <c r="C2" s="50"/>
      <c r="D2" s="50"/>
      <c r="E2" s="383" t="s">
        <v>208</v>
      </c>
      <c r="F2" s="383"/>
      <c r="G2" s="384" t="s">
        <v>209</v>
      </c>
      <c r="H2" s="384"/>
      <c r="L2" s="114"/>
    </row>
    <row r="3" spans="1:11" ht="12" customHeight="1">
      <c r="A3" s="243"/>
      <c r="B3" s="383" t="s">
        <v>210</v>
      </c>
      <c r="C3" s="383"/>
      <c r="D3" s="383"/>
      <c r="E3" s="383"/>
      <c r="F3" s="383"/>
      <c r="G3" s="384" t="s">
        <v>211</v>
      </c>
      <c r="H3" s="384"/>
      <c r="I3" s="384"/>
      <c r="J3" s="384"/>
      <c r="K3" s="384"/>
    </row>
    <row r="4" spans="1:11" ht="12" customHeight="1">
      <c r="A4" s="243"/>
      <c r="B4" s="383" t="s">
        <v>393</v>
      </c>
      <c r="C4" s="383"/>
      <c r="D4" s="383"/>
      <c r="E4" s="383"/>
      <c r="F4" s="383"/>
      <c r="G4" s="384" t="s">
        <v>212</v>
      </c>
      <c r="H4" s="384"/>
      <c r="I4" s="87"/>
      <c r="J4" s="304"/>
      <c r="K4" s="63"/>
    </row>
    <row r="5" spans="1:11" ht="12" customHeight="1">
      <c r="A5" s="243"/>
      <c r="B5" s="201"/>
      <c r="C5" s="201"/>
      <c r="D5" s="201"/>
      <c r="E5" s="201"/>
      <c r="F5" s="201" t="s">
        <v>348</v>
      </c>
      <c r="G5" s="202" t="s">
        <v>1</v>
      </c>
      <c r="H5" s="202"/>
      <c r="I5" s="87"/>
      <c r="J5" s="304"/>
      <c r="K5" s="63"/>
    </row>
    <row r="6" spans="1:11" ht="12" customHeight="1">
      <c r="A6" s="257"/>
      <c r="B6" s="88"/>
      <c r="C6" s="88"/>
      <c r="D6" s="88"/>
      <c r="E6" s="88"/>
      <c r="F6" s="89" t="s">
        <v>2</v>
      </c>
      <c r="G6" s="50" t="s">
        <v>3</v>
      </c>
      <c r="H6" s="88"/>
      <c r="I6" s="88"/>
      <c r="J6" s="305"/>
      <c r="K6" s="261"/>
    </row>
    <row r="7" spans="1:12" s="64" customFormat="1" ht="12.75" customHeight="1">
      <c r="A7" s="91" t="s">
        <v>8</v>
      </c>
      <c r="B7" s="410" t="s">
        <v>215</v>
      </c>
      <c r="C7" s="419"/>
      <c r="D7" s="416" t="s">
        <v>298</v>
      </c>
      <c r="E7" s="92" t="s">
        <v>8</v>
      </c>
      <c r="F7" s="93" t="s">
        <v>213</v>
      </c>
      <c r="G7" s="206" t="s">
        <v>352</v>
      </c>
      <c r="H7" s="206"/>
      <c r="I7" s="206"/>
      <c r="J7" s="284"/>
      <c r="K7" s="207" t="s">
        <v>353</v>
      </c>
      <c r="L7" s="433" t="s">
        <v>354</v>
      </c>
    </row>
    <row r="8" spans="1:12" s="64" customFormat="1" ht="15" customHeight="1">
      <c r="A8" s="95" t="s">
        <v>8</v>
      </c>
      <c r="B8" s="412"/>
      <c r="C8" s="420"/>
      <c r="D8" s="417"/>
      <c r="E8" s="410" t="s">
        <v>219</v>
      </c>
      <c r="F8" s="419"/>
      <c r="G8" s="420" t="s">
        <v>351</v>
      </c>
      <c r="H8" s="437" t="s">
        <v>349</v>
      </c>
      <c r="I8" s="443"/>
      <c r="J8" s="459" t="s">
        <v>368</v>
      </c>
      <c r="K8" s="462" t="s">
        <v>367</v>
      </c>
      <c r="L8" s="437"/>
    </row>
    <row r="9" spans="1:12" s="64" customFormat="1" ht="13.5" customHeight="1">
      <c r="A9" s="95" t="s">
        <v>8</v>
      </c>
      <c r="B9" s="412"/>
      <c r="C9" s="420"/>
      <c r="D9" s="417"/>
      <c r="E9" s="412"/>
      <c r="F9" s="420"/>
      <c r="G9" s="421"/>
      <c r="H9" s="437"/>
      <c r="I9" s="443"/>
      <c r="J9" s="460"/>
      <c r="K9" s="463"/>
      <c r="L9" s="437"/>
    </row>
    <row r="10" spans="1:12" s="64" customFormat="1" ht="18.75" customHeight="1">
      <c r="A10" s="95" t="s">
        <v>8</v>
      </c>
      <c r="B10" s="412"/>
      <c r="C10" s="420"/>
      <c r="D10" s="417"/>
      <c r="E10" s="412"/>
      <c r="F10" s="420"/>
      <c r="G10" s="419" t="s">
        <v>350</v>
      </c>
      <c r="H10" s="437"/>
      <c r="I10" s="443"/>
      <c r="J10" s="460"/>
      <c r="K10" s="462" t="s">
        <v>358</v>
      </c>
      <c r="L10" s="437"/>
    </row>
    <row r="11" spans="1:12" s="64" customFormat="1" ht="30" customHeight="1">
      <c r="A11" s="97" t="s">
        <v>190</v>
      </c>
      <c r="B11" s="412"/>
      <c r="C11" s="420"/>
      <c r="D11" s="417"/>
      <c r="E11" s="412"/>
      <c r="F11" s="420"/>
      <c r="G11" s="420"/>
      <c r="H11" s="437"/>
      <c r="I11" s="443"/>
      <c r="J11" s="460"/>
      <c r="K11" s="464"/>
      <c r="L11" s="437"/>
    </row>
    <row r="12" spans="1:12" s="64" customFormat="1" ht="27" customHeight="1">
      <c r="A12" s="97" t="s">
        <v>194</v>
      </c>
      <c r="B12" s="412"/>
      <c r="C12" s="420"/>
      <c r="D12" s="417"/>
      <c r="E12" s="412"/>
      <c r="F12" s="420"/>
      <c r="G12" s="420"/>
      <c r="H12" s="437"/>
      <c r="I12" s="443"/>
      <c r="J12" s="460"/>
      <c r="K12" s="464"/>
      <c r="L12" s="437"/>
    </row>
    <row r="13" spans="1:12" s="64" customFormat="1" ht="10.5" customHeight="1">
      <c r="A13" s="95" t="s">
        <v>8</v>
      </c>
      <c r="B13" s="412"/>
      <c r="C13" s="420"/>
      <c r="D13" s="417"/>
      <c r="E13" s="414"/>
      <c r="F13" s="421"/>
      <c r="G13" s="420"/>
      <c r="H13" s="435"/>
      <c r="I13" s="436"/>
      <c r="J13" s="460"/>
      <c r="K13" s="464"/>
      <c r="L13" s="437"/>
    </row>
    <row r="14" spans="1:12" s="64" customFormat="1" ht="13.5" customHeight="1">
      <c r="A14" s="95" t="s">
        <v>8</v>
      </c>
      <c r="B14" s="412"/>
      <c r="C14" s="420"/>
      <c r="D14" s="417"/>
      <c r="E14" s="100" t="s">
        <v>216</v>
      </c>
      <c r="F14" s="410" t="s">
        <v>274</v>
      </c>
      <c r="G14" s="413"/>
      <c r="H14" s="98" t="s">
        <v>216</v>
      </c>
      <c r="I14" s="466" t="s">
        <v>274</v>
      </c>
      <c r="J14" s="460"/>
      <c r="K14" s="464"/>
      <c r="L14" s="437"/>
    </row>
    <row r="15" spans="1:12" s="64" customFormat="1" ht="12.75" customHeight="1">
      <c r="A15" s="95" t="s">
        <v>8</v>
      </c>
      <c r="B15" s="412"/>
      <c r="C15" s="420"/>
      <c r="D15" s="417"/>
      <c r="E15" s="98" t="s">
        <v>217</v>
      </c>
      <c r="F15" s="412"/>
      <c r="G15" s="413"/>
      <c r="H15" s="98" t="s">
        <v>217</v>
      </c>
      <c r="I15" s="467"/>
      <c r="J15" s="460"/>
      <c r="K15" s="464"/>
      <c r="L15" s="437"/>
    </row>
    <row r="16" spans="1:12" s="64" customFormat="1" ht="12">
      <c r="A16" s="95" t="s">
        <v>8</v>
      </c>
      <c r="B16" s="412"/>
      <c r="C16" s="420"/>
      <c r="D16" s="418"/>
      <c r="E16" s="98" t="s">
        <v>218</v>
      </c>
      <c r="F16" s="422"/>
      <c r="G16" s="413"/>
      <c r="H16" s="98" t="s">
        <v>218</v>
      </c>
      <c r="I16" s="468"/>
      <c r="J16" s="461"/>
      <c r="K16" s="463"/>
      <c r="L16" s="437"/>
    </row>
    <row r="17" spans="1:12" s="64" customFormat="1" ht="12">
      <c r="A17" s="103" t="s">
        <v>8</v>
      </c>
      <c r="B17" s="422"/>
      <c r="C17" s="423"/>
      <c r="D17" s="104" t="s">
        <v>46</v>
      </c>
      <c r="E17" s="104" t="s">
        <v>47</v>
      </c>
      <c r="F17" s="105" t="s">
        <v>48</v>
      </c>
      <c r="G17" s="106" t="s">
        <v>49</v>
      </c>
      <c r="H17" s="104" t="s">
        <v>50</v>
      </c>
      <c r="I17" s="209" t="s">
        <v>51</v>
      </c>
      <c r="J17" s="285" t="s">
        <v>52</v>
      </c>
      <c r="K17" s="105" t="s">
        <v>53</v>
      </c>
      <c r="L17" s="435"/>
    </row>
    <row r="18" spans="1:13" ht="12" customHeight="1">
      <c r="A18" s="455"/>
      <c r="B18" s="455"/>
      <c r="C18" s="455"/>
      <c r="D18" s="455"/>
      <c r="E18" s="455"/>
      <c r="F18" s="455"/>
      <c r="G18" s="455"/>
      <c r="H18" s="455"/>
      <c r="I18" s="455"/>
      <c r="J18" s="455"/>
      <c r="K18" s="455"/>
      <c r="L18" s="262"/>
      <c r="M18" s="5"/>
    </row>
    <row r="19" spans="1:12" s="6" customFormat="1" ht="18" customHeight="1">
      <c r="A19" s="408" t="s">
        <v>6</v>
      </c>
      <c r="B19" s="408"/>
      <c r="C19" s="408"/>
      <c r="D19" s="408"/>
      <c r="E19" s="408"/>
      <c r="F19" s="408"/>
      <c r="G19" s="90" t="s">
        <v>7</v>
      </c>
      <c r="H19" s="90"/>
      <c r="I19" s="90"/>
      <c r="J19" s="286"/>
      <c r="K19" s="90"/>
      <c r="L19" s="251"/>
    </row>
    <row r="20" spans="1:12" ht="9.75" customHeight="1">
      <c r="A20" s="7" t="s">
        <v>8</v>
      </c>
      <c r="B20" s="8" t="s">
        <v>9</v>
      </c>
      <c r="C20" s="8"/>
      <c r="D20" s="10"/>
      <c r="E20" s="9"/>
      <c r="F20" s="9"/>
      <c r="G20" s="9"/>
      <c r="H20" s="9"/>
      <c r="I20" s="9"/>
      <c r="J20" s="289"/>
      <c r="K20" s="9"/>
      <c r="L20" s="9"/>
    </row>
    <row r="21" spans="1:12" ht="9.75" customHeight="1">
      <c r="A21" s="7">
        <v>96</v>
      </c>
      <c r="B21" s="3" t="s">
        <v>10</v>
      </c>
      <c r="C21" s="3"/>
      <c r="D21" s="170">
        <v>23930958</v>
      </c>
      <c r="E21" s="214">
        <v>10681341</v>
      </c>
      <c r="F21" s="214">
        <v>12583928</v>
      </c>
      <c r="G21" s="269">
        <v>665689</v>
      </c>
      <c r="H21" s="171">
        <v>883118</v>
      </c>
      <c r="I21" s="171">
        <v>2906489</v>
      </c>
      <c r="J21" s="286">
        <f>D21-H21-I21</f>
        <v>20141351</v>
      </c>
      <c r="K21" s="12">
        <v>10343128</v>
      </c>
      <c r="L21" s="13">
        <v>96</v>
      </c>
    </row>
    <row r="22" spans="1:12" ht="9.75" customHeight="1">
      <c r="A22" s="7">
        <v>97</v>
      </c>
      <c r="B22" s="3" t="s">
        <v>11</v>
      </c>
      <c r="C22" s="3"/>
      <c r="D22" s="170">
        <v>15444602</v>
      </c>
      <c r="E22" s="214">
        <v>7614783</v>
      </c>
      <c r="F22" s="214">
        <v>7829819</v>
      </c>
      <c r="G22" s="217" t="s">
        <v>330</v>
      </c>
      <c r="H22" s="171">
        <v>349335</v>
      </c>
      <c r="I22" s="217">
        <v>31340</v>
      </c>
      <c r="J22" s="286">
        <f>D22-H22-I22</f>
        <v>15063927</v>
      </c>
      <c r="K22" s="12">
        <v>7798479</v>
      </c>
      <c r="L22" s="13">
        <v>97</v>
      </c>
    </row>
    <row r="23" spans="1:12" ht="9.75" customHeight="1">
      <c r="A23" s="7">
        <v>98</v>
      </c>
      <c r="B23" s="3" t="s">
        <v>12</v>
      </c>
      <c r="C23" s="3"/>
      <c r="D23" s="170">
        <v>39255110</v>
      </c>
      <c r="E23" s="214">
        <v>22137833</v>
      </c>
      <c r="F23" s="214">
        <v>15976278</v>
      </c>
      <c r="G23" s="171">
        <v>1140999</v>
      </c>
      <c r="H23" s="171">
        <v>890043</v>
      </c>
      <c r="I23" s="171">
        <v>743385</v>
      </c>
      <c r="J23" s="286">
        <f>D23-H23-I23</f>
        <v>37621682</v>
      </c>
      <c r="K23" s="12">
        <v>16373892</v>
      </c>
      <c r="L23" s="13">
        <v>98</v>
      </c>
    </row>
    <row r="24" spans="1:12" ht="9.75" customHeight="1">
      <c r="A24" s="7">
        <v>99</v>
      </c>
      <c r="B24" s="14" t="s">
        <v>4</v>
      </c>
      <c r="C24" s="14"/>
      <c r="D24" s="159">
        <f aca="true" t="shared" si="0" ref="D24:K24">SUM(D21:D23)</f>
        <v>78630670</v>
      </c>
      <c r="E24" s="160">
        <f t="shared" si="0"/>
        <v>40433957</v>
      </c>
      <c r="F24" s="160">
        <f t="shared" si="0"/>
        <v>36390025</v>
      </c>
      <c r="G24" s="160">
        <f t="shared" si="0"/>
        <v>1806688</v>
      </c>
      <c r="H24" s="218">
        <f t="shared" si="0"/>
        <v>2122496</v>
      </c>
      <c r="I24" s="160">
        <f>SUM(I21:I23)</f>
        <v>3681214</v>
      </c>
      <c r="J24" s="293">
        <f>D24-H24-I24</f>
        <v>72826960</v>
      </c>
      <c r="K24" s="160">
        <f t="shared" si="0"/>
        <v>34515499</v>
      </c>
      <c r="L24" s="13">
        <v>99</v>
      </c>
    </row>
    <row r="25" spans="1:12" ht="9.75" customHeight="1">
      <c r="A25" s="7"/>
      <c r="B25" s="2"/>
      <c r="C25" s="2"/>
      <c r="D25" s="11"/>
      <c r="E25" s="12"/>
      <c r="F25" s="12"/>
      <c r="G25" s="12"/>
      <c r="H25" s="12"/>
      <c r="I25" s="12"/>
      <c r="J25" s="286"/>
      <c r="K25" s="12"/>
      <c r="L25" s="12"/>
    </row>
    <row r="26" spans="1:12" ht="9.75" customHeight="1">
      <c r="A26" s="7" t="s">
        <v>8</v>
      </c>
      <c r="B26" s="8" t="s">
        <v>13</v>
      </c>
      <c r="C26" s="8"/>
      <c r="D26" s="18"/>
      <c r="E26" s="19"/>
      <c r="F26" s="19"/>
      <c r="G26" s="19"/>
      <c r="H26" s="19"/>
      <c r="I26" s="19"/>
      <c r="J26" s="306"/>
      <c r="K26" s="19"/>
      <c r="L26" s="19"/>
    </row>
    <row r="27" spans="1:12" ht="9.75" customHeight="1">
      <c r="A27" s="7">
        <v>100</v>
      </c>
      <c r="B27" s="3" t="s">
        <v>10</v>
      </c>
      <c r="C27" s="3"/>
      <c r="D27" s="170">
        <v>9964256</v>
      </c>
      <c r="E27" s="214">
        <v>9330881</v>
      </c>
      <c r="F27" s="214">
        <v>633375</v>
      </c>
      <c r="G27" s="217" t="s">
        <v>330</v>
      </c>
      <c r="H27" s="171">
        <v>1256312</v>
      </c>
      <c r="I27" s="217" t="s">
        <v>330</v>
      </c>
      <c r="J27" s="286">
        <f>D27-H27</f>
        <v>8707944</v>
      </c>
      <c r="K27" s="12">
        <v>633375</v>
      </c>
      <c r="L27" s="13">
        <v>100</v>
      </c>
    </row>
    <row r="28" spans="1:12" ht="9.75" customHeight="1">
      <c r="A28" s="7">
        <v>101</v>
      </c>
      <c r="B28" s="3" t="s">
        <v>14</v>
      </c>
      <c r="C28" s="3"/>
      <c r="D28" s="170">
        <v>9020301</v>
      </c>
      <c r="E28" s="214">
        <v>8325901</v>
      </c>
      <c r="F28" s="214">
        <v>694400</v>
      </c>
      <c r="G28" s="171" t="s">
        <v>330</v>
      </c>
      <c r="H28" s="171">
        <v>596127</v>
      </c>
      <c r="I28" s="217">
        <v>84253</v>
      </c>
      <c r="J28" s="286">
        <f>D28-H28-I28</f>
        <v>8339921</v>
      </c>
      <c r="K28" s="171">
        <v>610147</v>
      </c>
      <c r="L28" s="13">
        <v>101</v>
      </c>
    </row>
    <row r="29" spans="1:12" ht="9.75" customHeight="1">
      <c r="A29" s="7">
        <v>102</v>
      </c>
      <c r="B29" s="3" t="s">
        <v>15</v>
      </c>
      <c r="C29" s="3"/>
      <c r="D29" s="170">
        <v>5621628</v>
      </c>
      <c r="E29" s="214">
        <v>5456515</v>
      </c>
      <c r="F29" s="214">
        <v>165113</v>
      </c>
      <c r="G29" s="217" t="s">
        <v>330</v>
      </c>
      <c r="H29" s="171">
        <v>268126</v>
      </c>
      <c r="I29" s="217">
        <v>5903</v>
      </c>
      <c r="J29" s="286">
        <f>D29-H29-I29</f>
        <v>5347599</v>
      </c>
      <c r="K29" s="171">
        <v>159210</v>
      </c>
      <c r="L29" s="13">
        <v>102</v>
      </c>
    </row>
    <row r="30" spans="1:12" ht="9.75" customHeight="1">
      <c r="A30" s="7">
        <v>103</v>
      </c>
      <c r="B30" s="3" t="s">
        <v>16</v>
      </c>
      <c r="C30" s="3"/>
      <c r="D30" s="170">
        <v>5875252</v>
      </c>
      <c r="E30" s="214">
        <v>5639255</v>
      </c>
      <c r="F30" s="214">
        <v>235997</v>
      </c>
      <c r="G30" s="171" t="s">
        <v>330</v>
      </c>
      <c r="H30" s="171">
        <v>341963</v>
      </c>
      <c r="I30" s="171">
        <v>2935</v>
      </c>
      <c r="J30" s="286">
        <f>D30-H30-I30</f>
        <v>5530354</v>
      </c>
      <c r="K30" s="171">
        <v>233062</v>
      </c>
      <c r="L30" s="13">
        <v>103</v>
      </c>
    </row>
    <row r="31" spans="1:12" ht="9.75" customHeight="1">
      <c r="A31" s="7">
        <v>104</v>
      </c>
      <c r="B31" s="3" t="s">
        <v>17</v>
      </c>
      <c r="C31" s="3"/>
      <c r="D31" s="170">
        <v>5784966</v>
      </c>
      <c r="E31" s="214">
        <v>4734102</v>
      </c>
      <c r="F31" s="214">
        <v>665176</v>
      </c>
      <c r="G31" s="171">
        <v>385688</v>
      </c>
      <c r="H31" s="171">
        <v>369891</v>
      </c>
      <c r="I31" s="217" t="s">
        <v>330</v>
      </c>
      <c r="J31" s="286">
        <f>D31-H31</f>
        <v>5415075</v>
      </c>
      <c r="K31" s="171">
        <v>1050864</v>
      </c>
      <c r="L31" s="13">
        <v>104</v>
      </c>
    </row>
    <row r="32" spans="1:12" ht="9.75" customHeight="1">
      <c r="A32" s="7">
        <v>105</v>
      </c>
      <c r="B32" s="3" t="s">
        <v>18</v>
      </c>
      <c r="C32" s="3"/>
      <c r="D32" s="170">
        <v>8396223</v>
      </c>
      <c r="E32" s="214">
        <v>8074837</v>
      </c>
      <c r="F32" s="214">
        <v>321386</v>
      </c>
      <c r="G32" s="217" t="s">
        <v>330</v>
      </c>
      <c r="H32" s="171">
        <v>340124</v>
      </c>
      <c r="I32" s="217" t="s">
        <v>330</v>
      </c>
      <c r="J32" s="286">
        <f>D32-H32</f>
        <v>8056099</v>
      </c>
      <c r="K32" s="171">
        <v>321386</v>
      </c>
      <c r="L32" s="13">
        <v>105</v>
      </c>
    </row>
    <row r="33" spans="1:12" ht="9.75" customHeight="1">
      <c r="A33" s="7">
        <v>106</v>
      </c>
      <c r="B33" s="3" t="s">
        <v>19</v>
      </c>
      <c r="C33" s="3"/>
      <c r="D33" s="170">
        <v>6205288</v>
      </c>
      <c r="E33" s="214">
        <v>5396834</v>
      </c>
      <c r="F33" s="214">
        <v>808454</v>
      </c>
      <c r="G33" s="171" t="s">
        <v>330</v>
      </c>
      <c r="H33" s="171">
        <v>656965</v>
      </c>
      <c r="I33" s="217">
        <v>42439</v>
      </c>
      <c r="J33" s="286">
        <f>D33-H33-I33</f>
        <v>5505884</v>
      </c>
      <c r="K33" s="171">
        <v>766015</v>
      </c>
      <c r="L33" s="13">
        <v>106</v>
      </c>
    </row>
    <row r="34" spans="1:12" ht="9.75" customHeight="1">
      <c r="A34" s="7">
        <v>107</v>
      </c>
      <c r="B34" s="3" t="s">
        <v>11</v>
      </c>
      <c r="C34" s="3"/>
      <c r="D34" s="170">
        <v>8709049</v>
      </c>
      <c r="E34" s="214">
        <v>8050670</v>
      </c>
      <c r="F34" s="214">
        <v>658379</v>
      </c>
      <c r="G34" s="217" t="s">
        <v>330</v>
      </c>
      <c r="H34" s="171">
        <v>699588</v>
      </c>
      <c r="I34" s="217">
        <v>73128</v>
      </c>
      <c r="J34" s="286">
        <f>D34-H34-I34</f>
        <v>7936333</v>
      </c>
      <c r="K34" s="171">
        <v>585251</v>
      </c>
      <c r="L34" s="13">
        <v>107</v>
      </c>
    </row>
    <row r="35" spans="1:12" ht="9.75" customHeight="1">
      <c r="A35" s="7">
        <v>108</v>
      </c>
      <c r="B35" s="3" t="s">
        <v>12</v>
      </c>
      <c r="C35" s="3"/>
      <c r="D35" s="170">
        <v>8564837</v>
      </c>
      <c r="E35" s="214">
        <v>7789813</v>
      </c>
      <c r="F35" s="214">
        <v>775024</v>
      </c>
      <c r="G35" s="171" t="s">
        <v>330</v>
      </c>
      <c r="H35" s="171">
        <v>589647</v>
      </c>
      <c r="I35" s="171" t="s">
        <v>330</v>
      </c>
      <c r="J35" s="286">
        <f>D35-H35</f>
        <v>7975190</v>
      </c>
      <c r="K35" s="171">
        <v>775024</v>
      </c>
      <c r="L35" s="13">
        <v>108</v>
      </c>
    </row>
    <row r="36" spans="1:12" ht="9.75" customHeight="1">
      <c r="A36" s="7">
        <v>109</v>
      </c>
      <c r="B36" s="14" t="s">
        <v>4</v>
      </c>
      <c r="C36" s="14"/>
      <c r="D36" s="159">
        <f aca="true" t="shared" si="1" ref="D36:K36">SUM(D27:D35)</f>
        <v>68141800</v>
      </c>
      <c r="E36" s="160">
        <f t="shared" si="1"/>
        <v>62798808</v>
      </c>
      <c r="F36" s="160">
        <f t="shared" si="1"/>
        <v>4957304</v>
      </c>
      <c r="G36" s="160">
        <f t="shared" si="1"/>
        <v>385688</v>
      </c>
      <c r="H36" s="160">
        <f t="shared" si="1"/>
        <v>5118743</v>
      </c>
      <c r="I36" s="160">
        <f t="shared" si="1"/>
        <v>208658</v>
      </c>
      <c r="J36" s="293">
        <f>D36-H36-I36</f>
        <v>62814399</v>
      </c>
      <c r="K36" s="160">
        <f t="shared" si="1"/>
        <v>5134334</v>
      </c>
      <c r="L36" s="13">
        <v>109</v>
      </c>
    </row>
    <row r="37" spans="1:12" ht="9.75" customHeight="1">
      <c r="A37" s="7">
        <v>110</v>
      </c>
      <c r="B37" s="20" t="s">
        <v>20</v>
      </c>
      <c r="C37" s="20"/>
      <c r="D37" s="159">
        <f>D24+D36</f>
        <v>146772470</v>
      </c>
      <c r="E37" s="160">
        <f>E24+E36</f>
        <v>103232765</v>
      </c>
      <c r="F37" s="160">
        <f>F24+F36</f>
        <v>41347329</v>
      </c>
      <c r="G37" s="160">
        <f>G24+G36</f>
        <v>2192376</v>
      </c>
      <c r="H37" s="160">
        <f>H24+H36</f>
        <v>7241239</v>
      </c>
      <c r="I37" s="160">
        <f>I36:K36+I24:K24</f>
        <v>3889872</v>
      </c>
      <c r="J37" s="293">
        <f>D37-H37-I37</f>
        <v>135641359</v>
      </c>
      <c r="K37" s="160">
        <f>K36:L36+K24:L24</f>
        <v>39649833</v>
      </c>
      <c r="L37" s="13">
        <v>110</v>
      </c>
    </row>
    <row r="38" spans="1:12" ht="9.75" customHeight="1">
      <c r="A38" s="7"/>
      <c r="B38" s="20"/>
      <c r="C38" s="20"/>
      <c r="D38" s="17"/>
      <c r="E38" s="17"/>
      <c r="F38" s="17"/>
      <c r="G38" s="17"/>
      <c r="H38" s="17"/>
      <c r="I38" s="17"/>
      <c r="J38" s="290"/>
      <c r="K38" s="17"/>
      <c r="L38" s="12"/>
    </row>
    <row r="39" spans="1:12" s="6" customFormat="1" ht="18" customHeight="1">
      <c r="A39" s="408" t="s">
        <v>6</v>
      </c>
      <c r="B39" s="408"/>
      <c r="C39" s="408"/>
      <c r="D39" s="408"/>
      <c r="E39" s="408"/>
      <c r="F39" s="408"/>
      <c r="G39" s="409" t="s">
        <v>21</v>
      </c>
      <c r="H39" s="409"/>
      <c r="I39" s="409"/>
      <c r="J39" s="409"/>
      <c r="K39" s="409"/>
      <c r="L39" s="409"/>
    </row>
    <row r="40" spans="1:12" ht="9.75" customHeight="1">
      <c r="A40" s="7" t="s">
        <v>8</v>
      </c>
      <c r="B40" s="8" t="s">
        <v>9</v>
      </c>
      <c r="C40" s="8"/>
      <c r="D40" s="10"/>
      <c r="E40" s="9"/>
      <c r="F40" s="9"/>
      <c r="G40" s="9"/>
      <c r="H40" s="9"/>
      <c r="I40" s="9"/>
      <c r="J40" s="289"/>
      <c r="K40" s="9"/>
      <c r="L40" s="9"/>
    </row>
    <row r="41" spans="1:12" ht="9.75" customHeight="1">
      <c r="A41" s="7">
        <v>111</v>
      </c>
      <c r="B41" s="3" t="s">
        <v>27</v>
      </c>
      <c r="C41" s="3"/>
      <c r="D41" s="170">
        <v>94749460</v>
      </c>
      <c r="E41" s="214">
        <v>46453025</v>
      </c>
      <c r="F41" s="214">
        <v>46949814</v>
      </c>
      <c r="G41" s="171">
        <v>1346621</v>
      </c>
      <c r="H41" s="171">
        <v>6990342</v>
      </c>
      <c r="I41" s="171">
        <v>10239254</v>
      </c>
      <c r="J41" s="286">
        <f>D41-H41-I41</f>
        <v>77519864</v>
      </c>
      <c r="K41" s="171">
        <v>38057181</v>
      </c>
      <c r="L41" s="13">
        <v>111</v>
      </c>
    </row>
    <row r="42" spans="1:12" ht="9.75" customHeight="1">
      <c r="A42" s="7">
        <v>112</v>
      </c>
      <c r="B42" s="3" t="s">
        <v>22</v>
      </c>
      <c r="C42" s="3"/>
      <c r="D42" s="170">
        <v>20949502</v>
      </c>
      <c r="E42" s="214">
        <v>11715860</v>
      </c>
      <c r="F42" s="214">
        <v>9233642</v>
      </c>
      <c r="G42" s="217" t="s">
        <v>330</v>
      </c>
      <c r="H42" s="171">
        <v>497037</v>
      </c>
      <c r="I42" s="171">
        <v>617694</v>
      </c>
      <c r="J42" s="286">
        <f>D42-H42-I42</f>
        <v>19834771</v>
      </c>
      <c r="K42" s="171">
        <v>8615948</v>
      </c>
      <c r="L42" s="13">
        <v>112</v>
      </c>
    </row>
    <row r="43" spans="1:12" ht="9.75" customHeight="1">
      <c r="A43" s="7">
        <v>113</v>
      </c>
      <c r="B43" s="3" t="s">
        <v>23</v>
      </c>
      <c r="C43" s="3"/>
      <c r="D43" s="170">
        <v>19416443</v>
      </c>
      <c r="E43" s="214">
        <v>11138319</v>
      </c>
      <c r="F43" s="214">
        <v>7794828</v>
      </c>
      <c r="G43" s="171">
        <v>483296</v>
      </c>
      <c r="H43" s="171">
        <v>716921</v>
      </c>
      <c r="I43" s="171">
        <v>172949</v>
      </c>
      <c r="J43" s="286">
        <f>D43-H43-I43</f>
        <v>18526573</v>
      </c>
      <c r="K43" s="171">
        <v>8105175</v>
      </c>
      <c r="L43" s="13">
        <v>113</v>
      </c>
    </row>
    <row r="44" spans="1:12" ht="9.75" customHeight="1">
      <c r="A44" s="7">
        <v>114</v>
      </c>
      <c r="B44" s="3" t="s">
        <v>24</v>
      </c>
      <c r="C44" s="3"/>
      <c r="D44" s="170">
        <v>10648148</v>
      </c>
      <c r="E44" s="214">
        <v>3143577</v>
      </c>
      <c r="F44" s="214">
        <v>7209767</v>
      </c>
      <c r="G44" s="171">
        <v>294804</v>
      </c>
      <c r="H44" s="171">
        <v>147488</v>
      </c>
      <c r="I44" s="171">
        <v>709261</v>
      </c>
      <c r="J44" s="286">
        <f>D44-H44-I44</f>
        <v>9791399</v>
      </c>
      <c r="K44" s="171">
        <v>6795310</v>
      </c>
      <c r="L44" s="13">
        <v>114</v>
      </c>
    </row>
    <row r="45" spans="1:12" ht="9.75" customHeight="1">
      <c r="A45" s="7">
        <v>115</v>
      </c>
      <c r="B45" s="14" t="s">
        <v>4</v>
      </c>
      <c r="C45" s="14"/>
      <c r="D45" s="159">
        <f aca="true" t="shared" si="2" ref="D45:I45">SUM(D41:D44)</f>
        <v>145763553</v>
      </c>
      <c r="E45" s="160">
        <f t="shared" si="2"/>
        <v>72450781</v>
      </c>
      <c r="F45" s="160">
        <f t="shared" si="2"/>
        <v>71188051</v>
      </c>
      <c r="G45" s="160">
        <f t="shared" si="2"/>
        <v>2124721</v>
      </c>
      <c r="H45" s="160">
        <f t="shared" si="2"/>
        <v>8351788</v>
      </c>
      <c r="I45" s="160">
        <f t="shared" si="2"/>
        <v>11739158</v>
      </c>
      <c r="J45" s="290">
        <f>D45-H45-I45</f>
        <v>125672607</v>
      </c>
      <c r="K45" s="17">
        <f>SUM(K41:K44)</f>
        <v>61573614</v>
      </c>
      <c r="L45" s="13">
        <v>115</v>
      </c>
    </row>
    <row r="46" spans="1:12" ht="9.75" customHeight="1">
      <c r="A46" s="7"/>
      <c r="B46" s="2"/>
      <c r="C46" s="2"/>
      <c r="D46" s="11"/>
      <c r="E46" s="12"/>
      <c r="F46" s="12"/>
      <c r="G46" s="12"/>
      <c r="H46" s="12"/>
      <c r="I46" s="12"/>
      <c r="J46" s="286"/>
      <c r="K46" s="12"/>
      <c r="L46" s="13"/>
    </row>
    <row r="47" spans="1:12" ht="9.75" customHeight="1">
      <c r="A47" s="7" t="s">
        <v>8</v>
      </c>
      <c r="B47" s="8" t="s">
        <v>25</v>
      </c>
      <c r="C47" s="8"/>
      <c r="D47" s="18"/>
      <c r="E47" s="19"/>
      <c r="F47" s="19"/>
      <c r="G47" s="19"/>
      <c r="H47" s="19"/>
      <c r="I47" s="19"/>
      <c r="J47" s="306"/>
      <c r="K47" s="19"/>
      <c r="L47" s="9" t="s">
        <v>8</v>
      </c>
    </row>
    <row r="48" spans="1:12" ht="9.75" customHeight="1">
      <c r="A48" s="7">
        <v>116</v>
      </c>
      <c r="B48" s="3" t="s">
        <v>26</v>
      </c>
      <c r="C48" s="3"/>
      <c r="D48" s="170">
        <v>10023170</v>
      </c>
      <c r="E48" s="214">
        <v>9043514</v>
      </c>
      <c r="F48" s="214">
        <v>214713</v>
      </c>
      <c r="G48" s="171">
        <v>764943</v>
      </c>
      <c r="H48" s="171">
        <v>1517455</v>
      </c>
      <c r="I48" s="217" t="s">
        <v>330</v>
      </c>
      <c r="J48" s="286">
        <f>D48-H48</f>
        <v>8505715</v>
      </c>
      <c r="K48" s="171">
        <v>979656</v>
      </c>
      <c r="L48" s="13">
        <v>116</v>
      </c>
    </row>
    <row r="49" spans="1:12" ht="9.75" customHeight="1">
      <c r="A49" s="7">
        <v>117</v>
      </c>
      <c r="B49" s="3" t="s">
        <v>27</v>
      </c>
      <c r="C49" s="3"/>
      <c r="D49" s="170">
        <v>19980043</v>
      </c>
      <c r="E49" s="214">
        <v>18473832</v>
      </c>
      <c r="F49" s="214">
        <v>1285925</v>
      </c>
      <c r="G49" s="171">
        <v>220286</v>
      </c>
      <c r="H49" s="171">
        <v>1088202</v>
      </c>
      <c r="I49" s="171">
        <v>798723</v>
      </c>
      <c r="J49" s="286">
        <f>D49-H49-I49</f>
        <v>18093118</v>
      </c>
      <c r="K49" s="171">
        <v>707488</v>
      </c>
      <c r="L49" s="13">
        <v>117</v>
      </c>
    </row>
    <row r="50" spans="1:12" ht="9.75" customHeight="1">
      <c r="A50" s="7">
        <v>118</v>
      </c>
      <c r="B50" s="3" t="s">
        <v>329</v>
      </c>
      <c r="C50" s="3"/>
      <c r="D50" s="170">
        <v>6601519</v>
      </c>
      <c r="E50" s="214">
        <v>6073553</v>
      </c>
      <c r="F50" s="214">
        <v>208763</v>
      </c>
      <c r="G50" s="171">
        <v>319203</v>
      </c>
      <c r="H50" s="171">
        <v>230507</v>
      </c>
      <c r="I50" s="217" t="s">
        <v>330</v>
      </c>
      <c r="J50" s="286">
        <f>D50-H50</f>
        <v>6371012</v>
      </c>
      <c r="K50" s="171">
        <v>527966</v>
      </c>
      <c r="L50" s="13">
        <v>118</v>
      </c>
    </row>
    <row r="51" spans="1:12" ht="9.75" customHeight="1">
      <c r="A51" s="7">
        <v>119</v>
      </c>
      <c r="B51" s="3" t="s">
        <v>28</v>
      </c>
      <c r="C51" s="3"/>
      <c r="D51" s="170">
        <v>8537262</v>
      </c>
      <c r="E51" s="214">
        <v>7591251</v>
      </c>
      <c r="F51" s="214">
        <v>946011</v>
      </c>
      <c r="G51" s="217" t="s">
        <v>330</v>
      </c>
      <c r="H51" s="171">
        <v>1114725</v>
      </c>
      <c r="I51" s="217" t="s">
        <v>330</v>
      </c>
      <c r="J51" s="286">
        <f>D51-H51</f>
        <v>7422537</v>
      </c>
      <c r="K51" s="171">
        <v>946011</v>
      </c>
      <c r="L51" s="13">
        <v>119</v>
      </c>
    </row>
    <row r="52" spans="1:12" ht="9.75" customHeight="1">
      <c r="A52" s="7">
        <v>120</v>
      </c>
      <c r="B52" s="3" t="s">
        <v>29</v>
      </c>
      <c r="C52" s="3"/>
      <c r="D52" s="170">
        <v>9395127</v>
      </c>
      <c r="E52" s="214">
        <v>8622889</v>
      </c>
      <c r="F52" s="214">
        <v>772238</v>
      </c>
      <c r="G52" s="217" t="s">
        <v>330</v>
      </c>
      <c r="H52" s="171">
        <v>873881</v>
      </c>
      <c r="I52" s="217" t="s">
        <v>330</v>
      </c>
      <c r="J52" s="286">
        <f>D52-H52</f>
        <v>8521246</v>
      </c>
      <c r="K52" s="171">
        <v>772238</v>
      </c>
      <c r="L52" s="13">
        <v>120</v>
      </c>
    </row>
    <row r="53" spans="1:12" ht="9.75" customHeight="1">
      <c r="A53" s="7">
        <v>121</v>
      </c>
      <c r="B53" s="3" t="s">
        <v>30</v>
      </c>
      <c r="C53" s="3"/>
      <c r="D53" s="170">
        <v>7370151</v>
      </c>
      <c r="E53" s="214">
        <v>6229302</v>
      </c>
      <c r="F53" s="214">
        <v>92000</v>
      </c>
      <c r="G53" s="171">
        <v>1048849</v>
      </c>
      <c r="H53" s="171">
        <v>426008</v>
      </c>
      <c r="I53" s="217">
        <v>15754</v>
      </c>
      <c r="J53" s="286">
        <f>D53-H53-I53</f>
        <v>6928389</v>
      </c>
      <c r="K53" s="171">
        <v>1125095</v>
      </c>
      <c r="L53" s="13">
        <v>121</v>
      </c>
    </row>
    <row r="54" spans="1:12" ht="9.75" customHeight="1">
      <c r="A54" s="7">
        <v>122</v>
      </c>
      <c r="B54" s="3" t="s">
        <v>31</v>
      </c>
      <c r="C54" s="3"/>
      <c r="D54" s="170">
        <v>8242835</v>
      </c>
      <c r="E54" s="214">
        <v>7851535</v>
      </c>
      <c r="F54" s="214">
        <v>391300</v>
      </c>
      <c r="G54" s="217" t="s">
        <v>330</v>
      </c>
      <c r="H54" s="171">
        <v>2146816</v>
      </c>
      <c r="I54" s="217" t="s">
        <v>330</v>
      </c>
      <c r="J54" s="286">
        <f>D54-H54</f>
        <v>6096019</v>
      </c>
      <c r="K54" s="171">
        <v>391300</v>
      </c>
      <c r="L54" s="13">
        <v>122</v>
      </c>
    </row>
    <row r="55" spans="1:12" ht="9.75" customHeight="1">
      <c r="A55" s="7">
        <v>123</v>
      </c>
      <c r="B55" s="3" t="s">
        <v>32</v>
      </c>
      <c r="C55" s="3"/>
      <c r="D55" s="170">
        <v>6959335</v>
      </c>
      <c r="E55" s="214">
        <v>6033492</v>
      </c>
      <c r="F55" s="214">
        <v>243745</v>
      </c>
      <c r="G55" s="171">
        <v>682098</v>
      </c>
      <c r="H55" s="171">
        <v>294358</v>
      </c>
      <c r="I55" s="217" t="s">
        <v>330</v>
      </c>
      <c r="J55" s="286">
        <f>D55-H55</f>
        <v>6664977</v>
      </c>
      <c r="K55" s="171">
        <v>925843</v>
      </c>
      <c r="L55" s="13">
        <v>123</v>
      </c>
    </row>
    <row r="56" spans="1:12" ht="9.75" customHeight="1">
      <c r="A56" s="7">
        <v>124</v>
      </c>
      <c r="B56" s="3" t="s">
        <v>33</v>
      </c>
      <c r="C56" s="3"/>
      <c r="D56" s="170">
        <v>8440428</v>
      </c>
      <c r="E56" s="214">
        <v>7853065</v>
      </c>
      <c r="F56" s="214">
        <v>364285</v>
      </c>
      <c r="G56" s="171">
        <v>223078</v>
      </c>
      <c r="H56" s="171">
        <v>687383</v>
      </c>
      <c r="I56" s="217" t="s">
        <v>330</v>
      </c>
      <c r="J56" s="286">
        <f>D56-H56</f>
        <v>7753045</v>
      </c>
      <c r="K56" s="171">
        <v>587363</v>
      </c>
      <c r="L56" s="13">
        <v>124</v>
      </c>
    </row>
    <row r="57" spans="1:12" ht="9.75" customHeight="1">
      <c r="A57" s="7">
        <v>125</v>
      </c>
      <c r="B57" s="3" t="s">
        <v>34</v>
      </c>
      <c r="C57" s="3"/>
      <c r="D57" s="170">
        <v>11509464</v>
      </c>
      <c r="E57" s="214">
        <v>10132509</v>
      </c>
      <c r="F57" s="214">
        <v>515087</v>
      </c>
      <c r="G57" s="171">
        <v>861868</v>
      </c>
      <c r="H57" s="171">
        <v>643684</v>
      </c>
      <c r="I57" s="217" t="s">
        <v>330</v>
      </c>
      <c r="J57" s="286">
        <f>D57-H57</f>
        <v>10865780</v>
      </c>
      <c r="K57" s="171">
        <v>1376955</v>
      </c>
      <c r="L57" s="13">
        <v>125</v>
      </c>
    </row>
    <row r="58" spans="1:12" ht="9.75" customHeight="1">
      <c r="A58" s="7">
        <v>126</v>
      </c>
      <c r="B58" s="14" t="s">
        <v>4</v>
      </c>
      <c r="C58" s="14"/>
      <c r="D58" s="159">
        <f aca="true" t="shared" si="3" ref="D58:K58">SUM(D48:D57)</f>
        <v>97059334</v>
      </c>
      <c r="E58" s="160">
        <f t="shared" si="3"/>
        <v>87904942</v>
      </c>
      <c r="F58" s="160">
        <f t="shared" si="3"/>
        <v>5034067</v>
      </c>
      <c r="G58" s="160">
        <f t="shared" si="3"/>
        <v>4120325</v>
      </c>
      <c r="H58" s="160">
        <f t="shared" si="3"/>
        <v>9023019</v>
      </c>
      <c r="I58" s="160">
        <f t="shared" si="3"/>
        <v>814477</v>
      </c>
      <c r="J58" s="290">
        <f>D58-H58-I58</f>
        <v>87221838</v>
      </c>
      <c r="K58" s="160">
        <f t="shared" si="3"/>
        <v>8339915</v>
      </c>
      <c r="L58" s="13">
        <v>126</v>
      </c>
    </row>
    <row r="59" spans="1:12" ht="9.75" customHeight="1">
      <c r="A59" s="7">
        <v>127</v>
      </c>
      <c r="B59" s="20" t="s">
        <v>35</v>
      </c>
      <c r="C59" s="20"/>
      <c r="D59" s="159">
        <f aca="true" t="shared" si="4" ref="D59:I59">D45+D58</f>
        <v>242822887</v>
      </c>
      <c r="E59" s="160">
        <f t="shared" si="4"/>
        <v>160355723</v>
      </c>
      <c r="F59" s="160">
        <f t="shared" si="4"/>
        <v>76222118</v>
      </c>
      <c r="G59" s="160">
        <f t="shared" si="4"/>
        <v>6245046</v>
      </c>
      <c r="H59" s="160">
        <f t="shared" si="4"/>
        <v>17374807</v>
      </c>
      <c r="I59" s="160">
        <f t="shared" si="4"/>
        <v>12553635</v>
      </c>
      <c r="J59" s="290">
        <f>D59-H59-I59</f>
        <v>212894445</v>
      </c>
      <c r="K59" s="17">
        <f>K45:L45+K58:L58</f>
        <v>69913529</v>
      </c>
      <c r="L59" s="13">
        <v>127</v>
      </c>
    </row>
    <row r="60" spans="1:12" ht="9.75" customHeight="1">
      <c r="A60" s="7"/>
      <c r="B60" s="20"/>
      <c r="C60" s="20"/>
      <c r="D60" s="160"/>
      <c r="E60" s="160"/>
      <c r="F60" s="160"/>
      <c r="G60" s="160"/>
      <c r="H60" s="160"/>
      <c r="I60" s="160"/>
      <c r="J60" s="286"/>
      <c r="K60" s="171"/>
      <c r="L60" s="13"/>
    </row>
    <row r="61" spans="1:12" ht="2.25" customHeight="1">
      <c r="A61" s="7"/>
      <c r="B61" s="3"/>
      <c r="C61" s="3"/>
      <c r="D61" s="2"/>
      <c r="E61" s="12"/>
      <c r="F61" s="12"/>
      <c r="G61" s="12"/>
      <c r="H61" s="12"/>
      <c r="I61" s="12"/>
      <c r="J61" s="286"/>
      <c r="K61" s="12"/>
      <c r="L61" s="211"/>
    </row>
    <row r="62" spans="1:12" ht="17.25" customHeight="1">
      <c r="A62" s="407" t="s">
        <v>36</v>
      </c>
      <c r="B62" s="407"/>
      <c r="C62" s="407"/>
      <c r="D62" s="407"/>
      <c r="E62" s="407"/>
      <c r="F62" s="407"/>
      <c r="G62" s="407"/>
      <c r="H62" s="407"/>
      <c r="I62" s="407"/>
      <c r="J62" s="407"/>
      <c r="K62" s="407"/>
      <c r="L62" s="211"/>
    </row>
    <row r="63" spans="1:12" s="52" customFormat="1" ht="9" customHeight="1">
      <c r="A63" s="360" t="s">
        <v>148</v>
      </c>
      <c r="B63" s="360"/>
      <c r="C63" s="360"/>
      <c r="D63" s="360"/>
      <c r="E63" s="360"/>
      <c r="F63" s="360"/>
      <c r="G63" s="360"/>
      <c r="H63" s="157"/>
      <c r="I63" s="157"/>
      <c r="J63" s="307"/>
      <c r="K63" s="157"/>
      <c r="L63" s="220"/>
    </row>
    <row r="64" spans="1:12" s="52" customFormat="1" ht="9" customHeight="1">
      <c r="A64" s="358"/>
      <c r="B64" s="358"/>
      <c r="C64" s="358"/>
      <c r="D64" s="358"/>
      <c r="E64" s="358"/>
      <c r="F64" s="358"/>
      <c r="G64" s="153"/>
      <c r="H64" s="153"/>
      <c r="I64" s="153"/>
      <c r="J64" s="308"/>
      <c r="K64" s="153"/>
      <c r="L64" s="154"/>
    </row>
    <row r="65" spans="1:12" s="52" customFormat="1" ht="9">
      <c r="A65" s="404"/>
      <c r="B65" s="404"/>
      <c r="C65" s="404"/>
      <c r="D65" s="404"/>
      <c r="E65" s="404"/>
      <c r="F65" s="404"/>
      <c r="J65" s="309"/>
      <c r="L65" s="238"/>
    </row>
    <row r="66" spans="1:12" ht="9.75" customHeight="1">
      <c r="A66" s="7"/>
      <c r="B66" s="3"/>
      <c r="C66" s="3"/>
      <c r="D66" s="2"/>
      <c r="E66" s="12"/>
      <c r="F66" s="12"/>
      <c r="G66" s="12"/>
      <c r="H66" s="12"/>
      <c r="I66" s="12"/>
      <c r="J66" s="286"/>
      <c r="K66" s="12"/>
      <c r="L66" s="211"/>
    </row>
    <row r="67" ht="9.75" customHeight="1"/>
    <row r="68" ht="9.75" customHeight="1"/>
    <row r="69" ht="9.75" customHeight="1"/>
    <row r="70" ht="9.75" customHeight="1"/>
  </sheetData>
  <sheetProtection/>
  <mergeCells count="28">
    <mergeCell ref="A64:F64"/>
    <mergeCell ref="A65:F65"/>
    <mergeCell ref="L7:L17"/>
    <mergeCell ref="G8:G9"/>
    <mergeCell ref="H8:I13"/>
    <mergeCell ref="G10:G16"/>
    <mergeCell ref="A39:F39"/>
    <mergeCell ref="G39:L39"/>
    <mergeCell ref="A62:K62"/>
    <mergeCell ref="A63:G63"/>
    <mergeCell ref="A18:K18"/>
    <mergeCell ref="A19:F19"/>
    <mergeCell ref="I14:I16"/>
    <mergeCell ref="J8:J16"/>
    <mergeCell ref="K8:K9"/>
    <mergeCell ref="K10:K16"/>
    <mergeCell ref="B4:F4"/>
    <mergeCell ref="G4:H4"/>
    <mergeCell ref="B7:C17"/>
    <mergeCell ref="D7:D16"/>
    <mergeCell ref="E8:F13"/>
    <mergeCell ref="F14:F16"/>
    <mergeCell ref="A1:F1"/>
    <mergeCell ref="G1:L1"/>
    <mergeCell ref="E2:F2"/>
    <mergeCell ref="G2:H2"/>
    <mergeCell ref="B3:F3"/>
    <mergeCell ref="G3:K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&amp;C38
</oddFooter>
    <evenFooter>&amp;C39</evenFooter>
  </headerFooter>
</worksheet>
</file>

<file path=xl/worksheets/sheet2.xml><?xml version="1.0" encoding="utf-8"?>
<worksheet xmlns="http://schemas.openxmlformats.org/spreadsheetml/2006/main" xmlns:r="http://schemas.openxmlformats.org/officeDocument/2006/relationships">
  <dimension ref="A1:AV72"/>
  <sheetViews>
    <sheetView view="pageLayout" workbookViewId="0" topLeftCell="A10">
      <selection activeCell="F52" sqref="F52"/>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8515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44" t="s">
        <v>384</v>
      </c>
      <c r="B1" s="344"/>
      <c r="C1" s="344"/>
      <c r="D1" s="344"/>
      <c r="E1" s="344"/>
      <c r="F1" s="344"/>
      <c r="G1" s="344"/>
      <c r="H1" s="344"/>
    </row>
    <row r="2" spans="1:8" ht="12" customHeight="1">
      <c r="A2" s="344" t="s">
        <v>165</v>
      </c>
      <c r="B2" s="344"/>
      <c r="C2" s="344"/>
      <c r="D2" s="344"/>
      <c r="E2" s="344"/>
      <c r="F2" s="344"/>
      <c r="G2" s="344"/>
      <c r="H2" s="344"/>
    </row>
    <row r="3" spans="1:8" s="32" customFormat="1" ht="12" customHeight="1">
      <c r="A3" s="345" t="s">
        <v>262</v>
      </c>
      <c r="B3" s="345"/>
      <c r="C3" s="345"/>
      <c r="D3" s="345"/>
      <c r="E3" s="345"/>
      <c r="F3" s="345"/>
      <c r="G3" s="345"/>
      <c r="H3" s="31"/>
    </row>
    <row r="4" spans="1:8" s="32" customFormat="1" ht="12" customHeight="1">
      <c r="A4" s="346" t="s">
        <v>138</v>
      </c>
      <c r="B4" s="346"/>
      <c r="C4" s="346"/>
      <c r="D4" s="353"/>
      <c r="E4" s="352" t="s">
        <v>0</v>
      </c>
      <c r="F4" s="336" t="s">
        <v>137</v>
      </c>
      <c r="G4" s="346"/>
      <c r="H4" s="35"/>
    </row>
    <row r="5" spans="1:8" s="32" customFormat="1" ht="4.5" customHeight="1">
      <c r="A5" s="333"/>
      <c r="B5" s="333"/>
      <c r="C5" s="333"/>
      <c r="D5" s="354"/>
      <c r="E5" s="338"/>
      <c r="F5" s="347"/>
      <c r="G5" s="348"/>
      <c r="H5" s="35"/>
    </row>
    <row r="6" spans="1:8" s="32" customFormat="1" ht="12" customHeight="1">
      <c r="A6" s="333"/>
      <c r="B6" s="333"/>
      <c r="C6" s="333"/>
      <c r="D6" s="354"/>
      <c r="E6" s="338"/>
      <c r="F6" s="39" t="s">
        <v>139</v>
      </c>
      <c r="G6" s="34" t="s">
        <v>140</v>
      </c>
      <c r="H6" s="35"/>
    </row>
    <row r="7" spans="1:8" s="32" customFormat="1" ht="15" customHeight="1">
      <c r="A7" s="348"/>
      <c r="B7" s="348"/>
      <c r="C7" s="348"/>
      <c r="D7" s="355"/>
      <c r="E7" s="339"/>
      <c r="F7" s="36" t="s">
        <v>136</v>
      </c>
      <c r="G7" s="40" t="s">
        <v>141</v>
      </c>
      <c r="H7" s="35"/>
    </row>
    <row r="8" spans="1:8" s="32" customFormat="1" ht="8.25" customHeight="1">
      <c r="A8" s="41" t="s">
        <v>8</v>
      </c>
      <c r="B8" s="33" t="s">
        <v>8</v>
      </c>
      <c r="C8" s="33" t="s">
        <v>8</v>
      </c>
      <c r="D8" s="33"/>
      <c r="E8" s="33" t="s">
        <v>8</v>
      </c>
      <c r="F8" s="33" t="s">
        <v>8</v>
      </c>
      <c r="G8" s="33" t="s">
        <v>8</v>
      </c>
      <c r="H8" s="35"/>
    </row>
    <row r="9" spans="1:8" s="32" customFormat="1" ht="12" customHeight="1">
      <c r="A9" s="349" t="s">
        <v>164</v>
      </c>
      <c r="B9" s="349"/>
      <c r="C9" s="349"/>
      <c r="D9" s="350"/>
      <c r="E9" s="161">
        <v>227158835</v>
      </c>
      <c r="F9" s="162">
        <v>223693975</v>
      </c>
      <c r="G9" s="163">
        <v>3464860</v>
      </c>
      <c r="H9" s="35"/>
    </row>
    <row r="10" spans="1:8" s="32" customFormat="1" ht="12" customHeight="1">
      <c r="A10" s="349" t="s">
        <v>149</v>
      </c>
      <c r="B10" s="349"/>
      <c r="C10" s="349"/>
      <c r="D10" s="350"/>
      <c r="E10" s="164">
        <v>100836424</v>
      </c>
      <c r="F10" s="163">
        <v>100836424</v>
      </c>
      <c r="G10" s="163" t="s">
        <v>394</v>
      </c>
      <c r="H10" s="35"/>
    </row>
    <row r="11" spans="1:8" s="32" customFormat="1" ht="14.25" customHeight="1">
      <c r="A11" s="349" t="s">
        <v>150</v>
      </c>
      <c r="B11" s="349"/>
      <c r="C11" s="349"/>
      <c r="D11" s="350"/>
      <c r="E11" s="161">
        <v>126322411</v>
      </c>
      <c r="F11" s="162">
        <v>122857551</v>
      </c>
      <c r="G11" s="163">
        <v>3464860</v>
      </c>
      <c r="H11" s="35"/>
    </row>
    <row r="12" spans="1:48" s="44" customFormat="1" ht="6" customHeight="1">
      <c r="A12" s="45"/>
      <c r="B12" s="45"/>
      <c r="C12" s="45"/>
      <c r="D12" s="45"/>
      <c r="E12" s="46"/>
      <c r="F12" s="133"/>
      <c r="G12" s="134"/>
      <c r="H12" s="43"/>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row>
    <row r="13" spans="1:48" s="32" customFormat="1" ht="12" customHeight="1">
      <c r="A13" s="340" t="s">
        <v>142</v>
      </c>
      <c r="B13" s="340"/>
      <c r="C13" s="340"/>
      <c r="D13" s="341"/>
      <c r="E13" s="336" t="s">
        <v>0</v>
      </c>
      <c r="F13" s="330" t="s">
        <v>143</v>
      </c>
      <c r="G13" s="331"/>
      <c r="H13" s="35"/>
      <c r="I13" s="222"/>
      <c r="J13" s="223"/>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row>
    <row r="14" spans="1:48" s="32" customFormat="1" ht="6.75" customHeight="1">
      <c r="A14" s="342"/>
      <c r="B14" s="342"/>
      <c r="C14" s="342"/>
      <c r="D14" s="343"/>
      <c r="E14" s="337"/>
      <c r="F14" s="332"/>
      <c r="G14" s="333"/>
      <c r="H14" s="35"/>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row>
    <row r="15" spans="1:8" s="32" customFormat="1" ht="15.75" customHeight="1">
      <c r="A15" s="342" t="s">
        <v>247</v>
      </c>
      <c r="B15" s="342"/>
      <c r="C15" s="342"/>
      <c r="D15" s="343"/>
      <c r="E15" s="337"/>
      <c r="F15" s="334"/>
      <c r="G15" s="335"/>
      <c r="H15" s="35"/>
    </row>
    <row r="16" spans="1:8" s="32" customFormat="1" ht="12" customHeight="1">
      <c r="A16" s="342" t="s">
        <v>167</v>
      </c>
      <c r="B16" s="342"/>
      <c r="C16" s="342"/>
      <c r="D16" s="343"/>
      <c r="E16" s="338"/>
      <c r="F16" s="36" t="s">
        <v>139</v>
      </c>
      <c r="G16" s="40" t="s">
        <v>144</v>
      </c>
      <c r="H16" s="35"/>
    </row>
    <row r="17" spans="1:8" s="32" customFormat="1" ht="12" customHeight="1">
      <c r="A17" s="356"/>
      <c r="B17" s="356"/>
      <c r="C17" s="356"/>
      <c r="D17" s="357"/>
      <c r="E17" s="339"/>
      <c r="F17" s="36" t="s">
        <v>136</v>
      </c>
      <c r="G17" s="40" t="s">
        <v>145</v>
      </c>
      <c r="H17" s="35"/>
    </row>
    <row r="18" spans="1:8" s="32" customFormat="1" ht="5.25" customHeight="1">
      <c r="A18" s="33" t="s">
        <v>8</v>
      </c>
      <c r="B18" s="33" t="s">
        <v>8</v>
      </c>
      <c r="C18" s="33" t="s">
        <v>8</v>
      </c>
      <c r="D18" s="33"/>
      <c r="E18" s="33" t="s">
        <v>8</v>
      </c>
      <c r="F18" s="33" t="s">
        <v>8</v>
      </c>
      <c r="G18" s="33" t="s">
        <v>8</v>
      </c>
      <c r="H18" s="35"/>
    </row>
    <row r="19" spans="1:8" s="32" customFormat="1" ht="9.75" customHeight="1">
      <c r="A19" s="351" t="s">
        <v>39</v>
      </c>
      <c r="B19" s="351"/>
      <c r="C19" s="351"/>
      <c r="D19" s="181"/>
      <c r="E19" s="161">
        <v>126170990</v>
      </c>
      <c r="F19" s="162">
        <v>49112042</v>
      </c>
      <c r="G19" s="163">
        <v>77058948</v>
      </c>
      <c r="H19" s="35"/>
    </row>
    <row r="20" spans="1:8" s="32" customFormat="1" ht="9.75" customHeight="1">
      <c r="A20" s="351" t="s">
        <v>149</v>
      </c>
      <c r="B20" s="351"/>
      <c r="C20" s="351"/>
      <c r="D20" s="181"/>
      <c r="E20" s="164">
        <v>30900069</v>
      </c>
      <c r="F20" s="163">
        <v>15428654</v>
      </c>
      <c r="G20" s="163">
        <v>15471415</v>
      </c>
      <c r="H20" s="35"/>
    </row>
    <row r="21" spans="1:8" s="32" customFormat="1" ht="9.75" customHeight="1">
      <c r="A21" s="351" t="s">
        <v>150</v>
      </c>
      <c r="B21" s="351"/>
      <c r="C21" s="351"/>
      <c r="D21" s="181"/>
      <c r="E21" s="161">
        <v>95270921</v>
      </c>
      <c r="F21" s="162">
        <v>33683388</v>
      </c>
      <c r="G21" s="163">
        <v>61587533</v>
      </c>
      <c r="H21" s="35"/>
    </row>
    <row r="22" spans="1:8" s="32" customFormat="1" ht="9.75" customHeight="1">
      <c r="A22" s="351" t="s">
        <v>41</v>
      </c>
      <c r="B22" s="351"/>
      <c r="C22" s="351"/>
      <c r="D22" s="181"/>
      <c r="E22" s="164">
        <v>64445868</v>
      </c>
      <c r="F22" s="163">
        <v>34323927</v>
      </c>
      <c r="G22" s="163">
        <v>30121941</v>
      </c>
      <c r="H22" s="35"/>
    </row>
    <row r="23" spans="1:8" s="32" customFormat="1" ht="9.75" customHeight="1">
      <c r="A23" s="351" t="s">
        <v>149</v>
      </c>
      <c r="B23" s="351"/>
      <c r="C23" s="351"/>
      <c r="D23" s="181"/>
      <c r="E23" s="164">
        <v>37654477</v>
      </c>
      <c r="F23" s="163">
        <v>31038030</v>
      </c>
      <c r="G23" s="163">
        <v>6616447</v>
      </c>
      <c r="H23" s="35"/>
    </row>
    <row r="24" spans="1:8" s="32" customFormat="1" ht="9.75" customHeight="1">
      <c r="A24" s="351" t="s">
        <v>150</v>
      </c>
      <c r="B24" s="351"/>
      <c r="C24" s="351"/>
      <c r="D24" s="181"/>
      <c r="E24" s="164">
        <v>26791391</v>
      </c>
      <c r="F24" s="163">
        <v>3285897</v>
      </c>
      <c r="G24" s="163">
        <v>23505494</v>
      </c>
      <c r="H24" s="35"/>
    </row>
    <row r="25" spans="1:8" s="32" customFormat="1" ht="9.75" customHeight="1">
      <c r="A25" s="358" t="s">
        <v>146</v>
      </c>
      <c r="B25" s="358"/>
      <c r="C25" s="358"/>
      <c r="D25" s="61"/>
      <c r="E25" s="37" t="s">
        <v>8</v>
      </c>
      <c r="F25" s="38" t="s">
        <v>8</v>
      </c>
      <c r="G25" s="38" t="s">
        <v>8</v>
      </c>
      <c r="H25" s="35"/>
    </row>
    <row r="26" spans="1:8" s="32" customFormat="1" ht="9.75" customHeight="1">
      <c r="A26" s="351" t="s">
        <v>151</v>
      </c>
      <c r="B26" s="351"/>
      <c r="C26" s="351"/>
      <c r="D26" s="181"/>
      <c r="E26" s="164">
        <v>54975389</v>
      </c>
      <c r="F26" s="163">
        <v>44878392</v>
      </c>
      <c r="G26" s="163">
        <v>10096997</v>
      </c>
      <c r="H26" s="35"/>
    </row>
    <row r="27" spans="1:8" s="32" customFormat="1" ht="9.75" customHeight="1">
      <c r="A27" s="351" t="s">
        <v>152</v>
      </c>
      <c r="B27" s="351"/>
      <c r="C27" s="351"/>
      <c r="D27" s="181"/>
      <c r="E27" s="164">
        <v>47131381</v>
      </c>
      <c r="F27" s="163">
        <v>43961355</v>
      </c>
      <c r="G27" s="163">
        <v>3170026</v>
      </c>
      <c r="H27" s="35"/>
    </row>
    <row r="28" spans="1:8" s="32" customFormat="1" ht="9.75" customHeight="1">
      <c r="A28" s="351" t="s">
        <v>153</v>
      </c>
      <c r="B28" s="351"/>
      <c r="C28" s="351"/>
      <c r="D28" s="181"/>
      <c r="E28" s="164">
        <v>7844008</v>
      </c>
      <c r="F28" s="163">
        <v>917037</v>
      </c>
      <c r="G28" s="163">
        <v>6926971</v>
      </c>
      <c r="H28" s="35"/>
    </row>
    <row r="29" spans="1:8" s="32" customFormat="1" ht="9.75" customHeight="1">
      <c r="A29" s="358" t="s">
        <v>341</v>
      </c>
      <c r="B29" s="358"/>
      <c r="C29" s="358"/>
      <c r="D29" s="61"/>
      <c r="E29" s="37" t="s">
        <v>8</v>
      </c>
      <c r="F29" s="38" t="s">
        <v>8</v>
      </c>
      <c r="G29" s="38" t="s">
        <v>8</v>
      </c>
      <c r="H29" s="35"/>
    </row>
    <row r="30" spans="1:8" s="32" customFormat="1" ht="9.75" customHeight="1">
      <c r="A30" s="351" t="s">
        <v>342</v>
      </c>
      <c r="B30" s="351"/>
      <c r="C30" s="351"/>
      <c r="D30" s="181"/>
      <c r="E30" s="164">
        <v>23669719</v>
      </c>
      <c r="F30" s="163">
        <v>23411115</v>
      </c>
      <c r="G30" s="163">
        <v>258604</v>
      </c>
      <c r="H30" s="35"/>
    </row>
    <row r="31" spans="1:8" s="32" customFormat="1" ht="9.75" customHeight="1">
      <c r="A31" s="351" t="s">
        <v>157</v>
      </c>
      <c r="B31" s="351"/>
      <c r="C31" s="351"/>
      <c r="D31" s="181"/>
      <c r="E31" s="164">
        <v>23128031</v>
      </c>
      <c r="F31" s="163">
        <v>23128031</v>
      </c>
      <c r="G31" s="163" t="s">
        <v>330</v>
      </c>
      <c r="H31" s="35"/>
    </row>
    <row r="32" spans="1:14" s="32" customFormat="1" ht="9.75" customHeight="1">
      <c r="A32" s="351" t="s">
        <v>158</v>
      </c>
      <c r="B32" s="351"/>
      <c r="C32" s="351"/>
      <c r="D32" s="181"/>
      <c r="E32" s="164">
        <v>541688</v>
      </c>
      <c r="F32" s="163">
        <v>283084</v>
      </c>
      <c r="G32" s="163">
        <v>258604</v>
      </c>
      <c r="H32" s="35"/>
      <c r="N32" s="231"/>
    </row>
    <row r="33" spans="1:8" s="32" customFormat="1" ht="9.75" customHeight="1">
      <c r="A33" s="351" t="s">
        <v>154</v>
      </c>
      <c r="B33" s="351"/>
      <c r="C33" s="351"/>
      <c r="D33" s="181"/>
      <c r="E33" s="161">
        <v>1166539057</v>
      </c>
      <c r="F33" s="162">
        <v>611616136</v>
      </c>
      <c r="G33" s="162">
        <v>554922921</v>
      </c>
      <c r="H33" s="35"/>
    </row>
    <row r="34" spans="1:8" s="32" customFormat="1" ht="9.75" customHeight="1">
      <c r="A34" s="351" t="s">
        <v>307</v>
      </c>
      <c r="B34" s="351"/>
      <c r="C34" s="351"/>
      <c r="D34" s="181"/>
      <c r="E34" s="161">
        <v>154490758</v>
      </c>
      <c r="F34" s="163">
        <v>148370967</v>
      </c>
      <c r="G34" s="163">
        <v>6119791</v>
      </c>
      <c r="H34" s="35"/>
    </row>
    <row r="35" spans="1:8" s="32" customFormat="1" ht="9.75" customHeight="1">
      <c r="A35" s="351" t="s">
        <v>308</v>
      </c>
      <c r="B35" s="351"/>
      <c r="C35" s="351"/>
      <c r="D35" s="181"/>
      <c r="E35" s="161">
        <v>1012048299</v>
      </c>
      <c r="F35" s="162">
        <v>463245169</v>
      </c>
      <c r="G35" s="162">
        <v>548803130</v>
      </c>
      <c r="H35" s="35"/>
    </row>
    <row r="36" spans="1:8" s="32" customFormat="1" ht="9.75" customHeight="1">
      <c r="A36" s="358" t="s">
        <v>336</v>
      </c>
      <c r="B36" s="358"/>
      <c r="C36" s="358"/>
      <c r="D36" s="61"/>
      <c r="E36" s="37" t="s">
        <v>8</v>
      </c>
      <c r="F36" s="38" t="s">
        <v>8</v>
      </c>
      <c r="G36" s="38" t="s">
        <v>8</v>
      </c>
      <c r="H36" s="35"/>
    </row>
    <row r="37" spans="1:8" s="32" customFormat="1" ht="9.75" customHeight="1">
      <c r="A37" s="351" t="s">
        <v>275</v>
      </c>
      <c r="B37" s="351"/>
      <c r="C37" s="351"/>
      <c r="D37" s="181"/>
      <c r="E37" s="161">
        <v>1106107433</v>
      </c>
      <c r="F37" s="162">
        <v>554035829</v>
      </c>
      <c r="G37" s="162">
        <v>552071604</v>
      </c>
      <c r="H37" s="35"/>
    </row>
    <row r="38" spans="1:8" s="32" customFormat="1" ht="9.75" customHeight="1">
      <c r="A38" s="351" t="s">
        <v>155</v>
      </c>
      <c r="B38" s="351"/>
      <c r="C38" s="351"/>
      <c r="D38" s="181"/>
      <c r="E38" s="164">
        <v>94059134</v>
      </c>
      <c r="F38" s="163">
        <v>90790660</v>
      </c>
      <c r="G38" s="163">
        <v>3268474</v>
      </c>
      <c r="H38" s="35"/>
    </row>
    <row r="39" spans="1:8" s="32" customFormat="1" ht="9.75" customHeight="1">
      <c r="A39" s="351" t="s">
        <v>156</v>
      </c>
      <c r="B39" s="351"/>
      <c r="C39" s="351"/>
      <c r="D39" s="181"/>
      <c r="E39" s="161">
        <v>1012048299</v>
      </c>
      <c r="F39" s="162">
        <v>463245169</v>
      </c>
      <c r="G39" s="162">
        <v>548803130</v>
      </c>
      <c r="H39" s="35"/>
    </row>
    <row r="40" spans="1:8" s="32" customFormat="1" ht="9.75" customHeight="1">
      <c r="A40" s="351" t="s">
        <v>309</v>
      </c>
      <c r="B40" s="351"/>
      <c r="C40" s="351"/>
      <c r="D40" s="181"/>
      <c r="E40" s="161">
        <v>247048974</v>
      </c>
      <c r="F40" s="162">
        <v>164429535</v>
      </c>
      <c r="G40" s="163">
        <v>82619439</v>
      </c>
      <c r="H40" s="35"/>
    </row>
    <row r="41" spans="1:8" s="32" customFormat="1" ht="9.75" customHeight="1">
      <c r="A41" s="351" t="s">
        <v>339</v>
      </c>
      <c r="B41" s="351"/>
      <c r="C41" s="351"/>
      <c r="D41" s="181"/>
      <c r="E41" s="164">
        <v>35495906</v>
      </c>
      <c r="F41" s="163">
        <v>34795843</v>
      </c>
      <c r="G41" s="163">
        <v>700063</v>
      </c>
      <c r="H41" s="35"/>
    </row>
    <row r="42" spans="1:8" s="32" customFormat="1" ht="9.75" customHeight="1">
      <c r="A42" s="351" t="s">
        <v>340</v>
      </c>
      <c r="B42" s="351"/>
      <c r="C42" s="351"/>
      <c r="D42" s="181"/>
      <c r="E42" s="161">
        <v>211553068</v>
      </c>
      <c r="F42" s="162">
        <v>129633692</v>
      </c>
      <c r="G42" s="163">
        <v>81919376</v>
      </c>
      <c r="H42" s="35"/>
    </row>
    <row r="43" spans="1:8" s="32" customFormat="1" ht="9.75" customHeight="1">
      <c r="A43" s="351" t="s">
        <v>306</v>
      </c>
      <c r="B43" s="351"/>
      <c r="C43" s="351"/>
      <c r="D43" s="181"/>
      <c r="E43" s="164">
        <v>60431624</v>
      </c>
      <c r="F43" s="163">
        <v>57580307</v>
      </c>
      <c r="G43" s="163">
        <v>2851317</v>
      </c>
      <c r="H43" s="35"/>
    </row>
    <row r="44" spans="1:8" s="32" customFormat="1" ht="9.75" customHeight="1">
      <c r="A44" s="351" t="s">
        <v>149</v>
      </c>
      <c r="B44" s="351"/>
      <c r="C44" s="351"/>
      <c r="D44" s="181"/>
      <c r="E44" s="164">
        <v>60431624</v>
      </c>
      <c r="F44" s="163">
        <v>57580307</v>
      </c>
      <c r="G44" s="163">
        <v>2851317</v>
      </c>
      <c r="H44" s="35"/>
    </row>
    <row r="45" spans="1:8" s="32" customFormat="1" ht="9.75" customHeight="1">
      <c r="A45" s="358" t="s">
        <v>338</v>
      </c>
      <c r="B45" s="358"/>
      <c r="C45" s="358"/>
      <c r="D45" s="61"/>
      <c r="E45" s="37"/>
      <c r="F45" s="38"/>
      <c r="G45" s="38"/>
      <c r="H45" s="35"/>
    </row>
    <row r="46" spans="1:8" s="32" customFormat="1" ht="9.75" customHeight="1">
      <c r="A46" s="358" t="s">
        <v>337</v>
      </c>
      <c r="B46" s="358"/>
      <c r="C46" s="358"/>
      <c r="D46" s="61"/>
      <c r="E46" s="37"/>
      <c r="F46" s="38"/>
      <c r="G46" s="38"/>
      <c r="H46" s="35"/>
    </row>
    <row r="47" spans="1:8" s="32" customFormat="1" ht="9.75" customHeight="1">
      <c r="A47" s="351" t="s">
        <v>310</v>
      </c>
      <c r="B47" s="351"/>
      <c r="C47" s="351"/>
      <c r="D47" s="181"/>
      <c r="E47" s="161">
        <v>1040868278</v>
      </c>
      <c r="F47" s="162">
        <v>1028546017</v>
      </c>
      <c r="G47" s="163">
        <v>12322261</v>
      </c>
      <c r="H47" s="35"/>
    </row>
    <row r="48" spans="1:8" s="32" customFormat="1" ht="9.75" customHeight="1">
      <c r="A48" s="351" t="s">
        <v>155</v>
      </c>
      <c r="B48" s="351"/>
      <c r="C48" s="351"/>
      <c r="D48" s="61"/>
      <c r="E48" s="161">
        <v>1020884766</v>
      </c>
      <c r="F48" s="133">
        <v>1012305050</v>
      </c>
      <c r="G48" s="163">
        <v>8579716</v>
      </c>
      <c r="H48" s="35"/>
    </row>
    <row r="49" spans="1:8" s="32" customFormat="1" ht="9.75" customHeight="1">
      <c r="A49" s="351" t="s">
        <v>156</v>
      </c>
      <c r="B49" s="351"/>
      <c r="C49" s="351"/>
      <c r="D49" s="181"/>
      <c r="E49" s="164">
        <v>19983512</v>
      </c>
      <c r="F49" s="163">
        <v>16240967</v>
      </c>
      <c r="G49" s="163">
        <v>3742545</v>
      </c>
      <c r="H49" s="35"/>
    </row>
    <row r="50" spans="1:8" s="32" customFormat="1" ht="9.75" customHeight="1">
      <c r="A50" s="351" t="s">
        <v>40</v>
      </c>
      <c r="B50" s="351"/>
      <c r="C50" s="351"/>
      <c r="D50" s="181"/>
      <c r="E50" s="164">
        <v>1059942</v>
      </c>
      <c r="F50" s="163">
        <v>1054953</v>
      </c>
      <c r="G50" s="163">
        <v>4989</v>
      </c>
      <c r="H50" s="35"/>
    </row>
    <row r="51" spans="1:8" s="32" customFormat="1" ht="9.75" customHeight="1">
      <c r="A51" s="351" t="s">
        <v>149</v>
      </c>
      <c r="B51" s="351"/>
      <c r="C51" s="351"/>
      <c r="D51" s="181"/>
      <c r="E51" s="164">
        <v>1033485</v>
      </c>
      <c r="F51" s="163">
        <v>1033485</v>
      </c>
      <c r="G51" s="163" t="s">
        <v>330</v>
      </c>
      <c r="H51" s="35"/>
    </row>
    <row r="52" spans="1:8" s="32" customFormat="1" ht="9.75" customHeight="1">
      <c r="A52" s="351" t="s">
        <v>150</v>
      </c>
      <c r="B52" s="351"/>
      <c r="C52" s="351"/>
      <c r="D52" s="181"/>
      <c r="E52" s="164">
        <v>26457</v>
      </c>
      <c r="F52" s="163">
        <v>21468</v>
      </c>
      <c r="G52" s="163">
        <v>4989</v>
      </c>
      <c r="H52" s="35"/>
    </row>
    <row r="53" spans="1:8" s="32" customFormat="1" ht="9.75" customHeight="1">
      <c r="A53" s="351" t="s">
        <v>159</v>
      </c>
      <c r="B53" s="351"/>
      <c r="C53" s="351"/>
      <c r="D53" s="181"/>
      <c r="E53" s="164">
        <v>95398066</v>
      </c>
      <c r="F53" s="163">
        <v>53336888</v>
      </c>
      <c r="G53" s="163">
        <v>42061178</v>
      </c>
      <c r="H53" s="35"/>
    </row>
    <row r="54" spans="1:8" s="32" customFormat="1" ht="9.75" customHeight="1">
      <c r="A54" s="351" t="s">
        <v>343</v>
      </c>
      <c r="B54" s="351"/>
      <c r="C54" s="351"/>
      <c r="D54" s="181"/>
      <c r="E54" s="164">
        <v>45593770</v>
      </c>
      <c r="F54" s="163">
        <v>40927316</v>
      </c>
      <c r="G54" s="163">
        <v>4666454</v>
      </c>
      <c r="H54" s="35"/>
    </row>
    <row r="55" spans="1:8" s="32" customFormat="1" ht="9.75" customHeight="1">
      <c r="A55" s="351" t="s">
        <v>344</v>
      </c>
      <c r="B55" s="351"/>
      <c r="C55" s="351"/>
      <c r="D55" s="181"/>
      <c r="E55" s="161">
        <v>49804296</v>
      </c>
      <c r="F55" s="162">
        <v>12409572</v>
      </c>
      <c r="G55" s="162">
        <v>37394724</v>
      </c>
      <c r="H55" s="35"/>
    </row>
    <row r="56" spans="1:8" s="32" customFormat="1" ht="9.75" customHeight="1">
      <c r="A56" s="351" t="s">
        <v>160</v>
      </c>
      <c r="B56" s="351"/>
      <c r="C56" s="351"/>
      <c r="D56" s="181"/>
      <c r="E56" s="161">
        <v>2549457590</v>
      </c>
      <c r="F56" s="162">
        <v>1822868355</v>
      </c>
      <c r="G56" s="133">
        <v>726589235</v>
      </c>
      <c r="H56" s="35"/>
    </row>
    <row r="57" spans="1:8" s="32" customFormat="1" ht="9.75" customHeight="1">
      <c r="A57" s="351" t="s">
        <v>149</v>
      </c>
      <c r="B57" s="351"/>
      <c r="C57" s="351"/>
      <c r="D57" s="181"/>
      <c r="E57" s="161">
        <v>1337688706</v>
      </c>
      <c r="F57" s="162">
        <v>1293064857</v>
      </c>
      <c r="G57" s="162">
        <v>44623849</v>
      </c>
      <c r="H57" s="35"/>
    </row>
    <row r="58" spans="1:8" s="32" customFormat="1" ht="9.75" customHeight="1">
      <c r="A58" s="351" t="s">
        <v>150</v>
      </c>
      <c r="B58" s="351"/>
      <c r="C58" s="351"/>
      <c r="D58" s="181"/>
      <c r="E58" s="161">
        <v>1211768884</v>
      </c>
      <c r="F58" s="133">
        <v>529803498</v>
      </c>
      <c r="G58" s="133">
        <v>681965386</v>
      </c>
      <c r="H58" s="35"/>
    </row>
    <row r="59" spans="1:8" s="32" customFormat="1" ht="9.75" customHeight="1">
      <c r="A59" s="351" t="s">
        <v>161</v>
      </c>
      <c r="B59" s="351"/>
      <c r="C59" s="351"/>
      <c r="D59" s="181"/>
      <c r="E59" s="161">
        <v>50330807</v>
      </c>
      <c r="F59" s="162">
        <v>50330807</v>
      </c>
      <c r="G59" s="162" t="s">
        <v>394</v>
      </c>
      <c r="H59" s="35"/>
    </row>
    <row r="60" spans="1:8" s="200" customFormat="1" ht="9.75" customHeight="1">
      <c r="A60" s="361" t="s">
        <v>162</v>
      </c>
      <c r="B60" s="361"/>
      <c r="C60" s="361"/>
      <c r="D60" s="118"/>
      <c r="E60" s="169">
        <v>2599788397</v>
      </c>
      <c r="F60" s="68">
        <v>1873199162</v>
      </c>
      <c r="G60" s="68">
        <v>726589235</v>
      </c>
      <c r="H60" s="199"/>
    </row>
    <row r="61" spans="1:8" s="231" customFormat="1" ht="9.75" customHeight="1">
      <c r="A61" s="351" t="s">
        <v>163</v>
      </c>
      <c r="B61" s="351"/>
      <c r="C61" s="351"/>
      <c r="D61" s="181"/>
      <c r="E61" s="161">
        <v>2372629562</v>
      </c>
      <c r="F61" s="162">
        <v>1649505187</v>
      </c>
      <c r="G61" s="133">
        <v>723124375</v>
      </c>
      <c r="H61" s="35"/>
    </row>
    <row r="62" spans="1:8" s="231" customFormat="1" ht="9.75" customHeight="1">
      <c r="A62" s="351" t="s">
        <v>149</v>
      </c>
      <c r="B62" s="351"/>
      <c r="C62" s="351"/>
      <c r="D62" s="181"/>
      <c r="E62" s="161">
        <v>1236852282</v>
      </c>
      <c r="F62" s="133">
        <v>1192228433</v>
      </c>
      <c r="G62" s="133">
        <v>44623849</v>
      </c>
      <c r="H62" s="35"/>
    </row>
    <row r="63" spans="1:8" s="231" customFormat="1" ht="9.75" customHeight="1">
      <c r="A63" s="351" t="s">
        <v>150</v>
      </c>
      <c r="B63" s="351"/>
      <c r="C63" s="351"/>
      <c r="D63" s="181"/>
      <c r="E63" s="133">
        <v>1135777280</v>
      </c>
      <c r="F63" s="133">
        <v>457276754</v>
      </c>
      <c r="G63" s="133">
        <v>678500526</v>
      </c>
      <c r="H63" s="35"/>
    </row>
    <row r="64" spans="1:9" s="231" customFormat="1" ht="13.5" customHeight="1">
      <c r="A64" s="9" t="s">
        <v>42</v>
      </c>
      <c r="B64" s="9"/>
      <c r="C64" s="9"/>
      <c r="D64" s="9"/>
      <c r="E64" s="9"/>
      <c r="F64" s="9"/>
      <c r="G64" s="9"/>
      <c r="H64" s="9"/>
      <c r="I64" s="9"/>
    </row>
    <row r="65" spans="1:8" s="48" customFormat="1" ht="8.25" customHeight="1">
      <c r="A65" s="359" t="s">
        <v>300</v>
      </c>
      <c r="B65" s="359"/>
      <c r="C65" s="359"/>
      <c r="D65" s="359"/>
      <c r="E65" s="359"/>
      <c r="F65" s="359"/>
      <c r="G65" s="359"/>
      <c r="H65" s="47"/>
    </row>
    <row r="66" spans="1:8" s="48" customFormat="1" ht="8.25" customHeight="1">
      <c r="A66" s="359" t="s">
        <v>359</v>
      </c>
      <c r="B66" s="359"/>
      <c r="C66" s="359"/>
      <c r="D66" s="359"/>
      <c r="E66" s="359"/>
      <c r="F66" s="359"/>
      <c r="G66" s="359"/>
      <c r="H66" s="47"/>
    </row>
    <row r="67" spans="1:8" s="48" customFormat="1" ht="8.25">
      <c r="A67" s="360" t="s">
        <v>360</v>
      </c>
      <c r="B67" s="360"/>
      <c r="C67" s="360"/>
      <c r="D67" s="360"/>
      <c r="E67" s="360"/>
      <c r="F67" s="360"/>
      <c r="G67" s="360"/>
      <c r="H67" s="47"/>
    </row>
    <row r="68" spans="1:8" s="48" customFormat="1" ht="8.25">
      <c r="A68" s="360" t="s">
        <v>147</v>
      </c>
      <c r="B68" s="360"/>
      <c r="C68" s="360"/>
      <c r="D68" s="360"/>
      <c r="E68" s="360"/>
      <c r="F68" s="360"/>
      <c r="G68" s="360"/>
      <c r="H68" s="47"/>
    </row>
    <row r="69" spans="1:8" s="48" customFormat="1" ht="8.25">
      <c r="A69" s="360" t="s">
        <v>299</v>
      </c>
      <c r="B69" s="360"/>
      <c r="C69" s="360"/>
      <c r="D69" s="360"/>
      <c r="E69" s="360"/>
      <c r="F69" s="360"/>
      <c r="G69" s="360"/>
      <c r="H69" s="47"/>
    </row>
    <row r="70" spans="1:8" s="48" customFormat="1" ht="8.25">
      <c r="A70" s="360" t="s">
        <v>345</v>
      </c>
      <c r="B70" s="360"/>
      <c r="C70" s="360"/>
      <c r="D70" s="360"/>
      <c r="E70" s="360"/>
      <c r="F70" s="360"/>
      <c r="G70" s="360"/>
      <c r="H70" s="47"/>
    </row>
    <row r="71" spans="1:8" s="48" customFormat="1" ht="8.25">
      <c r="A71" s="360" t="s">
        <v>363</v>
      </c>
      <c r="B71" s="360"/>
      <c r="C71" s="360"/>
      <c r="D71" s="360"/>
      <c r="E71" s="360"/>
      <c r="F71" s="360"/>
      <c r="G71" s="360"/>
      <c r="H71" s="47"/>
    </row>
    <row r="72" spans="1:8" s="48" customFormat="1" ht="8.25">
      <c r="A72" s="360" t="s">
        <v>148</v>
      </c>
      <c r="B72" s="360"/>
      <c r="C72" s="360"/>
      <c r="D72" s="360"/>
      <c r="E72" s="360"/>
      <c r="F72" s="360"/>
      <c r="G72" s="360"/>
      <c r="H72" s="47"/>
    </row>
  </sheetData>
  <sheetProtection/>
  <mergeCells count="67">
    <mergeCell ref="A68:G68"/>
    <mergeCell ref="A69:G69"/>
    <mergeCell ref="A70:G70"/>
    <mergeCell ref="A71:G71"/>
    <mergeCell ref="A72:G72"/>
    <mergeCell ref="A61:C61"/>
    <mergeCell ref="A62:C62"/>
    <mergeCell ref="A63:C63"/>
    <mergeCell ref="A65:G65"/>
    <mergeCell ref="A66:G66"/>
    <mergeCell ref="A67:G67"/>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9:D9"/>
    <mergeCell ref="A10:D10"/>
    <mergeCell ref="A11:D11"/>
    <mergeCell ref="A13:D14"/>
    <mergeCell ref="E13:E17"/>
    <mergeCell ref="F13:G15"/>
    <mergeCell ref="A15:D15"/>
    <mergeCell ref="A16:D17"/>
    <mergeCell ref="A1:H1"/>
    <mergeCell ref="A2:H2"/>
    <mergeCell ref="A3:G3"/>
    <mergeCell ref="A4:D7"/>
    <mergeCell ref="E4:E7"/>
    <mergeCell ref="F4:G5"/>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&amp;C9</oddFooter>
  </headerFooter>
</worksheet>
</file>

<file path=xl/worksheets/sheet3.xml><?xml version="1.0" encoding="utf-8"?>
<worksheet xmlns="http://schemas.openxmlformats.org/spreadsheetml/2006/main" xmlns:r="http://schemas.openxmlformats.org/officeDocument/2006/relationships">
  <dimension ref="A1:H65"/>
  <sheetViews>
    <sheetView view="pageLayout" workbookViewId="0" topLeftCell="A2">
      <selection activeCell="G27" sqref="G27"/>
    </sheetView>
  </sheetViews>
  <sheetFormatPr defaultColWidth="13.8515625" defaultRowHeight="12.75"/>
  <cols>
    <col min="1" max="3" width="13.8515625" style="52" customWidth="1"/>
    <col min="4" max="4" width="0.85546875" style="52" customWidth="1"/>
    <col min="5" max="5" width="11.421875" style="52" customWidth="1"/>
    <col min="6" max="6" width="11.28125" style="52" customWidth="1"/>
    <col min="7" max="7" width="14.7109375" style="52" customWidth="1"/>
    <col min="8" max="8" width="12.00390625" style="52" customWidth="1"/>
    <col min="9" max="16384" width="13.8515625" style="52" customWidth="1"/>
  </cols>
  <sheetData>
    <row r="1" spans="1:8" ht="15.75" customHeight="1">
      <c r="A1" s="375"/>
      <c r="B1" s="375"/>
      <c r="C1" s="375"/>
      <c r="D1" s="375"/>
      <c r="E1" s="375"/>
      <c r="F1" s="375"/>
      <c r="G1" s="375"/>
      <c r="H1" s="375"/>
    </row>
    <row r="2" spans="1:8" ht="12" customHeight="1">
      <c r="A2" s="365" t="s">
        <v>168</v>
      </c>
      <c r="B2" s="365"/>
      <c r="C2" s="365"/>
      <c r="D2" s="365"/>
      <c r="E2" s="365"/>
      <c r="F2" s="365"/>
      <c r="G2" s="365"/>
      <c r="H2" s="365"/>
    </row>
    <row r="3" spans="1:8" ht="11.25" customHeight="1">
      <c r="A3" s="365" t="s">
        <v>385</v>
      </c>
      <c r="B3" s="365"/>
      <c r="C3" s="365"/>
      <c r="D3" s="365"/>
      <c r="E3" s="365"/>
      <c r="F3" s="365"/>
      <c r="G3" s="365"/>
      <c r="H3" s="365"/>
    </row>
    <row r="4" spans="1:8" ht="11.25" customHeight="1">
      <c r="A4" s="365" t="s">
        <v>37</v>
      </c>
      <c r="B4" s="366"/>
      <c r="C4" s="366"/>
      <c r="D4" s="366"/>
      <c r="E4" s="366"/>
      <c r="F4" s="366"/>
      <c r="G4" s="366"/>
      <c r="H4" s="366"/>
    </row>
    <row r="5" spans="1:8" ht="11.25" customHeight="1">
      <c r="A5" s="367" t="s">
        <v>262</v>
      </c>
      <c r="B5" s="368"/>
      <c r="C5" s="368"/>
      <c r="D5" s="368"/>
      <c r="E5" s="368"/>
      <c r="F5" s="368"/>
      <c r="G5" s="368"/>
      <c r="H5" s="368"/>
    </row>
    <row r="6" spans="1:8" ht="11.25" customHeight="1">
      <c r="A6" s="346" t="s">
        <v>245</v>
      </c>
      <c r="B6" s="346"/>
      <c r="C6" s="346"/>
      <c r="D6" s="353"/>
      <c r="E6" s="352" t="s">
        <v>0</v>
      </c>
      <c r="F6" s="363" t="s">
        <v>137</v>
      </c>
      <c r="G6" s="364"/>
      <c r="H6" s="364"/>
    </row>
    <row r="7" spans="1:8" ht="14.25" customHeight="1">
      <c r="A7" s="333"/>
      <c r="B7" s="333"/>
      <c r="C7" s="333"/>
      <c r="D7" s="354"/>
      <c r="E7" s="338"/>
      <c r="F7" s="352" t="s">
        <v>301</v>
      </c>
      <c r="G7" s="352" t="s">
        <v>302</v>
      </c>
      <c r="H7" s="336" t="s">
        <v>303</v>
      </c>
    </row>
    <row r="8" spans="1:8" ht="18.75" customHeight="1">
      <c r="A8" s="333"/>
      <c r="B8" s="333"/>
      <c r="C8" s="333"/>
      <c r="D8" s="354"/>
      <c r="E8" s="338"/>
      <c r="F8" s="338"/>
      <c r="G8" s="338"/>
      <c r="H8" s="337"/>
    </row>
    <row r="9" spans="1:8" ht="18" customHeight="1">
      <c r="A9" s="333"/>
      <c r="B9" s="333"/>
      <c r="C9" s="333"/>
      <c r="D9" s="354"/>
      <c r="E9" s="338"/>
      <c r="F9" s="338"/>
      <c r="G9" s="338"/>
      <c r="H9" s="337"/>
    </row>
    <row r="10" spans="1:8" ht="16.5" customHeight="1">
      <c r="A10" s="333"/>
      <c r="B10" s="333"/>
      <c r="C10" s="333"/>
      <c r="D10" s="354"/>
      <c r="E10" s="338"/>
      <c r="F10" s="338"/>
      <c r="G10" s="338"/>
      <c r="H10" s="337"/>
    </row>
    <row r="11" spans="1:8" ht="9" customHeight="1">
      <c r="A11" s="335"/>
      <c r="B11" s="335"/>
      <c r="C11" s="335"/>
      <c r="D11" s="370"/>
      <c r="E11" s="369"/>
      <c r="F11" s="369"/>
      <c r="G11" s="369"/>
      <c r="H11" s="362"/>
    </row>
    <row r="12" spans="1:4" ht="3" customHeight="1">
      <c r="A12" s="349" t="s">
        <v>164</v>
      </c>
      <c r="B12" s="349"/>
      <c r="C12" s="349"/>
      <c r="D12" s="183"/>
    </row>
    <row r="13" spans="1:8" ht="11.25" customHeight="1">
      <c r="A13" s="349"/>
      <c r="B13" s="349"/>
      <c r="C13" s="349"/>
      <c r="D13" s="183"/>
      <c r="E13" s="52">
        <v>101252031</v>
      </c>
      <c r="F13" s="52">
        <v>9265409</v>
      </c>
      <c r="G13" s="52">
        <v>80602984</v>
      </c>
      <c r="H13" s="52">
        <v>11383638</v>
      </c>
    </row>
    <row r="14" spans="1:8" ht="2.25" customHeight="1">
      <c r="A14" s="374"/>
      <c r="B14" s="374"/>
      <c r="C14" s="374"/>
      <c r="D14" s="183"/>
      <c r="E14" s="119"/>
      <c r="F14" s="119"/>
      <c r="G14" s="119"/>
      <c r="H14" s="119"/>
    </row>
    <row r="15" spans="1:8" ht="9.75" customHeight="1">
      <c r="A15" s="333" t="s">
        <v>8</v>
      </c>
      <c r="B15" s="333"/>
      <c r="C15" s="333"/>
      <c r="D15" s="354"/>
      <c r="E15" s="353" t="s">
        <v>0</v>
      </c>
      <c r="F15" s="363" t="s">
        <v>169</v>
      </c>
      <c r="G15" s="364"/>
      <c r="H15" s="364"/>
    </row>
    <row r="16" spans="1:8" ht="9.75" customHeight="1">
      <c r="A16" s="333" t="s">
        <v>142</v>
      </c>
      <c r="B16" s="333"/>
      <c r="C16" s="333"/>
      <c r="D16" s="354"/>
      <c r="E16" s="354"/>
      <c r="F16" s="336" t="s">
        <v>38</v>
      </c>
      <c r="G16" s="353"/>
      <c r="H16" s="336" t="s">
        <v>284</v>
      </c>
    </row>
    <row r="17" spans="1:8" ht="9.75" customHeight="1">
      <c r="A17" s="333" t="s">
        <v>246</v>
      </c>
      <c r="B17" s="333"/>
      <c r="C17" s="333"/>
      <c r="D17" s="354"/>
      <c r="E17" s="354"/>
      <c r="F17" s="347"/>
      <c r="G17" s="355"/>
      <c r="H17" s="337"/>
    </row>
    <row r="18" spans="1:8" ht="9.75" customHeight="1">
      <c r="A18" s="371"/>
      <c r="B18" s="371"/>
      <c r="C18" s="371"/>
      <c r="D18" s="372"/>
      <c r="E18" s="354"/>
      <c r="F18" s="336" t="s">
        <v>171</v>
      </c>
      <c r="G18" s="353"/>
      <c r="H18" s="337"/>
    </row>
    <row r="19" spans="1:8" ht="9.75" customHeight="1">
      <c r="A19" s="333" t="s">
        <v>170</v>
      </c>
      <c r="B19" s="333"/>
      <c r="C19" s="333"/>
      <c r="D19" s="373"/>
      <c r="E19" s="354"/>
      <c r="F19" s="337" t="s">
        <v>172</v>
      </c>
      <c r="G19" s="354"/>
      <c r="H19" s="337"/>
    </row>
    <row r="20" spans="1:8" s="58" customFormat="1" ht="9.75" customHeight="1">
      <c r="A20" s="348" t="s">
        <v>8</v>
      </c>
      <c r="B20" s="348"/>
      <c r="C20" s="348"/>
      <c r="D20" s="355"/>
      <c r="E20" s="355"/>
      <c r="F20" s="347" t="s">
        <v>173</v>
      </c>
      <c r="G20" s="355"/>
      <c r="H20" s="347"/>
    </row>
    <row r="21" spans="1:8" s="58" customFormat="1" ht="9.75" customHeight="1">
      <c r="A21" s="33" t="s">
        <v>8</v>
      </c>
      <c r="B21" s="33" t="s">
        <v>8</v>
      </c>
      <c r="C21" s="33" t="s">
        <v>8</v>
      </c>
      <c r="D21" s="33"/>
      <c r="E21" s="33" t="s">
        <v>8</v>
      </c>
      <c r="F21" s="33" t="s">
        <v>8</v>
      </c>
      <c r="G21" s="33" t="s">
        <v>8</v>
      </c>
      <c r="H21" s="33" t="s">
        <v>8</v>
      </c>
    </row>
    <row r="22" spans="1:8" s="58" customFormat="1" ht="10.5" customHeight="1">
      <c r="A22" s="351" t="s">
        <v>39</v>
      </c>
      <c r="B22" s="351"/>
      <c r="C22" s="351"/>
      <c r="D22" s="181"/>
      <c r="E22" s="469">
        <v>40020314</v>
      </c>
      <c r="F22" s="58" t="s">
        <v>8</v>
      </c>
      <c r="G22" s="58">
        <v>17352522</v>
      </c>
      <c r="H22" s="58">
        <v>22667792</v>
      </c>
    </row>
    <row r="23" spans="1:8" s="58" customFormat="1" ht="10.5" customHeight="1">
      <c r="A23" s="351" t="s">
        <v>41</v>
      </c>
      <c r="B23" s="351"/>
      <c r="C23" s="351"/>
      <c r="D23" s="181"/>
      <c r="E23" s="469">
        <v>39024344</v>
      </c>
      <c r="F23" s="58" t="s">
        <v>8</v>
      </c>
      <c r="G23" s="58">
        <v>32201494</v>
      </c>
      <c r="H23" s="58">
        <v>6822850</v>
      </c>
    </row>
    <row r="24" spans="1:8" s="58" customFormat="1" ht="10.5" customHeight="1">
      <c r="A24" s="358" t="s">
        <v>174</v>
      </c>
      <c r="B24" s="358"/>
      <c r="C24" s="358"/>
      <c r="D24" s="61"/>
      <c r="E24" s="469" t="s">
        <v>8</v>
      </c>
      <c r="F24" s="58" t="s">
        <v>8</v>
      </c>
      <c r="G24" s="58" t="s">
        <v>8</v>
      </c>
      <c r="H24" s="58" t="s">
        <v>8</v>
      </c>
    </row>
    <row r="25" spans="1:8" s="58" customFormat="1" ht="10.5" customHeight="1">
      <c r="A25" s="351" t="s">
        <v>248</v>
      </c>
      <c r="B25" s="351"/>
      <c r="C25" s="351"/>
      <c r="D25" s="181"/>
      <c r="E25" s="469">
        <v>52048441</v>
      </c>
      <c r="F25" s="58" t="s">
        <v>8</v>
      </c>
      <c r="G25" s="58">
        <v>46178466</v>
      </c>
      <c r="H25" s="58">
        <v>5869975</v>
      </c>
    </row>
    <row r="26" spans="1:8" s="58" customFormat="1" ht="10.5" customHeight="1">
      <c r="A26" s="358" t="s">
        <v>175</v>
      </c>
      <c r="B26" s="358"/>
      <c r="C26" s="358"/>
      <c r="D26" s="61"/>
      <c r="E26" s="469" t="s">
        <v>8</v>
      </c>
      <c r="F26" s="58" t="s">
        <v>8</v>
      </c>
      <c r="G26" s="58" t="s">
        <v>8</v>
      </c>
      <c r="H26" s="58" t="s">
        <v>8</v>
      </c>
    </row>
    <row r="27" spans="1:8" s="58" customFormat="1" ht="10.5" customHeight="1">
      <c r="A27" s="358" t="s">
        <v>176</v>
      </c>
      <c r="B27" s="358"/>
      <c r="C27" s="358"/>
      <c r="D27" s="61"/>
      <c r="E27" s="469" t="s">
        <v>8</v>
      </c>
      <c r="F27" s="58" t="s">
        <v>8</v>
      </c>
      <c r="G27" s="58" t="s">
        <v>8</v>
      </c>
      <c r="H27" s="58" t="s">
        <v>8</v>
      </c>
    </row>
    <row r="28" spans="1:8" s="58" customFormat="1" ht="10.5" customHeight="1">
      <c r="A28" s="351" t="s">
        <v>273</v>
      </c>
      <c r="B28" s="351"/>
      <c r="C28" s="351"/>
      <c r="D28" s="181"/>
      <c r="E28" s="469">
        <v>23128031</v>
      </c>
      <c r="F28" s="58" t="s">
        <v>8</v>
      </c>
      <c r="G28" s="58">
        <v>23128031</v>
      </c>
      <c r="H28" s="310" t="s">
        <v>330</v>
      </c>
    </row>
    <row r="29" spans="1:8" s="58" customFormat="1" ht="10.5" customHeight="1">
      <c r="A29" s="358" t="s">
        <v>177</v>
      </c>
      <c r="B29" s="358"/>
      <c r="C29" s="358"/>
      <c r="D29" s="61"/>
      <c r="E29" s="469" t="s">
        <v>8</v>
      </c>
      <c r="F29" s="58" t="s">
        <v>8</v>
      </c>
      <c r="G29" s="58" t="s">
        <v>8</v>
      </c>
      <c r="H29" s="58" t="s">
        <v>8</v>
      </c>
    </row>
    <row r="30" spans="1:8" s="58" customFormat="1" ht="10.5" customHeight="1">
      <c r="A30" s="351" t="s">
        <v>250</v>
      </c>
      <c r="B30" s="351"/>
      <c r="C30" s="351"/>
      <c r="D30" s="181"/>
      <c r="E30" s="469">
        <v>155094104</v>
      </c>
      <c r="F30" s="58" t="s">
        <v>8</v>
      </c>
      <c r="G30" s="58">
        <v>148783344</v>
      </c>
      <c r="H30" s="58">
        <v>6310760</v>
      </c>
    </row>
    <row r="31" spans="1:8" s="58" customFormat="1" ht="10.5" customHeight="1">
      <c r="A31" s="351" t="s">
        <v>251</v>
      </c>
      <c r="B31" s="351"/>
      <c r="C31" s="351"/>
      <c r="D31" s="181"/>
      <c r="E31" s="469">
        <v>94354950</v>
      </c>
      <c r="F31" s="58" t="s">
        <v>8</v>
      </c>
      <c r="G31" s="58">
        <v>91028587</v>
      </c>
      <c r="H31" s="58">
        <v>3326363</v>
      </c>
    </row>
    <row r="32" spans="1:8" s="58" customFormat="1" ht="10.5" customHeight="1">
      <c r="A32" s="358" t="s">
        <v>178</v>
      </c>
      <c r="B32" s="358"/>
      <c r="C32" s="358"/>
      <c r="D32" s="61"/>
      <c r="E32" s="469" t="s">
        <v>8</v>
      </c>
      <c r="F32" s="58" t="s">
        <v>8</v>
      </c>
      <c r="G32" s="58" t="s">
        <v>8</v>
      </c>
      <c r="H32" s="58" t="s">
        <v>8</v>
      </c>
    </row>
    <row r="33" spans="1:8" s="58" customFormat="1" ht="10.5" customHeight="1">
      <c r="A33" s="351" t="s">
        <v>252</v>
      </c>
      <c r="B33" s="351"/>
      <c r="C33" s="351"/>
      <c r="D33" s="181"/>
      <c r="E33" s="469">
        <v>35596306</v>
      </c>
      <c r="F33" s="58" t="s">
        <v>8</v>
      </c>
      <c r="G33" s="58">
        <v>34853881</v>
      </c>
      <c r="H33" s="58">
        <v>742425</v>
      </c>
    </row>
    <row r="34" spans="1:8" s="58" customFormat="1" ht="10.5" customHeight="1">
      <c r="A34" s="351" t="s">
        <v>383</v>
      </c>
      <c r="B34" s="351"/>
      <c r="C34" s="351"/>
      <c r="D34" s="181"/>
      <c r="E34" s="469">
        <v>60739154</v>
      </c>
      <c r="F34" s="58" t="s">
        <v>8</v>
      </c>
      <c r="G34" s="58">
        <v>57754757</v>
      </c>
      <c r="H34" s="58">
        <v>2984397</v>
      </c>
    </row>
    <row r="35" spans="1:8" s="58" customFormat="1" ht="10.5" customHeight="1">
      <c r="A35" s="351" t="s">
        <v>253</v>
      </c>
      <c r="B35" s="351"/>
      <c r="C35" s="351"/>
      <c r="D35" s="181"/>
      <c r="E35" s="469">
        <v>656814949</v>
      </c>
      <c r="F35" s="58" t="s">
        <v>8</v>
      </c>
      <c r="G35" s="58">
        <v>645000147</v>
      </c>
      <c r="H35" s="58">
        <v>11814802</v>
      </c>
    </row>
    <row r="36" spans="1:8" s="58" customFormat="1" ht="10.5" customHeight="1">
      <c r="A36" s="351" t="s">
        <v>319</v>
      </c>
      <c r="B36" s="351"/>
      <c r="C36" s="351"/>
      <c r="D36" s="181"/>
      <c r="E36" s="469">
        <v>16928649</v>
      </c>
      <c r="F36" s="58" t="s">
        <v>8</v>
      </c>
      <c r="G36" s="58">
        <v>13360546</v>
      </c>
      <c r="H36" s="58">
        <v>3568103</v>
      </c>
    </row>
    <row r="37" spans="1:8" s="58" customFormat="1" ht="10.5" customHeight="1">
      <c r="A37" s="351" t="s">
        <v>320</v>
      </c>
      <c r="B37" s="351"/>
      <c r="C37" s="351"/>
      <c r="D37" s="181"/>
      <c r="E37" s="469">
        <v>5149600</v>
      </c>
      <c r="F37" s="58" t="s">
        <v>8</v>
      </c>
      <c r="G37" s="58">
        <v>1138440</v>
      </c>
      <c r="H37" s="58">
        <v>4011160</v>
      </c>
    </row>
    <row r="38" spans="1:8" s="58" customFormat="1" ht="10.5" customHeight="1">
      <c r="A38" s="351" t="s">
        <v>321</v>
      </c>
      <c r="B38" s="351"/>
      <c r="C38" s="351"/>
      <c r="D38" s="181"/>
      <c r="E38" s="469">
        <v>7642690</v>
      </c>
      <c r="F38" s="58" t="s">
        <v>8</v>
      </c>
      <c r="G38" s="58">
        <v>7325651</v>
      </c>
      <c r="H38" s="58">
        <v>317039</v>
      </c>
    </row>
    <row r="39" spans="1:8" s="58" customFormat="1" ht="10.5" customHeight="1">
      <c r="A39" s="351" t="s">
        <v>322</v>
      </c>
      <c r="B39" s="351"/>
      <c r="C39" s="351"/>
      <c r="D39" s="181"/>
      <c r="E39" s="469">
        <v>35430761</v>
      </c>
      <c r="F39" s="58" t="s">
        <v>8</v>
      </c>
      <c r="G39" s="58">
        <v>34882712</v>
      </c>
      <c r="H39" s="58">
        <v>548049</v>
      </c>
    </row>
    <row r="40" spans="1:8" s="58" customFormat="1" ht="10.5" customHeight="1">
      <c r="A40" s="351" t="s">
        <v>323</v>
      </c>
      <c r="B40" s="351"/>
      <c r="C40" s="351"/>
      <c r="D40" s="181"/>
      <c r="E40" s="469">
        <v>91467846</v>
      </c>
      <c r="F40" s="58" t="s">
        <v>8</v>
      </c>
      <c r="G40" s="58">
        <v>88264910</v>
      </c>
      <c r="H40" s="58">
        <v>3202936</v>
      </c>
    </row>
    <row r="41" spans="1:8" s="58" customFormat="1" ht="10.5" customHeight="1">
      <c r="A41" s="351" t="s">
        <v>324</v>
      </c>
      <c r="B41" s="351"/>
      <c r="C41" s="351"/>
      <c r="D41" s="181"/>
      <c r="E41" s="469">
        <v>51355130</v>
      </c>
      <c r="F41" s="58" t="s">
        <v>8</v>
      </c>
      <c r="G41" s="58">
        <v>51247750</v>
      </c>
      <c r="H41" s="58">
        <v>107380</v>
      </c>
    </row>
    <row r="42" spans="1:8" s="58" customFormat="1" ht="10.5" customHeight="1">
      <c r="A42" s="351" t="s">
        <v>325</v>
      </c>
      <c r="B42" s="351"/>
      <c r="C42" s="351"/>
      <c r="D42" s="181"/>
      <c r="E42" s="469">
        <v>107007164</v>
      </c>
      <c r="F42" s="58" t="s">
        <v>8</v>
      </c>
      <c r="G42" s="58">
        <v>106974929</v>
      </c>
      <c r="H42" s="58">
        <v>32235</v>
      </c>
    </row>
    <row r="43" spans="1:8" s="58" customFormat="1" ht="10.5" customHeight="1">
      <c r="A43" s="358" t="s">
        <v>326</v>
      </c>
      <c r="B43" s="358"/>
      <c r="C43" s="358"/>
      <c r="D43" s="61"/>
      <c r="E43" s="469" t="s">
        <v>8</v>
      </c>
      <c r="F43" s="58" t="s">
        <v>8</v>
      </c>
      <c r="G43" s="58" t="s">
        <v>8</v>
      </c>
      <c r="H43" s="58" t="s">
        <v>8</v>
      </c>
    </row>
    <row r="44" spans="1:8" s="58" customFormat="1" ht="10.5" customHeight="1">
      <c r="A44" s="351" t="s">
        <v>327</v>
      </c>
      <c r="B44" s="351"/>
      <c r="C44" s="351"/>
      <c r="D44" s="181"/>
      <c r="E44" s="469">
        <v>327967126</v>
      </c>
      <c r="F44" s="58" t="s">
        <v>8</v>
      </c>
      <c r="G44" s="58">
        <v>327967126</v>
      </c>
      <c r="H44" s="58" t="s">
        <v>330</v>
      </c>
    </row>
    <row r="45" spans="1:8" s="58" customFormat="1" ht="10.5" customHeight="1">
      <c r="A45" s="351" t="s">
        <v>346</v>
      </c>
      <c r="B45" s="351"/>
      <c r="C45" s="351"/>
      <c r="D45" s="181"/>
      <c r="E45" s="469">
        <v>13865983</v>
      </c>
      <c r="F45" s="58" t="s">
        <v>8</v>
      </c>
      <c r="G45" s="58">
        <v>13838083</v>
      </c>
      <c r="H45" s="58">
        <v>27900</v>
      </c>
    </row>
    <row r="46" spans="1:8" s="58" customFormat="1" ht="10.5" customHeight="1">
      <c r="A46" s="358" t="s">
        <v>179</v>
      </c>
      <c r="B46" s="358"/>
      <c r="C46" s="358"/>
      <c r="D46" s="61"/>
      <c r="E46" s="469" t="s">
        <v>8</v>
      </c>
      <c r="F46" s="58" t="s">
        <v>8</v>
      </c>
      <c r="G46" s="58" t="s">
        <v>8</v>
      </c>
      <c r="H46" s="58" t="s">
        <v>8</v>
      </c>
    </row>
    <row r="47" spans="1:8" s="58" customFormat="1" ht="10.5" customHeight="1">
      <c r="A47" s="351" t="s">
        <v>254</v>
      </c>
      <c r="B47" s="351"/>
      <c r="C47" s="351"/>
      <c r="D47" s="181"/>
      <c r="E47" s="469">
        <v>218987385</v>
      </c>
      <c r="F47" s="58" t="s">
        <v>8</v>
      </c>
      <c r="G47" s="58">
        <v>218912850</v>
      </c>
      <c r="H47" s="58">
        <v>74535</v>
      </c>
    </row>
    <row r="48" spans="1:8" s="58" customFormat="1" ht="10.5" customHeight="1">
      <c r="A48" s="351" t="s">
        <v>227</v>
      </c>
      <c r="B48" s="351"/>
      <c r="C48" s="351"/>
      <c r="D48" s="181"/>
      <c r="E48" s="469">
        <v>94013478</v>
      </c>
      <c r="F48" s="58" t="s">
        <v>8</v>
      </c>
      <c r="G48" s="58">
        <v>94013478</v>
      </c>
      <c r="H48" s="58" t="s">
        <v>330</v>
      </c>
    </row>
    <row r="49" spans="1:8" s="58" customFormat="1" ht="10.5" customHeight="1">
      <c r="A49" s="358" t="s">
        <v>180</v>
      </c>
      <c r="B49" s="358"/>
      <c r="C49" s="358"/>
      <c r="D49" s="61"/>
      <c r="E49" s="469" t="s">
        <v>8</v>
      </c>
      <c r="F49" s="58" t="s">
        <v>8</v>
      </c>
      <c r="G49" s="58" t="s">
        <v>8</v>
      </c>
      <c r="H49" s="58" t="s">
        <v>8</v>
      </c>
    </row>
    <row r="50" spans="1:8" s="58" customFormat="1" ht="10.5" customHeight="1">
      <c r="A50" s="351" t="s">
        <v>255</v>
      </c>
      <c r="B50" s="351"/>
      <c r="C50" s="351"/>
      <c r="D50" s="181"/>
      <c r="E50" s="469">
        <v>57848947</v>
      </c>
      <c r="F50" s="58" t="s">
        <v>8</v>
      </c>
      <c r="G50" s="58">
        <v>57755296</v>
      </c>
      <c r="H50" s="58">
        <v>93651</v>
      </c>
    </row>
    <row r="51" spans="1:8" s="58" customFormat="1" ht="10.5" customHeight="1">
      <c r="A51" s="358" t="s">
        <v>181</v>
      </c>
      <c r="B51" s="358"/>
      <c r="C51" s="358"/>
      <c r="D51" s="61"/>
      <c r="E51" s="469" t="s">
        <v>8</v>
      </c>
      <c r="F51" s="58" t="s">
        <v>8</v>
      </c>
      <c r="G51" s="58" t="s">
        <v>8</v>
      </c>
      <c r="H51" s="58" t="s">
        <v>8</v>
      </c>
    </row>
    <row r="52" spans="1:8" s="58" customFormat="1" ht="10.5" customHeight="1">
      <c r="A52" s="351" t="s">
        <v>256</v>
      </c>
      <c r="B52" s="351"/>
      <c r="C52" s="351"/>
      <c r="D52" s="181"/>
      <c r="E52" s="469">
        <v>24445082</v>
      </c>
      <c r="F52" s="58" t="s">
        <v>8</v>
      </c>
      <c r="G52" s="58">
        <v>20768304</v>
      </c>
      <c r="H52" s="58">
        <v>3676778</v>
      </c>
    </row>
    <row r="53" spans="1:8" s="58" customFormat="1" ht="10.5" customHeight="1">
      <c r="A53" s="351" t="s">
        <v>40</v>
      </c>
      <c r="B53" s="351"/>
      <c r="C53" s="351"/>
      <c r="D53" s="181"/>
      <c r="E53" s="469">
        <v>1061848</v>
      </c>
      <c r="F53" s="58" t="s">
        <v>8</v>
      </c>
      <c r="G53" s="58">
        <v>1034237</v>
      </c>
      <c r="H53" s="58">
        <v>27611</v>
      </c>
    </row>
    <row r="54" spans="1:8" s="58" customFormat="1" ht="10.5" customHeight="1">
      <c r="A54" s="358" t="s">
        <v>182</v>
      </c>
      <c r="B54" s="358"/>
      <c r="C54" s="358"/>
      <c r="D54" s="61"/>
      <c r="E54" s="469" t="s">
        <v>8</v>
      </c>
      <c r="F54" s="58" t="s">
        <v>8</v>
      </c>
      <c r="G54" s="58" t="s">
        <v>8</v>
      </c>
      <c r="H54" s="58" t="s">
        <v>8</v>
      </c>
    </row>
    <row r="55" spans="1:8" s="58" customFormat="1" ht="10.5" customHeight="1">
      <c r="A55" s="351" t="s">
        <v>257</v>
      </c>
      <c r="B55" s="351"/>
      <c r="C55" s="351"/>
      <c r="D55" s="181"/>
      <c r="E55" s="469">
        <v>21320340</v>
      </c>
      <c r="F55" s="58" t="s">
        <v>8</v>
      </c>
      <c r="G55" s="58">
        <v>20324893</v>
      </c>
      <c r="H55" s="58">
        <v>995447</v>
      </c>
    </row>
    <row r="56" spans="1:8" s="233" customFormat="1" ht="10.5" customHeight="1">
      <c r="A56" s="361" t="s">
        <v>162</v>
      </c>
      <c r="B56" s="361"/>
      <c r="C56" s="361"/>
      <c r="D56" s="118"/>
      <c r="E56" s="470">
        <v>1360679232</v>
      </c>
      <c r="F56" s="233" t="s">
        <v>8</v>
      </c>
      <c r="G56" s="233">
        <v>1302325031</v>
      </c>
      <c r="H56" s="233">
        <v>58354201</v>
      </c>
    </row>
    <row r="57" spans="1:8" s="58" customFormat="1" ht="10.5" customHeight="1">
      <c r="A57" s="351" t="s">
        <v>258</v>
      </c>
      <c r="B57" s="351"/>
      <c r="C57" s="351"/>
      <c r="D57" s="181"/>
      <c r="E57" s="469">
        <v>1259427201</v>
      </c>
      <c r="F57" s="310" t="s">
        <v>8</v>
      </c>
      <c r="G57" s="310" t="s">
        <v>394</v>
      </c>
      <c r="H57" s="310" t="s">
        <v>394</v>
      </c>
    </row>
    <row r="58" spans="1:8" s="58" customFormat="1" ht="9.75" customHeight="1">
      <c r="A58" s="376" t="s">
        <v>42</v>
      </c>
      <c r="B58" s="376"/>
      <c r="C58" s="376"/>
      <c r="D58" s="376"/>
      <c r="E58" s="376"/>
      <c r="F58" s="376"/>
      <c r="G58" s="376"/>
      <c r="H58" s="376"/>
    </row>
    <row r="59" spans="1:8" s="224" customFormat="1" ht="8.25">
      <c r="A59" s="359" t="s">
        <v>355</v>
      </c>
      <c r="B59" s="359"/>
      <c r="C59" s="359"/>
      <c r="D59" s="359"/>
      <c r="E59" s="359"/>
      <c r="F59" s="359"/>
      <c r="G59" s="359"/>
      <c r="H59" s="359"/>
    </row>
    <row r="60" spans="1:8" s="224" customFormat="1" ht="8.25">
      <c r="A60" s="360" t="s">
        <v>361</v>
      </c>
      <c r="B60" s="360"/>
      <c r="C60" s="360"/>
      <c r="D60" s="360"/>
      <c r="E60" s="360"/>
      <c r="F60" s="360"/>
      <c r="G60" s="360"/>
      <c r="H60" s="360"/>
    </row>
    <row r="61" spans="1:8" s="224" customFormat="1" ht="8.25">
      <c r="A61" s="360" t="s">
        <v>356</v>
      </c>
      <c r="B61" s="360"/>
      <c r="C61" s="360"/>
      <c r="D61" s="360"/>
      <c r="E61" s="360"/>
      <c r="F61" s="360"/>
      <c r="G61" s="360"/>
      <c r="H61" s="360"/>
    </row>
    <row r="62" spans="1:8" s="224" customFormat="1" ht="8.25">
      <c r="A62" s="360" t="s">
        <v>183</v>
      </c>
      <c r="B62" s="360"/>
      <c r="C62" s="360"/>
      <c r="D62" s="360"/>
      <c r="E62" s="360"/>
      <c r="F62" s="360"/>
      <c r="G62" s="360"/>
      <c r="H62" s="360"/>
    </row>
    <row r="63" spans="1:8" s="224" customFormat="1" ht="8.25">
      <c r="A63" s="360" t="s">
        <v>263</v>
      </c>
      <c r="B63" s="360"/>
      <c r="C63" s="360"/>
      <c r="D63" s="360"/>
      <c r="E63" s="360"/>
      <c r="F63" s="360"/>
      <c r="G63" s="360"/>
      <c r="H63" s="360"/>
    </row>
    <row r="64" spans="1:8" s="224" customFormat="1" ht="8.25">
      <c r="A64" s="360" t="s">
        <v>347</v>
      </c>
      <c r="B64" s="360"/>
      <c r="C64" s="360"/>
      <c r="D64" s="360"/>
      <c r="E64" s="360"/>
      <c r="F64" s="360"/>
      <c r="G64" s="360"/>
      <c r="H64" s="360"/>
    </row>
    <row r="65" spans="1:8" s="221" customFormat="1" ht="16.5" customHeight="1">
      <c r="A65" s="359"/>
      <c r="B65" s="359"/>
      <c r="C65" s="359"/>
      <c r="D65" s="359"/>
      <c r="E65" s="359"/>
      <c r="F65" s="359"/>
      <c r="G65" s="359"/>
      <c r="H65" s="359"/>
    </row>
    <row r="66" s="59" customFormat="1" ht="9" customHeight="1"/>
    <row r="67" ht="9.75" customHeight="1"/>
    <row r="68" ht="9.75" customHeight="1"/>
    <row r="73" ht="15" customHeight="1"/>
  </sheetData>
  <sheetProtection/>
  <mergeCells count="69">
    <mergeCell ref="A58:H58"/>
    <mergeCell ref="A52:C52"/>
    <mergeCell ref="A53:C53"/>
    <mergeCell ref="A46:C46"/>
    <mergeCell ref="A47:C47"/>
    <mergeCell ref="A48:C48"/>
    <mergeCell ref="A50:C50"/>
    <mergeCell ref="A51:C51"/>
    <mergeCell ref="A49:C49"/>
    <mergeCell ref="A55:C55"/>
    <mergeCell ref="A1:H1"/>
    <mergeCell ref="A43:C43"/>
    <mergeCell ref="A34:C34"/>
    <mergeCell ref="A29:C29"/>
    <mergeCell ref="A30:C30"/>
    <mergeCell ref="A31:C31"/>
    <mergeCell ref="A35:C35"/>
    <mergeCell ref="A28:C28"/>
    <mergeCell ref="A2:H2"/>
    <mergeCell ref="A3:H3"/>
    <mergeCell ref="A44:C44"/>
    <mergeCell ref="A37:C37"/>
    <mergeCell ref="A20:D20"/>
    <mergeCell ref="A6:D11"/>
    <mergeCell ref="A15:D15"/>
    <mergeCell ref="A16:D16"/>
    <mergeCell ref="A17:D17"/>
    <mergeCell ref="A18:D18"/>
    <mergeCell ref="A19:D19"/>
    <mergeCell ref="A12:C14"/>
    <mergeCell ref="A60:H60"/>
    <mergeCell ref="A61:H61"/>
    <mergeCell ref="A59:H59"/>
    <mergeCell ref="A22:C22"/>
    <mergeCell ref="A23:C23"/>
    <mergeCell ref="A36:C36"/>
    <mergeCell ref="A41:C41"/>
    <mergeCell ref="A42:C42"/>
    <mergeCell ref="A33:C33"/>
    <mergeCell ref="A27:C27"/>
    <mergeCell ref="A25:C25"/>
    <mergeCell ref="A26:C26"/>
    <mergeCell ref="A54:C54"/>
    <mergeCell ref="A45:C45"/>
    <mergeCell ref="A65:H65"/>
    <mergeCell ref="A38:C38"/>
    <mergeCell ref="A39:C39"/>
    <mergeCell ref="A40:C40"/>
    <mergeCell ref="A56:C56"/>
    <mergeCell ref="A57:C57"/>
    <mergeCell ref="A4:H4"/>
    <mergeCell ref="A5:H5"/>
    <mergeCell ref="F6:H6"/>
    <mergeCell ref="E6:E11"/>
    <mergeCell ref="F16:G17"/>
    <mergeCell ref="E15:E20"/>
    <mergeCell ref="H16:H20"/>
    <mergeCell ref="F7:F11"/>
    <mergeCell ref="G7:G11"/>
    <mergeCell ref="A62:H62"/>
    <mergeCell ref="A63:H63"/>
    <mergeCell ref="A64:H64"/>
    <mergeCell ref="H7:H11"/>
    <mergeCell ref="F15:H15"/>
    <mergeCell ref="F18:G18"/>
    <mergeCell ref="F19:G19"/>
    <mergeCell ref="F20:G20"/>
    <mergeCell ref="A24:C24"/>
    <mergeCell ref="A32:C32"/>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&amp;C10</oddFooter>
  </headerFooter>
</worksheet>
</file>

<file path=xl/worksheets/sheet4.xml><?xml version="1.0" encoding="utf-8"?>
<worksheet xmlns="http://schemas.openxmlformats.org/spreadsheetml/2006/main" xmlns:r="http://schemas.openxmlformats.org/officeDocument/2006/relationships">
  <dimension ref="A1:I63"/>
  <sheetViews>
    <sheetView view="pageLayout" workbookViewId="0" topLeftCell="A1">
      <selection activeCell="G34" sqref="G34"/>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1.00390625" style="52" customWidth="1"/>
    <col min="6" max="6" width="12.28125" style="52" customWidth="1"/>
    <col min="7" max="7" width="15.140625" style="52" customWidth="1"/>
    <col min="8" max="8" width="13.140625" style="52" customWidth="1"/>
    <col min="9" max="16384" width="9.140625" style="52" customWidth="1"/>
  </cols>
  <sheetData>
    <row r="1" spans="1:8" s="64" customFormat="1" ht="15.75" customHeight="1">
      <c r="A1" s="375"/>
      <c r="B1" s="375"/>
      <c r="C1" s="375"/>
      <c r="D1" s="375"/>
      <c r="E1" s="375"/>
      <c r="F1" s="375"/>
      <c r="G1" s="375"/>
      <c r="H1" s="375"/>
    </row>
    <row r="2" spans="1:8" s="64" customFormat="1" ht="12" customHeight="1">
      <c r="A2" s="365" t="s">
        <v>168</v>
      </c>
      <c r="B2" s="365"/>
      <c r="C2" s="365"/>
      <c r="D2" s="365"/>
      <c r="E2" s="365"/>
      <c r="F2" s="365"/>
      <c r="G2" s="365"/>
      <c r="H2" s="365"/>
    </row>
    <row r="3" spans="1:8" s="64" customFormat="1" ht="11.25" customHeight="1">
      <c r="A3" s="365" t="s">
        <v>389</v>
      </c>
      <c r="B3" s="365"/>
      <c r="C3" s="365"/>
      <c r="D3" s="365"/>
      <c r="E3" s="365"/>
      <c r="F3" s="365"/>
      <c r="G3" s="365"/>
      <c r="H3" s="365"/>
    </row>
    <row r="4" spans="1:8" s="64" customFormat="1" ht="11.25" customHeight="1">
      <c r="A4" s="365" t="s">
        <v>43</v>
      </c>
      <c r="B4" s="365"/>
      <c r="C4" s="365"/>
      <c r="D4" s="365"/>
      <c r="E4" s="365"/>
      <c r="F4" s="365"/>
      <c r="G4" s="365"/>
      <c r="H4" s="365"/>
    </row>
    <row r="5" spans="1:8" s="64" customFormat="1" ht="11.25" customHeight="1">
      <c r="A5" s="380" t="s">
        <v>262</v>
      </c>
      <c r="B5" s="380"/>
      <c r="C5" s="380"/>
      <c r="D5" s="380"/>
      <c r="E5" s="380"/>
      <c r="F5" s="380"/>
      <c r="G5" s="380"/>
      <c r="H5" s="380"/>
    </row>
    <row r="6" spans="1:9" ht="17.25" customHeight="1">
      <c r="A6" s="333" t="s">
        <v>245</v>
      </c>
      <c r="B6" s="333"/>
      <c r="C6" s="333"/>
      <c r="D6" s="333"/>
      <c r="E6" s="378" t="s">
        <v>0</v>
      </c>
      <c r="F6" s="354" t="s">
        <v>301</v>
      </c>
      <c r="G6" s="338" t="s">
        <v>302</v>
      </c>
      <c r="H6" s="337" t="s">
        <v>303</v>
      </c>
      <c r="I6" s="56"/>
    </row>
    <row r="7" spans="1:8" ht="21" customHeight="1">
      <c r="A7" s="333"/>
      <c r="B7" s="333"/>
      <c r="C7" s="333"/>
      <c r="D7" s="333"/>
      <c r="E7" s="378"/>
      <c r="F7" s="354"/>
      <c r="G7" s="338"/>
      <c r="H7" s="337"/>
    </row>
    <row r="8" spans="1:8" ht="20.25" customHeight="1">
      <c r="A8" s="333"/>
      <c r="B8" s="333"/>
      <c r="C8" s="333"/>
      <c r="D8" s="333"/>
      <c r="E8" s="378"/>
      <c r="F8" s="354"/>
      <c r="G8" s="338"/>
      <c r="H8" s="337"/>
    </row>
    <row r="9" spans="1:8" ht="22.5" customHeight="1">
      <c r="A9" s="333"/>
      <c r="B9" s="333"/>
      <c r="C9" s="333"/>
      <c r="D9" s="333"/>
      <c r="E9" s="378"/>
      <c r="F9" s="354"/>
      <c r="G9" s="338"/>
      <c r="H9" s="337"/>
    </row>
    <row r="10" spans="1:8" ht="9.75" customHeight="1">
      <c r="A10" s="333"/>
      <c r="B10" s="333"/>
      <c r="C10" s="333"/>
      <c r="D10" s="333"/>
      <c r="E10" s="379"/>
      <c r="F10" s="370"/>
      <c r="G10" s="369"/>
      <c r="H10" s="362"/>
    </row>
    <row r="11" spans="1:4" ht="6" customHeight="1">
      <c r="A11" s="381" t="s">
        <v>164</v>
      </c>
      <c r="B11" s="381"/>
      <c r="C11" s="381"/>
      <c r="D11" s="230"/>
    </row>
    <row r="12" spans="1:8" ht="9.75" customHeight="1">
      <c r="A12" s="349"/>
      <c r="B12" s="349"/>
      <c r="C12" s="349"/>
      <c r="D12" s="183"/>
      <c r="E12" s="166">
        <v>100836424</v>
      </c>
      <c r="F12" s="167">
        <v>9047163</v>
      </c>
      <c r="G12" s="167">
        <v>80580439</v>
      </c>
      <c r="H12" s="167">
        <v>11208822</v>
      </c>
    </row>
    <row r="13" spans="1:8" ht="6" customHeight="1">
      <c r="A13" s="374"/>
      <c r="B13" s="374"/>
      <c r="C13" s="374"/>
      <c r="D13" s="184"/>
      <c r="E13" s="151"/>
      <c r="F13" s="152"/>
      <c r="G13" s="152"/>
      <c r="H13" s="152"/>
    </row>
    <row r="14" spans="1:8" ht="9.75" customHeight="1">
      <c r="A14" s="61" t="s">
        <v>8</v>
      </c>
      <c r="B14" s="61" t="s">
        <v>8</v>
      </c>
      <c r="C14" s="186" t="s">
        <v>8</v>
      </c>
      <c r="D14" s="186"/>
      <c r="E14" s="377" t="s">
        <v>0</v>
      </c>
      <c r="F14" s="364" t="s">
        <v>169</v>
      </c>
      <c r="G14" s="364"/>
      <c r="H14" s="364"/>
    </row>
    <row r="15" spans="1:8" ht="9.75" customHeight="1">
      <c r="A15" s="333" t="s">
        <v>142</v>
      </c>
      <c r="B15" s="333"/>
      <c r="C15" s="333"/>
      <c r="D15" s="373"/>
      <c r="E15" s="378"/>
      <c r="F15" s="346" t="s">
        <v>38</v>
      </c>
      <c r="G15" s="353"/>
      <c r="H15" s="336" t="s">
        <v>304</v>
      </c>
    </row>
    <row r="16" spans="1:8" ht="9.75" customHeight="1">
      <c r="A16" s="333" t="s">
        <v>247</v>
      </c>
      <c r="B16" s="333"/>
      <c r="C16" s="333"/>
      <c r="D16" s="75"/>
      <c r="E16" s="378"/>
      <c r="F16" s="348"/>
      <c r="G16" s="355"/>
      <c r="H16" s="337"/>
    </row>
    <row r="17" spans="1:8" ht="9.75" customHeight="1">
      <c r="A17" s="333" t="s">
        <v>170</v>
      </c>
      <c r="B17" s="333"/>
      <c r="C17" s="333"/>
      <c r="D17" s="75"/>
      <c r="E17" s="378"/>
      <c r="F17" s="346" t="s">
        <v>171</v>
      </c>
      <c r="G17" s="353"/>
      <c r="H17" s="337"/>
    </row>
    <row r="18" spans="1:8" ht="9.75" customHeight="1">
      <c r="A18" s="80"/>
      <c r="B18" s="80"/>
      <c r="C18" s="80"/>
      <c r="D18" s="75"/>
      <c r="E18" s="378"/>
      <c r="F18" s="333" t="s">
        <v>172</v>
      </c>
      <c r="G18" s="354"/>
      <c r="H18" s="337"/>
    </row>
    <row r="19" spans="1:8" s="58" customFormat="1" ht="9.75" customHeight="1">
      <c r="A19" s="189"/>
      <c r="B19" s="189"/>
      <c r="C19" s="188"/>
      <c r="D19" s="182"/>
      <c r="E19" s="379"/>
      <c r="F19" s="348" t="s">
        <v>173</v>
      </c>
      <c r="G19" s="355"/>
      <c r="H19" s="347"/>
    </row>
    <row r="20" spans="1:8" s="58" customFormat="1" ht="9.75" customHeight="1">
      <c r="A20" s="33" t="s">
        <v>8</v>
      </c>
      <c r="B20" s="33" t="s">
        <v>8</v>
      </c>
      <c r="C20" s="61" t="s">
        <v>8</v>
      </c>
      <c r="D20" s="61"/>
      <c r="E20" s="61" t="s">
        <v>8</v>
      </c>
      <c r="F20" s="33" t="s">
        <v>8</v>
      </c>
      <c r="G20" s="33" t="s">
        <v>8</v>
      </c>
      <c r="H20" s="33" t="s">
        <v>8</v>
      </c>
    </row>
    <row r="21" spans="1:8" s="58" customFormat="1" ht="10.5" customHeight="1">
      <c r="A21" s="349" t="s">
        <v>39</v>
      </c>
      <c r="B21" s="349"/>
      <c r="C21" s="349"/>
      <c r="D21" s="183"/>
      <c r="E21" s="164">
        <v>30900069</v>
      </c>
      <c r="F21" s="38" t="s">
        <v>8</v>
      </c>
      <c r="G21" s="163">
        <v>15428654</v>
      </c>
      <c r="H21" s="163">
        <v>15471415</v>
      </c>
    </row>
    <row r="22" spans="1:8" s="58" customFormat="1" ht="10.5" customHeight="1">
      <c r="A22" s="349" t="s">
        <v>41</v>
      </c>
      <c r="B22" s="349"/>
      <c r="C22" s="349"/>
      <c r="D22" s="183"/>
      <c r="E22" s="164">
        <v>37654477</v>
      </c>
      <c r="F22" s="38" t="s">
        <v>8</v>
      </c>
      <c r="G22" s="163">
        <v>31038030</v>
      </c>
      <c r="H22" s="163">
        <v>6616447</v>
      </c>
    </row>
    <row r="23" spans="1:8" s="58" customFormat="1" ht="10.5" customHeight="1">
      <c r="A23" s="358" t="s">
        <v>174</v>
      </c>
      <c r="B23" s="358"/>
      <c r="C23" s="358"/>
      <c r="D23" s="61"/>
      <c r="E23" s="37" t="s">
        <v>8</v>
      </c>
      <c r="F23" s="38" t="s">
        <v>8</v>
      </c>
      <c r="G23" s="38" t="s">
        <v>8</v>
      </c>
      <c r="H23" s="38" t="s">
        <v>8</v>
      </c>
    </row>
    <row r="24" spans="1:8" s="58" customFormat="1" ht="10.5" customHeight="1">
      <c r="A24" s="349" t="s">
        <v>248</v>
      </c>
      <c r="B24" s="349"/>
      <c r="C24" s="349"/>
      <c r="D24" s="183"/>
      <c r="E24" s="164">
        <v>47131381</v>
      </c>
      <c r="F24" s="38" t="s">
        <v>8</v>
      </c>
      <c r="G24" s="163">
        <v>43961355</v>
      </c>
      <c r="H24" s="163">
        <v>3170026</v>
      </c>
    </row>
    <row r="25" spans="1:8" s="58" customFormat="1" ht="10.5" customHeight="1">
      <c r="A25" s="358" t="s">
        <v>175</v>
      </c>
      <c r="B25" s="358"/>
      <c r="C25" s="358"/>
      <c r="D25" s="61"/>
      <c r="E25" s="37" t="s">
        <v>8</v>
      </c>
      <c r="F25" s="38" t="s">
        <v>8</v>
      </c>
      <c r="G25" s="38" t="s">
        <v>8</v>
      </c>
      <c r="H25" s="38" t="s">
        <v>8</v>
      </c>
    </row>
    <row r="26" spans="1:8" s="58" customFormat="1" ht="10.5" customHeight="1">
      <c r="A26" s="358" t="s">
        <v>276</v>
      </c>
      <c r="B26" s="358"/>
      <c r="C26" s="358"/>
      <c r="D26" s="61"/>
      <c r="E26" s="37" t="s">
        <v>8</v>
      </c>
      <c r="F26" s="38" t="s">
        <v>8</v>
      </c>
      <c r="G26" s="38" t="s">
        <v>8</v>
      </c>
      <c r="H26" s="38" t="s">
        <v>8</v>
      </c>
    </row>
    <row r="27" spans="1:8" s="58" customFormat="1" ht="10.5" customHeight="1">
      <c r="A27" s="349" t="s">
        <v>249</v>
      </c>
      <c r="B27" s="349"/>
      <c r="C27" s="349"/>
      <c r="D27" s="183"/>
      <c r="E27" s="164">
        <v>23128031</v>
      </c>
      <c r="F27" s="38" t="s">
        <v>8</v>
      </c>
      <c r="G27" s="163">
        <v>23128031</v>
      </c>
      <c r="H27" s="163" t="s">
        <v>330</v>
      </c>
    </row>
    <row r="28" spans="1:8" s="58" customFormat="1" ht="10.5" customHeight="1">
      <c r="A28" s="358" t="s">
        <v>177</v>
      </c>
      <c r="B28" s="358"/>
      <c r="C28" s="358"/>
      <c r="D28" s="61"/>
      <c r="E28" s="37" t="s">
        <v>8</v>
      </c>
      <c r="F28" s="38" t="s">
        <v>8</v>
      </c>
      <c r="G28" s="38" t="s">
        <v>8</v>
      </c>
      <c r="H28" s="38" t="s">
        <v>8</v>
      </c>
    </row>
    <row r="29" spans="1:8" s="58" customFormat="1" ht="10.5" customHeight="1">
      <c r="A29" s="349" t="s">
        <v>250</v>
      </c>
      <c r="B29" s="349"/>
      <c r="C29" s="349"/>
      <c r="D29" s="183"/>
      <c r="E29" s="161">
        <v>154490758</v>
      </c>
      <c r="F29" s="38" t="s">
        <v>8</v>
      </c>
      <c r="G29" s="163">
        <v>148370967</v>
      </c>
      <c r="H29" s="163">
        <v>6119791</v>
      </c>
    </row>
    <row r="30" spans="1:8" s="58" customFormat="1" ht="10.5" customHeight="1">
      <c r="A30" s="349" t="s">
        <v>251</v>
      </c>
      <c r="B30" s="349"/>
      <c r="C30" s="349"/>
      <c r="D30" s="183"/>
      <c r="E30" s="164">
        <v>94059134</v>
      </c>
      <c r="F30" s="38" t="s">
        <v>8</v>
      </c>
      <c r="G30" s="163">
        <v>90790660</v>
      </c>
      <c r="H30" s="163">
        <v>3268474</v>
      </c>
    </row>
    <row r="31" spans="1:8" s="58" customFormat="1" ht="10.5" customHeight="1">
      <c r="A31" s="358" t="s">
        <v>178</v>
      </c>
      <c r="B31" s="358"/>
      <c r="C31" s="358"/>
      <c r="D31" s="61"/>
      <c r="E31" s="37" t="s">
        <v>8</v>
      </c>
      <c r="F31" s="38" t="s">
        <v>8</v>
      </c>
      <c r="G31" s="38" t="s">
        <v>8</v>
      </c>
      <c r="H31" s="38" t="s">
        <v>8</v>
      </c>
    </row>
    <row r="32" spans="1:8" s="58" customFormat="1" ht="10.5" customHeight="1">
      <c r="A32" s="349" t="s">
        <v>252</v>
      </c>
      <c r="B32" s="349"/>
      <c r="C32" s="349"/>
      <c r="D32" s="183"/>
      <c r="E32" s="164">
        <v>35495906</v>
      </c>
      <c r="F32" s="38" t="s">
        <v>8</v>
      </c>
      <c r="G32" s="163">
        <v>34795843</v>
      </c>
      <c r="H32" s="163">
        <v>700063</v>
      </c>
    </row>
    <row r="33" spans="1:8" s="58" customFormat="1" ht="10.5" customHeight="1">
      <c r="A33" s="349" t="s">
        <v>383</v>
      </c>
      <c r="B33" s="349"/>
      <c r="C33" s="349"/>
      <c r="D33" s="183"/>
      <c r="E33" s="164">
        <v>60431624</v>
      </c>
      <c r="F33" s="38" t="s">
        <v>8</v>
      </c>
      <c r="G33" s="163">
        <v>57580307</v>
      </c>
      <c r="H33" s="163">
        <v>2851317</v>
      </c>
    </row>
    <row r="34" spans="1:8" s="58" customFormat="1" ht="10.5" customHeight="1">
      <c r="A34" s="349" t="s">
        <v>253</v>
      </c>
      <c r="B34" s="349"/>
      <c r="C34" s="349"/>
      <c r="D34" s="183"/>
      <c r="E34" s="161">
        <v>652528015</v>
      </c>
      <c r="F34" s="38" t="s">
        <v>8</v>
      </c>
      <c r="G34" s="162">
        <v>644116434</v>
      </c>
      <c r="H34" s="163">
        <v>8411581</v>
      </c>
    </row>
    <row r="35" spans="1:8" s="58" customFormat="1" ht="10.5" customHeight="1">
      <c r="A35" s="349" t="s">
        <v>319</v>
      </c>
      <c r="B35" s="349"/>
      <c r="C35" s="349"/>
      <c r="D35" s="183"/>
      <c r="E35" s="164">
        <v>13132365</v>
      </c>
      <c r="F35" s="38" t="s">
        <v>8</v>
      </c>
      <c r="G35" s="163">
        <v>12967483</v>
      </c>
      <c r="H35" s="163">
        <v>164882</v>
      </c>
    </row>
    <row r="36" spans="1:8" s="58" customFormat="1" ht="10.5" customHeight="1">
      <c r="A36" s="349" t="s">
        <v>320</v>
      </c>
      <c r="B36" s="349"/>
      <c r="C36" s="349"/>
      <c r="D36" s="183"/>
      <c r="E36" s="164">
        <v>5149600</v>
      </c>
      <c r="F36" s="38" t="s">
        <v>8</v>
      </c>
      <c r="G36" s="163">
        <v>1138440</v>
      </c>
      <c r="H36" s="163">
        <v>4011160</v>
      </c>
    </row>
    <row r="37" spans="1:8" s="58" customFormat="1" ht="10.5" customHeight="1">
      <c r="A37" s="349" t="s">
        <v>321</v>
      </c>
      <c r="B37" s="349"/>
      <c r="C37" s="349"/>
      <c r="D37" s="183"/>
      <c r="E37" s="164">
        <v>7642690</v>
      </c>
      <c r="F37" s="38" t="s">
        <v>8</v>
      </c>
      <c r="G37" s="163">
        <v>7325651</v>
      </c>
      <c r="H37" s="163">
        <v>317039</v>
      </c>
    </row>
    <row r="38" spans="1:8" s="58" customFormat="1" ht="10.5" customHeight="1">
      <c r="A38" s="349" t="s">
        <v>322</v>
      </c>
      <c r="B38" s="349"/>
      <c r="C38" s="349"/>
      <c r="D38" s="183"/>
      <c r="E38" s="164">
        <v>35430761</v>
      </c>
      <c r="F38" s="38" t="s">
        <v>8</v>
      </c>
      <c r="G38" s="163">
        <v>34882712</v>
      </c>
      <c r="H38" s="163">
        <v>548049</v>
      </c>
    </row>
    <row r="39" spans="1:8" s="58" customFormat="1" ht="10.5" customHeight="1">
      <c r="A39" s="349" t="s">
        <v>323</v>
      </c>
      <c r="B39" s="349"/>
      <c r="C39" s="349"/>
      <c r="D39" s="183"/>
      <c r="E39" s="164">
        <v>91467846</v>
      </c>
      <c r="F39" s="38" t="s">
        <v>8</v>
      </c>
      <c r="G39" s="163">
        <v>88264910</v>
      </c>
      <c r="H39" s="163">
        <v>3202936</v>
      </c>
    </row>
    <row r="40" spans="1:8" s="58" customFormat="1" ht="10.5" customHeight="1">
      <c r="A40" s="349" t="s">
        <v>324</v>
      </c>
      <c r="B40" s="349"/>
      <c r="C40" s="349"/>
      <c r="D40" s="183"/>
      <c r="E40" s="164">
        <v>51218177</v>
      </c>
      <c r="F40" s="38" t="s">
        <v>8</v>
      </c>
      <c r="G40" s="163">
        <v>51110797</v>
      </c>
      <c r="H40" s="165">
        <v>107380</v>
      </c>
    </row>
    <row r="41" spans="1:8" s="58" customFormat="1" ht="10.5" customHeight="1">
      <c r="A41" s="349" t="s">
        <v>325</v>
      </c>
      <c r="B41" s="349"/>
      <c r="C41" s="349"/>
      <c r="D41" s="183"/>
      <c r="E41" s="164">
        <v>107007164</v>
      </c>
      <c r="F41" s="38" t="s">
        <v>8</v>
      </c>
      <c r="G41" s="163">
        <v>106974929</v>
      </c>
      <c r="H41" s="165">
        <v>32235</v>
      </c>
    </row>
    <row r="42" spans="1:8" s="58" customFormat="1" ht="10.5" customHeight="1">
      <c r="A42" s="358" t="s">
        <v>326</v>
      </c>
      <c r="B42" s="358"/>
      <c r="C42" s="358"/>
      <c r="D42" s="61"/>
      <c r="E42" s="37" t="s">
        <v>8</v>
      </c>
      <c r="F42" s="38" t="s">
        <v>8</v>
      </c>
      <c r="G42" s="38" t="s">
        <v>8</v>
      </c>
      <c r="H42" s="38" t="s">
        <v>8</v>
      </c>
    </row>
    <row r="43" spans="1:8" s="58" customFormat="1" ht="10.5" customHeight="1">
      <c r="A43" s="349" t="s">
        <v>327</v>
      </c>
      <c r="B43" s="349"/>
      <c r="C43" s="349"/>
      <c r="D43" s="183"/>
      <c r="E43" s="161">
        <v>327613429</v>
      </c>
      <c r="F43" s="38" t="s">
        <v>8</v>
      </c>
      <c r="G43" s="162">
        <v>327613429</v>
      </c>
      <c r="H43" s="165" t="s">
        <v>330</v>
      </c>
    </row>
    <row r="44" spans="1:8" s="58" customFormat="1" ht="10.5" customHeight="1">
      <c r="A44" s="349" t="s">
        <v>328</v>
      </c>
      <c r="B44" s="349"/>
      <c r="C44" s="349"/>
      <c r="D44" s="183"/>
      <c r="E44" s="164">
        <v>13865983</v>
      </c>
      <c r="F44" s="38" t="s">
        <v>8</v>
      </c>
      <c r="G44" s="163">
        <v>13838083</v>
      </c>
      <c r="H44" s="165">
        <v>27900</v>
      </c>
    </row>
    <row r="45" spans="1:8" s="58" customFormat="1" ht="10.5" customHeight="1">
      <c r="A45" s="358" t="s">
        <v>179</v>
      </c>
      <c r="B45" s="358"/>
      <c r="C45" s="358"/>
      <c r="D45" s="61"/>
      <c r="E45" s="37" t="s">
        <v>8</v>
      </c>
      <c r="F45" s="38" t="s">
        <v>8</v>
      </c>
      <c r="G45" s="38" t="s">
        <v>8</v>
      </c>
      <c r="H45" s="38" t="s">
        <v>8</v>
      </c>
    </row>
    <row r="46" spans="1:8" s="58" customFormat="1" ht="10.5" customHeight="1">
      <c r="A46" s="349" t="s">
        <v>254</v>
      </c>
      <c r="B46" s="349"/>
      <c r="C46" s="349"/>
      <c r="D46" s="183"/>
      <c r="E46" s="161">
        <v>216494377</v>
      </c>
      <c r="F46" s="38" t="s">
        <v>8</v>
      </c>
      <c r="G46" s="162">
        <v>216419842</v>
      </c>
      <c r="H46" s="165">
        <v>74535</v>
      </c>
    </row>
    <row r="47" spans="1:8" s="58" customFormat="1" ht="10.5" customHeight="1">
      <c r="A47" s="349" t="s">
        <v>227</v>
      </c>
      <c r="B47" s="349"/>
      <c r="C47" s="349"/>
      <c r="D47" s="183"/>
      <c r="E47" s="164">
        <v>94013478</v>
      </c>
      <c r="F47" s="38" t="s">
        <v>8</v>
      </c>
      <c r="G47" s="163">
        <v>94013478</v>
      </c>
      <c r="H47" s="165" t="s">
        <v>330</v>
      </c>
    </row>
    <row r="48" spans="1:8" s="58" customFormat="1" ht="10.5" customHeight="1">
      <c r="A48" s="358" t="s">
        <v>180</v>
      </c>
      <c r="B48" s="358"/>
      <c r="C48" s="358"/>
      <c r="D48" s="61"/>
      <c r="E48" s="37" t="s">
        <v>8</v>
      </c>
      <c r="F48" s="38" t="s">
        <v>8</v>
      </c>
      <c r="G48" s="38" t="s">
        <v>8</v>
      </c>
      <c r="H48" s="38" t="s">
        <v>8</v>
      </c>
    </row>
    <row r="49" spans="1:8" s="58" customFormat="1" ht="10.5" customHeight="1">
      <c r="A49" s="349" t="s">
        <v>272</v>
      </c>
      <c r="B49" s="349"/>
      <c r="C49" s="349"/>
      <c r="D49" s="183"/>
      <c r="E49" s="164">
        <v>57848896</v>
      </c>
      <c r="F49" s="38" t="s">
        <v>8</v>
      </c>
      <c r="G49" s="163">
        <v>57755296</v>
      </c>
      <c r="H49" s="163">
        <v>93600</v>
      </c>
    </row>
    <row r="50" spans="1:8" s="58" customFormat="1" ht="10.5" customHeight="1">
      <c r="A50" s="358" t="s">
        <v>181</v>
      </c>
      <c r="B50" s="358"/>
      <c r="C50" s="358"/>
      <c r="D50" s="61"/>
      <c r="E50" s="37" t="s">
        <v>8</v>
      </c>
      <c r="F50" s="38" t="s">
        <v>8</v>
      </c>
      <c r="G50" s="38" t="s">
        <v>8</v>
      </c>
      <c r="H50" s="38" t="s">
        <v>8</v>
      </c>
    </row>
    <row r="51" spans="1:8" s="58" customFormat="1" ht="10.5" customHeight="1">
      <c r="A51" s="349" t="s">
        <v>256</v>
      </c>
      <c r="B51" s="349"/>
      <c r="C51" s="349"/>
      <c r="D51" s="183"/>
      <c r="E51" s="164">
        <v>24421963</v>
      </c>
      <c r="F51" s="38" t="s">
        <v>8</v>
      </c>
      <c r="G51" s="163">
        <v>20745185</v>
      </c>
      <c r="H51" s="163">
        <v>3676778</v>
      </c>
    </row>
    <row r="52" spans="1:8" s="58" customFormat="1" ht="10.5" customHeight="1">
      <c r="A52" s="349" t="s">
        <v>40</v>
      </c>
      <c r="B52" s="349"/>
      <c r="C52" s="349"/>
      <c r="D52" s="183"/>
      <c r="E52" s="164">
        <v>1033485</v>
      </c>
      <c r="F52" s="38" t="s">
        <v>8</v>
      </c>
      <c r="G52" s="163">
        <v>1033485</v>
      </c>
      <c r="H52" s="165" t="s">
        <v>330</v>
      </c>
    </row>
    <row r="53" spans="1:8" s="58" customFormat="1" ht="10.5" customHeight="1">
      <c r="A53" s="358" t="s">
        <v>182</v>
      </c>
      <c r="B53" s="358"/>
      <c r="C53" s="358"/>
      <c r="D53" s="61"/>
      <c r="E53" s="37" t="s">
        <v>8</v>
      </c>
      <c r="F53" s="38" t="s">
        <v>8</v>
      </c>
      <c r="G53" s="38" t="s">
        <v>8</v>
      </c>
      <c r="H53" s="38" t="s">
        <v>8</v>
      </c>
    </row>
    <row r="54" spans="1:8" s="58" customFormat="1" ht="10.5" customHeight="1">
      <c r="A54" s="349" t="s">
        <v>257</v>
      </c>
      <c r="B54" s="349"/>
      <c r="C54" s="349"/>
      <c r="D54" s="183"/>
      <c r="E54" s="164">
        <v>21171807</v>
      </c>
      <c r="F54" s="38" t="s">
        <v>8</v>
      </c>
      <c r="G54" s="163">
        <v>20182131</v>
      </c>
      <c r="H54" s="163">
        <v>989676</v>
      </c>
    </row>
    <row r="55" spans="1:8" s="233" customFormat="1" ht="10.5" customHeight="1">
      <c r="A55" s="382" t="s">
        <v>162</v>
      </c>
      <c r="B55" s="382"/>
      <c r="C55" s="382"/>
      <c r="D55" s="235"/>
      <c r="E55" s="169">
        <v>1337688706</v>
      </c>
      <c r="F55" s="232" t="s">
        <v>8</v>
      </c>
      <c r="G55" s="68">
        <v>1293064857</v>
      </c>
      <c r="H55" s="69">
        <v>44623849</v>
      </c>
    </row>
    <row r="56" spans="1:8" s="58" customFormat="1" ht="10.5" customHeight="1">
      <c r="A56" s="349" t="s">
        <v>258</v>
      </c>
      <c r="B56" s="349"/>
      <c r="C56" s="349"/>
      <c r="D56" s="183"/>
      <c r="E56" s="161">
        <v>1236852282</v>
      </c>
      <c r="F56" s="61" t="s">
        <v>8</v>
      </c>
      <c r="G56" s="168" t="s">
        <v>394</v>
      </c>
      <c r="H56" s="168" t="s">
        <v>394</v>
      </c>
    </row>
    <row r="57" spans="1:9" ht="12.75" customHeight="1">
      <c r="A57" s="9" t="s">
        <v>42</v>
      </c>
      <c r="B57" s="9"/>
      <c r="C57" s="9"/>
      <c r="D57" s="9"/>
      <c r="E57" s="9"/>
      <c r="F57" s="9"/>
      <c r="G57" s="9"/>
      <c r="H57" s="9"/>
      <c r="I57" s="9"/>
    </row>
    <row r="58" spans="1:8" s="224" customFormat="1" ht="8.25">
      <c r="A58" s="359" t="s">
        <v>355</v>
      </c>
      <c r="B58" s="359"/>
      <c r="C58" s="359"/>
      <c r="D58" s="359"/>
      <c r="E58" s="359"/>
      <c r="F58" s="359"/>
      <c r="G58" s="359"/>
      <c r="H58" s="359"/>
    </row>
    <row r="59" spans="1:8" s="224" customFormat="1" ht="8.25">
      <c r="A59" s="360" t="s">
        <v>361</v>
      </c>
      <c r="B59" s="360"/>
      <c r="C59" s="360"/>
      <c r="D59" s="360"/>
      <c r="E59" s="360"/>
      <c r="F59" s="360"/>
      <c r="G59" s="360"/>
      <c r="H59" s="360"/>
    </row>
    <row r="60" spans="1:8" s="224" customFormat="1" ht="8.25">
      <c r="A60" s="360" t="s">
        <v>356</v>
      </c>
      <c r="B60" s="360"/>
      <c r="C60" s="360"/>
      <c r="D60" s="360"/>
      <c r="E60" s="360"/>
      <c r="F60" s="360"/>
      <c r="G60" s="360"/>
      <c r="H60" s="360"/>
    </row>
    <row r="61" spans="1:8" s="224" customFormat="1" ht="8.25">
      <c r="A61" s="360" t="s">
        <v>183</v>
      </c>
      <c r="B61" s="360"/>
      <c r="C61" s="360"/>
      <c r="D61" s="360"/>
      <c r="E61" s="360"/>
      <c r="F61" s="360"/>
      <c r="G61" s="360"/>
      <c r="H61" s="360"/>
    </row>
    <row r="62" spans="1:8" s="224" customFormat="1" ht="8.25">
      <c r="A62" s="360" t="s">
        <v>263</v>
      </c>
      <c r="B62" s="360"/>
      <c r="C62" s="360"/>
      <c r="D62" s="360"/>
      <c r="E62" s="360"/>
      <c r="F62" s="360"/>
      <c r="G62" s="360"/>
      <c r="H62" s="360"/>
    </row>
    <row r="63" spans="1:8" s="224" customFormat="1" ht="8.25">
      <c r="A63" s="360" t="s">
        <v>347</v>
      </c>
      <c r="B63" s="360"/>
      <c r="C63" s="360"/>
      <c r="D63" s="360"/>
      <c r="E63" s="360"/>
      <c r="F63" s="360"/>
      <c r="G63" s="360"/>
      <c r="H63" s="360"/>
    </row>
  </sheetData>
  <sheetProtection/>
  <mergeCells count="63">
    <mergeCell ref="A47:C47"/>
    <mergeCell ref="A62:H62"/>
    <mergeCell ref="A52:C52"/>
    <mergeCell ref="A53:C53"/>
    <mergeCell ref="A48:C48"/>
    <mergeCell ref="A49:C49"/>
    <mergeCell ref="A50:C50"/>
    <mergeCell ref="A51:C51"/>
    <mergeCell ref="A36:C36"/>
    <mergeCell ref="A63:H63"/>
    <mergeCell ref="A60:H60"/>
    <mergeCell ref="A55:C55"/>
    <mergeCell ref="A56:C56"/>
    <mergeCell ref="A58:H58"/>
    <mergeCell ref="A59:H59"/>
    <mergeCell ref="A61:H61"/>
    <mergeCell ref="A54:C54"/>
    <mergeCell ref="A44:C44"/>
    <mergeCell ref="A28:C28"/>
    <mergeCell ref="A29:C29"/>
    <mergeCell ref="A30:C30"/>
    <mergeCell ref="A33:C33"/>
    <mergeCell ref="A34:C34"/>
    <mergeCell ref="A35:C35"/>
    <mergeCell ref="A31:C31"/>
    <mergeCell ref="A32:C32"/>
    <mergeCell ref="A26:C26"/>
    <mergeCell ref="A27:C27"/>
    <mergeCell ref="A11:C13"/>
    <mergeCell ref="F17:G17"/>
    <mergeCell ref="F14:H14"/>
    <mergeCell ref="A21:C21"/>
    <mergeCell ref="A22:C22"/>
    <mergeCell ref="A23:C23"/>
    <mergeCell ref="A17:C17"/>
    <mergeCell ref="A1:H1"/>
    <mergeCell ref="A2:H2"/>
    <mergeCell ref="A5:H5"/>
    <mergeCell ref="A25:C25"/>
    <mergeCell ref="A24:C24"/>
    <mergeCell ref="A3:H3"/>
    <mergeCell ref="A4:H4"/>
    <mergeCell ref="E6:E10"/>
    <mergeCell ref="G6:G10"/>
    <mergeCell ref="A6:D10"/>
    <mergeCell ref="A37:C37"/>
    <mergeCell ref="A38:C38"/>
    <mergeCell ref="A46:C46"/>
    <mergeCell ref="A39:C39"/>
    <mergeCell ref="A40:C40"/>
    <mergeCell ref="A41:C41"/>
    <mergeCell ref="A42:C42"/>
    <mergeCell ref="A43:C43"/>
    <mergeCell ref="A45:C45"/>
    <mergeCell ref="H6:H10"/>
    <mergeCell ref="F6:F10"/>
    <mergeCell ref="A16:C16"/>
    <mergeCell ref="F15:G16"/>
    <mergeCell ref="A15:D15"/>
    <mergeCell ref="H15:H19"/>
    <mergeCell ref="E14:E19"/>
    <mergeCell ref="F18:G18"/>
    <mergeCell ref="F19:G19"/>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&amp;C11</oddFooter>
  </headerFooter>
</worksheet>
</file>

<file path=xl/worksheets/sheet5.xml><?xml version="1.0" encoding="utf-8"?>
<worksheet xmlns="http://schemas.openxmlformats.org/spreadsheetml/2006/main" xmlns:r="http://schemas.openxmlformats.org/officeDocument/2006/relationships">
  <dimension ref="A1:R54"/>
  <sheetViews>
    <sheetView view="pageLayout" workbookViewId="0" topLeftCell="A7">
      <selection activeCell="O38" sqref="O38"/>
    </sheetView>
  </sheetViews>
  <sheetFormatPr defaultColWidth="9.140625" defaultRowHeight="12.75"/>
  <cols>
    <col min="1" max="1" width="3.28125" style="238" customWidth="1"/>
    <col min="2" max="2" width="31.140625" style="52" customWidth="1"/>
    <col min="3" max="3" width="0.85546875" style="52" customWidth="1"/>
    <col min="4" max="5" width="10.8515625" style="52" customWidth="1"/>
    <col min="6" max="6" width="9.8515625" style="52" customWidth="1"/>
    <col min="7" max="16" width="10.8515625" style="52" customWidth="1"/>
    <col min="17" max="17" width="3.140625" style="242" customWidth="1"/>
    <col min="18" max="16384" width="9.140625" style="52" customWidth="1"/>
  </cols>
  <sheetData>
    <row r="1" spans="1:17" s="66" customFormat="1" ht="12" customHeight="1">
      <c r="A1" s="383" t="s">
        <v>203</v>
      </c>
      <c r="B1" s="383"/>
      <c r="C1" s="383"/>
      <c r="D1" s="383"/>
      <c r="E1" s="383"/>
      <c r="F1" s="383"/>
      <c r="G1" s="383"/>
      <c r="H1" s="383"/>
      <c r="I1" s="384" t="s">
        <v>362</v>
      </c>
      <c r="J1" s="384"/>
      <c r="K1" s="384"/>
      <c r="L1" s="384"/>
      <c r="M1" s="384"/>
      <c r="N1" s="384"/>
      <c r="O1" s="384"/>
      <c r="P1" s="384"/>
      <c r="Q1" s="240"/>
    </row>
    <row r="2" spans="1:17" s="66" customFormat="1" ht="12" customHeight="1">
      <c r="A2" s="383" t="s">
        <v>261</v>
      </c>
      <c r="B2" s="383"/>
      <c r="C2" s="383"/>
      <c r="D2" s="383"/>
      <c r="E2" s="383"/>
      <c r="F2" s="383"/>
      <c r="G2" s="383"/>
      <c r="H2" s="383"/>
      <c r="I2" s="384" t="s">
        <v>386</v>
      </c>
      <c r="J2" s="384"/>
      <c r="K2" s="384"/>
      <c r="L2" s="384"/>
      <c r="M2" s="384"/>
      <c r="N2" s="384"/>
      <c r="O2" s="384"/>
      <c r="P2" s="384"/>
      <c r="Q2" s="384"/>
    </row>
    <row r="3" spans="1:18" s="66" customFormat="1" ht="12" customHeight="1">
      <c r="A3" s="86" t="s">
        <v>8</v>
      </c>
      <c r="B3" s="62" t="s">
        <v>8</v>
      </c>
      <c r="C3" s="62"/>
      <c r="D3" s="62" t="s">
        <v>8</v>
      </c>
      <c r="E3" s="62" t="s">
        <v>8</v>
      </c>
      <c r="F3" s="62" t="s">
        <v>8</v>
      </c>
      <c r="G3" s="62" t="s">
        <v>8</v>
      </c>
      <c r="H3" s="71" t="s">
        <v>2</v>
      </c>
      <c r="I3" s="81" t="s">
        <v>44</v>
      </c>
      <c r="J3" s="81" t="s">
        <v>8</v>
      </c>
      <c r="L3" s="62" t="s">
        <v>8</v>
      </c>
      <c r="M3" s="62" t="s">
        <v>8</v>
      </c>
      <c r="N3" s="62" t="s">
        <v>8</v>
      </c>
      <c r="O3" s="62" t="s">
        <v>8</v>
      </c>
      <c r="P3" s="62" t="s">
        <v>8</v>
      </c>
      <c r="Q3" s="241" t="s">
        <v>8</v>
      </c>
      <c r="R3" s="67"/>
    </row>
    <row r="4" spans="1:18" ht="12" customHeight="1">
      <c r="A4" s="33" t="s">
        <v>8</v>
      </c>
      <c r="B4" s="330" t="s">
        <v>333</v>
      </c>
      <c r="C4" s="395"/>
      <c r="D4" s="53" t="s">
        <v>8</v>
      </c>
      <c r="E4" s="336" t="s">
        <v>315</v>
      </c>
      <c r="F4" s="346"/>
      <c r="G4" s="401"/>
      <c r="H4" s="392" t="s">
        <v>288</v>
      </c>
      <c r="I4" s="387" t="s">
        <v>287</v>
      </c>
      <c r="J4" s="388"/>
      <c r="K4" s="76" t="s">
        <v>8</v>
      </c>
      <c r="L4" s="385" t="s">
        <v>286</v>
      </c>
      <c r="M4" s="346"/>
      <c r="N4" s="353"/>
      <c r="O4" s="54" t="s">
        <v>8</v>
      </c>
      <c r="P4" s="54" t="s">
        <v>8</v>
      </c>
      <c r="Q4" s="190" t="s">
        <v>8</v>
      </c>
      <c r="R4" s="65"/>
    </row>
    <row r="5" spans="1:18" ht="12" customHeight="1">
      <c r="A5" s="61" t="s">
        <v>8</v>
      </c>
      <c r="B5" s="332"/>
      <c r="C5" s="373"/>
      <c r="D5" s="49" t="s">
        <v>8</v>
      </c>
      <c r="E5" s="337"/>
      <c r="F5" s="333"/>
      <c r="G5" s="373"/>
      <c r="H5" s="393"/>
      <c r="I5" s="358"/>
      <c r="J5" s="389"/>
      <c r="K5" s="77" t="s">
        <v>8</v>
      </c>
      <c r="L5" s="332"/>
      <c r="M5" s="333"/>
      <c r="N5" s="354"/>
      <c r="O5" s="36" t="s">
        <v>185</v>
      </c>
      <c r="P5" s="55" t="s">
        <v>8</v>
      </c>
      <c r="Q5" s="191" t="s">
        <v>8</v>
      </c>
      <c r="R5" s="65"/>
    </row>
    <row r="6" spans="1:18" ht="17.25" customHeight="1">
      <c r="A6" s="61" t="s">
        <v>8</v>
      </c>
      <c r="B6" s="332"/>
      <c r="C6" s="373"/>
      <c r="D6" s="49" t="s">
        <v>8</v>
      </c>
      <c r="E6" s="347"/>
      <c r="F6" s="348"/>
      <c r="G6" s="402"/>
      <c r="H6" s="394"/>
      <c r="I6" s="390"/>
      <c r="J6" s="391"/>
      <c r="K6" s="77" t="s">
        <v>8</v>
      </c>
      <c r="L6" s="386"/>
      <c r="M6" s="348"/>
      <c r="N6" s="355"/>
      <c r="O6" s="36" t="s">
        <v>186</v>
      </c>
      <c r="P6" s="55" t="s">
        <v>8</v>
      </c>
      <c r="Q6" s="191" t="s">
        <v>8</v>
      </c>
      <c r="R6" s="65"/>
    </row>
    <row r="7" spans="1:18" ht="14.25" customHeight="1">
      <c r="A7" s="61" t="s">
        <v>8</v>
      </c>
      <c r="B7" s="332"/>
      <c r="C7" s="373"/>
      <c r="E7" s="54" t="s">
        <v>8</v>
      </c>
      <c r="F7" s="336" t="s">
        <v>188</v>
      </c>
      <c r="G7" s="346"/>
      <c r="H7" s="74" t="s">
        <v>8</v>
      </c>
      <c r="I7" s="331" t="s">
        <v>188</v>
      </c>
      <c r="J7" s="395"/>
      <c r="K7" s="116"/>
      <c r="L7" s="53" t="s">
        <v>8</v>
      </c>
      <c r="M7" s="336" t="s">
        <v>188</v>
      </c>
      <c r="N7" s="353"/>
      <c r="O7" s="36" t="s">
        <v>141</v>
      </c>
      <c r="P7" s="36" t="s">
        <v>189</v>
      </c>
      <c r="Q7" s="191" t="s">
        <v>8</v>
      </c>
      <c r="R7" s="65"/>
    </row>
    <row r="8" spans="1:18" ht="18" customHeight="1">
      <c r="A8" s="75" t="s">
        <v>190</v>
      </c>
      <c r="B8" s="332"/>
      <c r="C8" s="373"/>
      <c r="D8" s="57" t="s">
        <v>187</v>
      </c>
      <c r="E8" s="55" t="s">
        <v>8</v>
      </c>
      <c r="F8" s="347"/>
      <c r="G8" s="348"/>
      <c r="H8" s="82" t="s">
        <v>8</v>
      </c>
      <c r="I8" s="335"/>
      <c r="J8" s="396"/>
      <c r="K8" s="78" t="s">
        <v>185</v>
      </c>
      <c r="L8" s="49" t="s">
        <v>8</v>
      </c>
      <c r="M8" s="347"/>
      <c r="N8" s="355"/>
      <c r="O8" s="36" t="s">
        <v>193</v>
      </c>
      <c r="P8" s="36" t="s">
        <v>187</v>
      </c>
      <c r="Q8" s="191" t="s">
        <v>190</v>
      </c>
      <c r="R8" s="65"/>
    </row>
    <row r="9" spans="1:18" ht="14.25" customHeight="1">
      <c r="A9" s="75" t="s">
        <v>194</v>
      </c>
      <c r="B9" s="332"/>
      <c r="C9" s="373"/>
      <c r="D9" s="57" t="s">
        <v>191</v>
      </c>
      <c r="E9" s="55" t="s">
        <v>8</v>
      </c>
      <c r="F9" s="352" t="s">
        <v>395</v>
      </c>
      <c r="G9" s="398" t="s">
        <v>316</v>
      </c>
      <c r="H9" s="82" t="s">
        <v>8</v>
      </c>
      <c r="I9" s="395" t="s">
        <v>279</v>
      </c>
      <c r="J9" s="377" t="s">
        <v>285</v>
      </c>
      <c r="K9" s="78" t="s">
        <v>192</v>
      </c>
      <c r="L9" s="49" t="s">
        <v>8</v>
      </c>
      <c r="M9" s="352" t="s">
        <v>289</v>
      </c>
      <c r="N9" s="352" t="s">
        <v>290</v>
      </c>
      <c r="O9" s="36" t="s">
        <v>195</v>
      </c>
      <c r="P9" s="36" t="s">
        <v>191</v>
      </c>
      <c r="Q9" s="191" t="s">
        <v>194</v>
      </c>
      <c r="R9" s="65"/>
    </row>
    <row r="10" spans="1:17" ht="15" customHeight="1">
      <c r="A10" s="61" t="s">
        <v>8</v>
      </c>
      <c r="B10" s="332"/>
      <c r="C10" s="373"/>
      <c r="D10" s="57" t="s">
        <v>5</v>
      </c>
      <c r="E10" s="36" t="s">
        <v>4</v>
      </c>
      <c r="F10" s="338"/>
      <c r="G10" s="399"/>
      <c r="H10" s="83" t="s">
        <v>4</v>
      </c>
      <c r="I10" s="373"/>
      <c r="J10" s="378"/>
      <c r="K10" s="78" t="s">
        <v>5</v>
      </c>
      <c r="L10" s="57" t="s">
        <v>4</v>
      </c>
      <c r="M10" s="338"/>
      <c r="N10" s="338"/>
      <c r="O10" s="36" t="s">
        <v>196</v>
      </c>
      <c r="P10" s="36" t="s">
        <v>5</v>
      </c>
      <c r="Q10" s="191" t="s">
        <v>8</v>
      </c>
    </row>
    <row r="11" spans="1:17" ht="13.5" customHeight="1">
      <c r="A11" s="61" t="s">
        <v>8</v>
      </c>
      <c r="B11" s="332"/>
      <c r="C11" s="373"/>
      <c r="D11" s="49" t="s">
        <v>8</v>
      </c>
      <c r="E11" s="55" t="s">
        <v>8</v>
      </c>
      <c r="F11" s="338"/>
      <c r="G11" s="399"/>
      <c r="H11" s="82" t="s">
        <v>8</v>
      </c>
      <c r="I11" s="373"/>
      <c r="J11" s="378"/>
      <c r="K11" s="77" t="s">
        <v>8</v>
      </c>
      <c r="L11" s="49" t="s">
        <v>8</v>
      </c>
      <c r="M11" s="338"/>
      <c r="N11" s="338"/>
      <c r="O11" s="36" t="s">
        <v>197</v>
      </c>
      <c r="P11" s="55" t="s">
        <v>8</v>
      </c>
      <c r="Q11" s="191" t="s">
        <v>8</v>
      </c>
    </row>
    <row r="12" spans="1:17" ht="18.75" customHeight="1">
      <c r="A12" s="61" t="s">
        <v>8</v>
      </c>
      <c r="B12" s="332"/>
      <c r="C12" s="373"/>
      <c r="D12" s="49" t="s">
        <v>8</v>
      </c>
      <c r="E12" s="55" t="s">
        <v>8</v>
      </c>
      <c r="F12" s="338"/>
      <c r="G12" s="399"/>
      <c r="H12" s="82" t="s">
        <v>8</v>
      </c>
      <c r="I12" s="373"/>
      <c r="J12" s="378"/>
      <c r="K12" s="77" t="s">
        <v>8</v>
      </c>
      <c r="L12" s="49" t="s">
        <v>8</v>
      </c>
      <c r="M12" s="338"/>
      <c r="N12" s="338"/>
      <c r="O12" s="36" t="s">
        <v>198</v>
      </c>
      <c r="P12" s="55" t="s">
        <v>8</v>
      </c>
      <c r="Q12" s="191" t="s">
        <v>8</v>
      </c>
    </row>
    <row r="13" spans="1:17" ht="16.5" customHeight="1">
      <c r="A13" s="61" t="s">
        <v>8</v>
      </c>
      <c r="B13" s="334"/>
      <c r="C13" s="396"/>
      <c r="D13" s="49" t="s">
        <v>8</v>
      </c>
      <c r="E13" s="55" t="s">
        <v>8</v>
      </c>
      <c r="F13" s="339"/>
      <c r="G13" s="400"/>
      <c r="H13" s="84" t="s">
        <v>8</v>
      </c>
      <c r="I13" s="396"/>
      <c r="J13" s="379"/>
      <c r="K13" s="79" t="s">
        <v>8</v>
      </c>
      <c r="L13" s="49" t="s">
        <v>8</v>
      </c>
      <c r="M13" s="339"/>
      <c r="N13" s="339"/>
      <c r="O13" s="55" t="s">
        <v>8</v>
      </c>
      <c r="P13" s="55" t="s">
        <v>8</v>
      </c>
      <c r="Q13" s="191" t="s">
        <v>8</v>
      </c>
    </row>
    <row r="14" spans="1:17" ht="12" customHeight="1">
      <c r="A14" s="41" t="s">
        <v>8</v>
      </c>
      <c r="B14" s="61" t="s">
        <v>8</v>
      </c>
      <c r="C14" s="61"/>
      <c r="D14" s="33" t="s">
        <v>8</v>
      </c>
      <c r="E14" s="33" t="s">
        <v>8</v>
      </c>
      <c r="F14" s="33" t="s">
        <v>8</v>
      </c>
      <c r="G14" s="33" t="s">
        <v>8</v>
      </c>
      <c r="H14" s="61" t="s">
        <v>8</v>
      </c>
      <c r="I14" s="61" t="s">
        <v>8</v>
      </c>
      <c r="J14" s="61" t="s">
        <v>8</v>
      </c>
      <c r="K14" s="75" t="s">
        <v>8</v>
      </c>
      <c r="L14" s="33" t="s">
        <v>8</v>
      </c>
      <c r="M14" s="33" t="s">
        <v>8</v>
      </c>
      <c r="N14" s="33" t="s">
        <v>8</v>
      </c>
      <c r="O14" s="33" t="s">
        <v>8</v>
      </c>
      <c r="P14" s="33" t="s">
        <v>8</v>
      </c>
      <c r="Q14" s="192" t="s">
        <v>8</v>
      </c>
    </row>
    <row r="15" spans="1:17" ht="12" customHeight="1">
      <c r="A15" s="75"/>
      <c r="B15" s="61"/>
      <c r="C15" s="61"/>
      <c r="D15" s="61"/>
      <c r="E15" s="61"/>
      <c r="F15" s="61"/>
      <c r="G15" s="61"/>
      <c r="H15" s="71" t="s">
        <v>45</v>
      </c>
      <c r="I15" s="63" t="s">
        <v>184</v>
      </c>
      <c r="J15" s="61"/>
      <c r="K15" s="75"/>
      <c r="L15" s="61"/>
      <c r="M15" s="61"/>
      <c r="N15" s="61"/>
      <c r="O15" s="61"/>
      <c r="P15" s="61"/>
      <c r="Q15" s="168"/>
    </row>
    <row r="16" spans="1:17" ht="12" customHeight="1">
      <c r="A16" s="75"/>
      <c r="B16" s="61"/>
      <c r="C16" s="61"/>
      <c r="D16" s="61"/>
      <c r="E16" s="61"/>
      <c r="F16" s="61"/>
      <c r="G16" s="61"/>
      <c r="H16" s="61"/>
      <c r="I16" s="61"/>
      <c r="J16" s="61"/>
      <c r="K16" s="75"/>
      <c r="L16" s="61"/>
      <c r="M16" s="61"/>
      <c r="N16" s="61"/>
      <c r="O16" s="61"/>
      <c r="P16" s="61"/>
      <c r="Q16" s="168"/>
    </row>
    <row r="17" spans="1:17" ht="12.75" customHeight="1">
      <c r="A17" s="42" t="s">
        <v>46</v>
      </c>
      <c r="B17" s="181" t="s">
        <v>265</v>
      </c>
      <c r="C17" s="181"/>
      <c r="D17" s="161">
        <v>196703640</v>
      </c>
      <c r="E17" s="162">
        <v>111306617</v>
      </c>
      <c r="F17" s="163">
        <v>87768566</v>
      </c>
      <c r="G17" s="163">
        <v>23538051</v>
      </c>
      <c r="H17" s="163">
        <v>85397023</v>
      </c>
      <c r="I17" s="163">
        <v>81292183</v>
      </c>
      <c r="J17" s="163">
        <v>4104840</v>
      </c>
      <c r="K17" s="163">
        <v>10026928</v>
      </c>
      <c r="L17" s="163">
        <v>8787125</v>
      </c>
      <c r="M17" s="163">
        <v>4324553</v>
      </c>
      <c r="N17" s="163">
        <v>4462572</v>
      </c>
      <c r="O17" s="163">
        <v>1239803</v>
      </c>
      <c r="P17" s="162">
        <v>186676712</v>
      </c>
      <c r="Q17" s="42" t="s">
        <v>46</v>
      </c>
    </row>
    <row r="18" spans="1:17" ht="12" customHeight="1">
      <c r="A18" s="42" t="s">
        <v>47</v>
      </c>
      <c r="B18" s="181" t="s">
        <v>264</v>
      </c>
      <c r="C18" s="181"/>
      <c r="D18" s="164">
        <v>28768643</v>
      </c>
      <c r="E18" s="163">
        <v>4001391</v>
      </c>
      <c r="F18" s="163">
        <v>3829714</v>
      </c>
      <c r="G18" s="163">
        <v>171677</v>
      </c>
      <c r="H18" s="163">
        <v>24767252</v>
      </c>
      <c r="I18" s="163">
        <v>24767252</v>
      </c>
      <c r="J18" s="165" t="s">
        <v>330</v>
      </c>
      <c r="K18" s="163">
        <v>750365</v>
      </c>
      <c r="L18" s="163">
        <v>400302</v>
      </c>
      <c r="M18" s="165">
        <v>4074</v>
      </c>
      <c r="N18" s="163">
        <v>396228</v>
      </c>
      <c r="O18" s="165">
        <v>350063</v>
      </c>
      <c r="P18" s="163">
        <v>28018278</v>
      </c>
      <c r="Q18" s="42" t="s">
        <v>47</v>
      </c>
    </row>
    <row r="19" spans="1:17" ht="14.25" customHeight="1">
      <c r="A19" s="42" t="s">
        <v>48</v>
      </c>
      <c r="B19" s="181" t="s">
        <v>259</v>
      </c>
      <c r="C19" s="181"/>
      <c r="D19" s="161">
        <v>11578534</v>
      </c>
      <c r="E19" s="162">
        <v>1394419</v>
      </c>
      <c r="F19" s="163">
        <v>1346740</v>
      </c>
      <c r="G19" s="163">
        <v>47679</v>
      </c>
      <c r="H19" s="163">
        <v>10184115</v>
      </c>
      <c r="I19" s="163">
        <v>9397910</v>
      </c>
      <c r="J19" s="163">
        <v>786205</v>
      </c>
      <c r="K19" s="163">
        <v>481748</v>
      </c>
      <c r="L19" s="163">
        <v>121794</v>
      </c>
      <c r="M19" s="163">
        <v>62861</v>
      </c>
      <c r="N19" s="163">
        <v>58933</v>
      </c>
      <c r="O19" s="163">
        <v>359954</v>
      </c>
      <c r="P19" s="162">
        <v>11096786</v>
      </c>
      <c r="Q19" s="42" t="s">
        <v>48</v>
      </c>
    </row>
    <row r="20" spans="1:17" ht="12" customHeight="1">
      <c r="A20" s="38" t="s">
        <v>8</v>
      </c>
      <c r="B20" s="61" t="s">
        <v>305</v>
      </c>
      <c r="C20" s="61"/>
      <c r="D20" s="236"/>
      <c r="Q20" s="42" t="s">
        <v>8</v>
      </c>
    </row>
    <row r="21" spans="1:17" ht="12" customHeight="1">
      <c r="A21" s="42" t="s">
        <v>49</v>
      </c>
      <c r="B21" s="181" t="s">
        <v>270</v>
      </c>
      <c r="C21" s="181"/>
      <c r="D21" s="237">
        <v>598383</v>
      </c>
      <c r="E21" s="162">
        <v>330649</v>
      </c>
      <c r="F21" s="163">
        <v>314782</v>
      </c>
      <c r="G21" s="163">
        <v>15867</v>
      </c>
      <c r="H21" s="163">
        <v>267734</v>
      </c>
      <c r="I21" s="133">
        <v>267734</v>
      </c>
      <c r="J21" s="133" t="s">
        <v>330</v>
      </c>
      <c r="K21" s="134">
        <v>9642</v>
      </c>
      <c r="L21" s="134">
        <v>9642</v>
      </c>
      <c r="M21" s="134">
        <v>9642</v>
      </c>
      <c r="N21" s="133" t="s">
        <v>330</v>
      </c>
      <c r="O21" s="162" t="s">
        <v>330</v>
      </c>
      <c r="P21" s="163">
        <v>588741</v>
      </c>
      <c r="Q21" s="42" t="s">
        <v>49</v>
      </c>
    </row>
    <row r="22" spans="1:17" ht="12" customHeight="1">
      <c r="A22" s="42" t="s">
        <v>50</v>
      </c>
      <c r="B22" s="181" t="s">
        <v>266</v>
      </c>
      <c r="C22" s="181"/>
      <c r="D22" s="237">
        <v>3584019485</v>
      </c>
      <c r="E22" s="133">
        <v>1452185611</v>
      </c>
      <c r="F22" s="133">
        <v>1087629585</v>
      </c>
      <c r="G22" s="133">
        <v>364556026</v>
      </c>
      <c r="H22" s="133">
        <v>2131833874</v>
      </c>
      <c r="I22" s="133">
        <v>1970568569</v>
      </c>
      <c r="J22" s="133">
        <v>161265305</v>
      </c>
      <c r="K22" s="133">
        <v>222203214</v>
      </c>
      <c r="L22" s="133">
        <v>217180858</v>
      </c>
      <c r="M22" s="133">
        <v>171662832</v>
      </c>
      <c r="N22" s="133">
        <v>45518026</v>
      </c>
      <c r="O22" s="133">
        <v>5022356</v>
      </c>
      <c r="P22" s="133">
        <v>3361816271</v>
      </c>
      <c r="Q22" s="42" t="s">
        <v>50</v>
      </c>
    </row>
    <row r="23" spans="1:17" ht="12" customHeight="1">
      <c r="A23" s="38" t="s">
        <v>8</v>
      </c>
      <c r="B23" s="61" t="s">
        <v>311</v>
      </c>
      <c r="C23" s="61"/>
      <c r="D23" s="236"/>
      <c r="Q23" s="42" t="s">
        <v>8</v>
      </c>
    </row>
    <row r="24" spans="1:17" ht="12" customHeight="1">
      <c r="A24" s="42" t="s">
        <v>51</v>
      </c>
      <c r="B24" s="181" t="s">
        <v>314</v>
      </c>
      <c r="C24" s="181"/>
      <c r="D24" s="234">
        <v>393050149</v>
      </c>
      <c r="E24" s="163">
        <v>189447432</v>
      </c>
      <c r="F24" s="163">
        <v>162296264</v>
      </c>
      <c r="G24" s="134">
        <v>27151168</v>
      </c>
      <c r="H24" s="134">
        <v>203602717</v>
      </c>
      <c r="I24" s="134">
        <v>194352230</v>
      </c>
      <c r="J24" s="133">
        <v>9250487</v>
      </c>
      <c r="K24" s="133">
        <v>36760714</v>
      </c>
      <c r="L24" s="133">
        <v>36422891</v>
      </c>
      <c r="M24" s="133">
        <v>28554352</v>
      </c>
      <c r="N24" s="133">
        <v>7868539</v>
      </c>
      <c r="O24" s="162">
        <v>337823</v>
      </c>
      <c r="P24" s="134">
        <v>356289435</v>
      </c>
      <c r="Q24" s="42" t="s">
        <v>51</v>
      </c>
    </row>
    <row r="25" spans="1:17" ht="12" customHeight="1">
      <c r="A25" s="42" t="s">
        <v>52</v>
      </c>
      <c r="B25" s="61" t="s">
        <v>201</v>
      </c>
      <c r="C25" s="61"/>
      <c r="D25" s="234"/>
      <c r="E25" s="163"/>
      <c r="F25" s="163"/>
      <c r="G25" s="134"/>
      <c r="H25" s="134"/>
      <c r="I25" s="134"/>
      <c r="J25" s="134"/>
      <c r="K25" s="134"/>
      <c r="L25" s="134"/>
      <c r="M25" s="134"/>
      <c r="N25" s="134"/>
      <c r="O25" s="165"/>
      <c r="P25" s="134"/>
      <c r="Q25" s="42" t="s">
        <v>52</v>
      </c>
    </row>
    <row r="26" spans="2:16" ht="14.25" customHeight="1">
      <c r="B26" s="61" t="s">
        <v>202</v>
      </c>
      <c r="C26" s="61"/>
      <c r="D26" s="237">
        <v>52427899</v>
      </c>
      <c r="E26" s="162">
        <v>10094627</v>
      </c>
      <c r="F26" s="163">
        <v>9923914</v>
      </c>
      <c r="G26" s="134">
        <v>170713</v>
      </c>
      <c r="H26" s="134">
        <v>42333272</v>
      </c>
      <c r="I26" s="133">
        <v>42333272</v>
      </c>
      <c r="J26" s="133" t="s">
        <v>330</v>
      </c>
      <c r="K26" s="134">
        <v>835825</v>
      </c>
      <c r="L26" s="134">
        <v>753127</v>
      </c>
      <c r="M26" s="134">
        <v>255</v>
      </c>
      <c r="N26" s="133">
        <v>752872</v>
      </c>
      <c r="O26" s="162">
        <v>82698</v>
      </c>
      <c r="P26" s="134">
        <v>51592074</v>
      </c>
    </row>
    <row r="27" spans="1:17" ht="12" customHeight="1">
      <c r="A27" s="42" t="s">
        <v>53</v>
      </c>
      <c r="B27" s="181" t="s">
        <v>271</v>
      </c>
      <c r="C27" s="181"/>
      <c r="D27" s="237">
        <v>19983512</v>
      </c>
      <c r="E27" s="162">
        <v>16240967</v>
      </c>
      <c r="F27" s="163">
        <v>16068471</v>
      </c>
      <c r="G27" s="134">
        <v>172496</v>
      </c>
      <c r="H27" s="134">
        <v>3742545</v>
      </c>
      <c r="I27" s="133">
        <v>3742545</v>
      </c>
      <c r="J27" s="133" t="s">
        <v>330</v>
      </c>
      <c r="K27" s="134">
        <v>25507276</v>
      </c>
      <c r="L27" s="134">
        <v>25507199</v>
      </c>
      <c r="M27" s="134">
        <v>23410746</v>
      </c>
      <c r="N27" s="133">
        <v>2096453</v>
      </c>
      <c r="O27" s="162">
        <v>77</v>
      </c>
      <c r="P27" s="163">
        <v>-5523764</v>
      </c>
      <c r="Q27" s="42" t="s">
        <v>53</v>
      </c>
    </row>
    <row r="28" spans="1:17" ht="12" customHeight="1">
      <c r="A28" s="42" t="s">
        <v>54</v>
      </c>
      <c r="B28" s="181" t="s">
        <v>267</v>
      </c>
      <c r="C28" s="181"/>
      <c r="D28" s="237">
        <v>2415136</v>
      </c>
      <c r="E28" s="162">
        <v>21468</v>
      </c>
      <c r="F28" s="162">
        <v>21468</v>
      </c>
      <c r="G28" s="162" t="s">
        <v>330</v>
      </c>
      <c r="H28" s="162">
        <v>2393668</v>
      </c>
      <c r="I28" s="163">
        <v>2393668</v>
      </c>
      <c r="J28" s="163" t="s">
        <v>330</v>
      </c>
      <c r="K28" s="163">
        <v>60</v>
      </c>
      <c r="L28" s="163">
        <v>60</v>
      </c>
      <c r="M28" s="163" t="s">
        <v>330</v>
      </c>
      <c r="N28" s="163">
        <v>60</v>
      </c>
      <c r="O28" s="165" t="s">
        <v>330</v>
      </c>
      <c r="P28" s="163">
        <v>2415076</v>
      </c>
      <c r="Q28" s="42" t="s">
        <v>54</v>
      </c>
    </row>
    <row r="29" spans="1:17" ht="12" customHeight="1">
      <c r="A29" s="42" t="s">
        <v>55</v>
      </c>
      <c r="B29" s="181" t="s">
        <v>268</v>
      </c>
      <c r="C29" s="181"/>
      <c r="D29" s="237">
        <v>7296217</v>
      </c>
      <c r="E29" s="162">
        <v>4685096</v>
      </c>
      <c r="F29" s="162">
        <v>4204475</v>
      </c>
      <c r="G29" s="162">
        <v>480621</v>
      </c>
      <c r="H29" s="162">
        <v>2611121</v>
      </c>
      <c r="I29" s="162">
        <v>2580621</v>
      </c>
      <c r="J29" s="163">
        <v>30500</v>
      </c>
      <c r="K29" s="162">
        <v>1012924</v>
      </c>
      <c r="L29" s="162">
        <v>982526</v>
      </c>
      <c r="M29" s="162">
        <v>72342</v>
      </c>
      <c r="N29" s="163">
        <v>910184</v>
      </c>
      <c r="O29" s="163">
        <v>30398</v>
      </c>
      <c r="P29" s="162">
        <v>6283293</v>
      </c>
      <c r="Q29" s="42" t="s">
        <v>55</v>
      </c>
    </row>
    <row r="30" spans="1:17" s="70" customFormat="1" ht="12" customHeight="1">
      <c r="A30" s="42" t="s">
        <v>56</v>
      </c>
      <c r="B30" s="118" t="s">
        <v>260</v>
      </c>
      <c r="C30" s="118"/>
      <c r="D30" s="239">
        <v>3903791449</v>
      </c>
      <c r="E30" s="73">
        <v>1600260845</v>
      </c>
      <c r="F30" s="73">
        <v>1211107715</v>
      </c>
      <c r="G30" s="73">
        <v>389153130</v>
      </c>
      <c r="H30" s="73">
        <v>2303530604</v>
      </c>
      <c r="I30" s="73">
        <v>2137343754</v>
      </c>
      <c r="J30" s="73">
        <v>166186850</v>
      </c>
      <c r="K30" s="73">
        <v>260827982</v>
      </c>
      <c r="L30" s="73">
        <v>253742633</v>
      </c>
      <c r="M30" s="73">
        <v>199547305</v>
      </c>
      <c r="N30" s="73">
        <v>54195328</v>
      </c>
      <c r="O30" s="73">
        <v>7085349</v>
      </c>
      <c r="P30" s="73">
        <v>3642963467</v>
      </c>
      <c r="Q30" s="42" t="s">
        <v>56</v>
      </c>
    </row>
    <row r="31" spans="1:17" ht="15" customHeight="1">
      <c r="A31" s="42" t="s">
        <v>57</v>
      </c>
      <c r="B31" s="181" t="s">
        <v>269</v>
      </c>
      <c r="C31" s="181"/>
      <c r="D31" s="237">
        <v>50543336</v>
      </c>
      <c r="E31" s="133">
        <v>50543336</v>
      </c>
      <c r="F31" s="133">
        <v>50543336</v>
      </c>
      <c r="G31" s="133" t="s">
        <v>330</v>
      </c>
      <c r="H31" s="133" t="s">
        <v>330</v>
      </c>
      <c r="I31" s="133" t="s">
        <v>330</v>
      </c>
      <c r="J31" s="133" t="s">
        <v>330</v>
      </c>
      <c r="K31" s="133" t="s">
        <v>330</v>
      </c>
      <c r="L31" s="133" t="s">
        <v>330</v>
      </c>
      <c r="M31" s="133" t="s">
        <v>330</v>
      </c>
      <c r="N31" s="133" t="s">
        <v>330</v>
      </c>
      <c r="O31" s="133" t="s">
        <v>330</v>
      </c>
      <c r="P31" s="133">
        <v>50543336</v>
      </c>
      <c r="Q31" s="42" t="s">
        <v>57</v>
      </c>
    </row>
    <row r="32" spans="1:17" s="70" customFormat="1" ht="12" customHeight="1">
      <c r="A32" s="42" t="s">
        <v>199</v>
      </c>
      <c r="B32" s="118" t="s">
        <v>0</v>
      </c>
      <c r="C32" s="118"/>
      <c r="D32" s="169">
        <v>3954334785</v>
      </c>
      <c r="E32" s="68">
        <v>1650804181</v>
      </c>
      <c r="F32" s="68">
        <v>1261651051</v>
      </c>
      <c r="G32" s="68">
        <v>389153130</v>
      </c>
      <c r="H32" s="68">
        <v>2303530604</v>
      </c>
      <c r="I32" s="68">
        <v>2137343754</v>
      </c>
      <c r="J32" s="69">
        <v>166186850</v>
      </c>
      <c r="K32" s="68">
        <v>260827982</v>
      </c>
      <c r="L32" s="68">
        <v>253742633</v>
      </c>
      <c r="M32" s="68">
        <v>199547305</v>
      </c>
      <c r="N32" s="69">
        <v>54195328</v>
      </c>
      <c r="O32" s="69">
        <v>7085349</v>
      </c>
      <c r="P32" s="68">
        <v>3693506803</v>
      </c>
      <c r="Q32" s="42" t="s">
        <v>199</v>
      </c>
    </row>
    <row r="33" spans="1:17" s="70" customFormat="1" ht="12" customHeight="1">
      <c r="A33" s="42"/>
      <c r="B33" s="72"/>
      <c r="C33" s="72"/>
      <c r="D33" s="73"/>
      <c r="E33" s="68"/>
      <c r="F33" s="68"/>
      <c r="G33" s="68"/>
      <c r="H33" s="68"/>
      <c r="I33" s="68"/>
      <c r="J33" s="69"/>
      <c r="K33" s="68"/>
      <c r="L33" s="68"/>
      <c r="M33" s="68"/>
      <c r="N33" s="69"/>
      <c r="O33" s="69"/>
      <c r="P33" s="68"/>
      <c r="Q33" s="42"/>
    </row>
    <row r="34" ht="12" customHeight="1">
      <c r="B34" s="65"/>
    </row>
    <row r="35" spans="2:11" ht="12" customHeight="1">
      <c r="B35" s="65"/>
      <c r="D35" s="383" t="s">
        <v>204</v>
      </c>
      <c r="E35" s="383"/>
      <c r="F35" s="383"/>
      <c r="G35" s="383"/>
      <c r="H35" s="383"/>
      <c r="I35" s="63" t="s">
        <v>1</v>
      </c>
      <c r="J35" s="63"/>
      <c r="K35" s="63"/>
    </row>
    <row r="36" spans="2:11" ht="12" customHeight="1">
      <c r="B36" s="65"/>
      <c r="H36" s="62" t="s">
        <v>8</v>
      </c>
      <c r="I36" s="62"/>
      <c r="J36" s="62"/>
      <c r="K36" s="62" t="s">
        <v>8</v>
      </c>
    </row>
    <row r="37" spans="1:17" ht="12.75" customHeight="1">
      <c r="A37" s="42" t="s">
        <v>46</v>
      </c>
      <c r="B37" s="181" t="s">
        <v>265</v>
      </c>
      <c r="C37" s="181"/>
      <c r="D37" s="164">
        <v>95270921</v>
      </c>
      <c r="E37" s="163">
        <v>33683388</v>
      </c>
      <c r="F37" s="163">
        <v>29250678</v>
      </c>
      <c r="G37" s="163">
        <v>4432710</v>
      </c>
      <c r="H37" s="163">
        <v>61587533</v>
      </c>
      <c r="I37" s="163">
        <v>61315578</v>
      </c>
      <c r="J37" s="163">
        <v>271955</v>
      </c>
      <c r="K37" s="163">
        <v>5260149</v>
      </c>
      <c r="L37" s="163">
        <v>4328114</v>
      </c>
      <c r="M37" s="163">
        <v>2785881</v>
      </c>
      <c r="N37" s="163">
        <v>1542233</v>
      </c>
      <c r="O37" s="163">
        <v>932035</v>
      </c>
      <c r="P37" s="163">
        <v>90010772</v>
      </c>
      <c r="Q37" s="42" t="s">
        <v>46</v>
      </c>
    </row>
    <row r="38" spans="1:17" ht="12" customHeight="1">
      <c r="A38" s="42" t="s">
        <v>47</v>
      </c>
      <c r="B38" s="181" t="s">
        <v>264</v>
      </c>
      <c r="C38" s="181"/>
      <c r="D38" s="237">
        <v>26791391</v>
      </c>
      <c r="E38" s="162">
        <v>3285897</v>
      </c>
      <c r="F38" s="133">
        <v>3263320</v>
      </c>
      <c r="G38" s="134">
        <v>22577</v>
      </c>
      <c r="H38" s="133">
        <v>23505494</v>
      </c>
      <c r="I38" s="133">
        <v>23505494</v>
      </c>
      <c r="J38" s="145" t="s">
        <v>330</v>
      </c>
      <c r="K38" s="133">
        <v>745343</v>
      </c>
      <c r="L38" s="133">
        <v>395280</v>
      </c>
      <c r="M38" s="145">
        <v>4074</v>
      </c>
      <c r="N38" s="133">
        <v>391206</v>
      </c>
      <c r="O38" s="163">
        <v>350063</v>
      </c>
      <c r="P38" s="133">
        <v>26046048</v>
      </c>
      <c r="Q38" s="42" t="s">
        <v>47</v>
      </c>
    </row>
    <row r="39" spans="1:17" ht="14.25" customHeight="1">
      <c r="A39" s="42" t="s">
        <v>48</v>
      </c>
      <c r="B39" s="181" t="s">
        <v>259</v>
      </c>
      <c r="C39" s="181"/>
      <c r="D39" s="164">
        <v>7302320</v>
      </c>
      <c r="E39" s="163">
        <v>633953</v>
      </c>
      <c r="F39" s="134">
        <v>607368</v>
      </c>
      <c r="G39" s="134">
        <v>26585</v>
      </c>
      <c r="H39" s="134">
        <v>6668367</v>
      </c>
      <c r="I39" s="134">
        <v>6668367</v>
      </c>
      <c r="J39" s="134" t="s">
        <v>330</v>
      </c>
      <c r="K39" s="134">
        <v>367837</v>
      </c>
      <c r="L39" s="134">
        <v>22229</v>
      </c>
      <c r="M39" s="134" t="s">
        <v>330</v>
      </c>
      <c r="N39" s="134">
        <v>22229</v>
      </c>
      <c r="O39" s="134">
        <v>345608</v>
      </c>
      <c r="P39" s="134">
        <v>6934483</v>
      </c>
      <c r="Q39" s="42" t="s">
        <v>48</v>
      </c>
    </row>
    <row r="40" spans="1:17" ht="12" customHeight="1">
      <c r="A40" s="38" t="s">
        <v>8</v>
      </c>
      <c r="B40" s="61" t="s">
        <v>305</v>
      </c>
      <c r="C40" s="61"/>
      <c r="D40" s="236" t="s">
        <v>8</v>
      </c>
      <c r="E40" s="52" t="s">
        <v>8</v>
      </c>
      <c r="F40" s="52" t="s">
        <v>8</v>
      </c>
      <c r="G40" s="52" t="s">
        <v>8</v>
      </c>
      <c r="H40" s="52" t="s">
        <v>8</v>
      </c>
      <c r="I40" s="52" t="s">
        <v>8</v>
      </c>
      <c r="J40" s="52" t="s">
        <v>8</v>
      </c>
      <c r="K40" s="52" t="s">
        <v>8</v>
      </c>
      <c r="L40" s="52" t="s">
        <v>8</v>
      </c>
      <c r="M40" s="52" t="s">
        <v>8</v>
      </c>
      <c r="N40" s="52" t="s">
        <v>8</v>
      </c>
      <c r="O40" s="52" t="s">
        <v>8</v>
      </c>
      <c r="P40" s="52" t="s">
        <v>8</v>
      </c>
      <c r="Q40" s="42" t="s">
        <v>8</v>
      </c>
    </row>
    <row r="41" spans="1:17" ht="12" customHeight="1">
      <c r="A41" s="42" t="s">
        <v>49</v>
      </c>
      <c r="B41" s="181" t="s">
        <v>270</v>
      </c>
      <c r="C41" s="181"/>
      <c r="D41" s="234">
        <v>541688</v>
      </c>
      <c r="E41" s="163">
        <v>283084</v>
      </c>
      <c r="F41" s="163">
        <v>283084</v>
      </c>
      <c r="G41" s="163" t="s">
        <v>330</v>
      </c>
      <c r="H41" s="163">
        <v>258604</v>
      </c>
      <c r="I41" s="163">
        <v>258604</v>
      </c>
      <c r="J41" s="163" t="s">
        <v>330</v>
      </c>
      <c r="K41" s="163" t="s">
        <v>330</v>
      </c>
      <c r="L41" s="163" t="s">
        <v>330</v>
      </c>
      <c r="M41" s="163" t="s">
        <v>330</v>
      </c>
      <c r="N41" s="163" t="s">
        <v>330</v>
      </c>
      <c r="O41" s="163" t="s">
        <v>330</v>
      </c>
      <c r="P41" s="163">
        <v>541688</v>
      </c>
      <c r="Q41" s="42" t="s">
        <v>49</v>
      </c>
    </row>
    <row r="42" spans="1:17" ht="12" customHeight="1">
      <c r="A42" s="42" t="s">
        <v>50</v>
      </c>
      <c r="B42" s="181" t="s">
        <v>266</v>
      </c>
      <c r="C42" s="181"/>
      <c r="D42" s="280">
        <v>1012048299</v>
      </c>
      <c r="E42" s="133">
        <v>463245169</v>
      </c>
      <c r="F42" s="133">
        <v>410654472</v>
      </c>
      <c r="G42" s="133">
        <v>52590697</v>
      </c>
      <c r="H42" s="133">
        <v>548803130</v>
      </c>
      <c r="I42" s="133">
        <v>466809209</v>
      </c>
      <c r="J42" s="133">
        <v>81993921</v>
      </c>
      <c r="K42" s="133">
        <v>93313193</v>
      </c>
      <c r="L42" s="133">
        <v>91577862</v>
      </c>
      <c r="M42" s="133">
        <v>64913077</v>
      </c>
      <c r="N42" s="133">
        <v>26664785</v>
      </c>
      <c r="O42" s="133">
        <v>1735331</v>
      </c>
      <c r="P42" s="133">
        <v>918735106</v>
      </c>
      <c r="Q42" s="42" t="s">
        <v>50</v>
      </c>
    </row>
    <row r="43" spans="1:17" ht="12" customHeight="1">
      <c r="A43" s="38" t="s">
        <v>8</v>
      </c>
      <c r="B43" s="61" t="s">
        <v>313</v>
      </c>
      <c r="C43" s="61"/>
      <c r="D43" s="236"/>
      <c r="Q43" s="42" t="s">
        <v>8</v>
      </c>
    </row>
    <row r="44" spans="1:17" ht="12" customHeight="1">
      <c r="A44" s="42" t="s">
        <v>51</v>
      </c>
      <c r="B44" s="181" t="s">
        <v>314</v>
      </c>
      <c r="C44" s="181"/>
      <c r="D44" s="237">
        <v>211553068</v>
      </c>
      <c r="E44" s="163">
        <v>129633692</v>
      </c>
      <c r="F44" s="163">
        <v>119317156</v>
      </c>
      <c r="G44" s="163">
        <v>10316536</v>
      </c>
      <c r="H44" s="163">
        <v>81919376</v>
      </c>
      <c r="I44" s="163">
        <v>73318583</v>
      </c>
      <c r="J44" s="163">
        <v>8600793</v>
      </c>
      <c r="K44" s="163">
        <v>25241034</v>
      </c>
      <c r="L44" s="163">
        <v>24904692</v>
      </c>
      <c r="M44" s="163">
        <v>18566765</v>
      </c>
      <c r="N44" s="163">
        <v>6337927</v>
      </c>
      <c r="O44" s="165">
        <v>336342</v>
      </c>
      <c r="P44" s="163">
        <v>186312034</v>
      </c>
      <c r="Q44" s="42" t="s">
        <v>51</v>
      </c>
    </row>
    <row r="45" spans="1:17" ht="12" customHeight="1">
      <c r="A45" s="42" t="s">
        <v>52</v>
      </c>
      <c r="B45" s="61" t="s">
        <v>201</v>
      </c>
      <c r="C45" s="61"/>
      <c r="D45" s="234" t="s">
        <v>8</v>
      </c>
      <c r="E45" s="163" t="s">
        <v>8</v>
      </c>
      <c r="F45" s="163" t="s">
        <v>8</v>
      </c>
      <c r="G45" s="163" t="s">
        <v>8</v>
      </c>
      <c r="H45" s="163" t="s">
        <v>8</v>
      </c>
      <c r="I45" s="163" t="s">
        <v>8</v>
      </c>
      <c r="J45" s="163" t="s">
        <v>8</v>
      </c>
      <c r="K45" s="163" t="s">
        <v>8</v>
      </c>
      <c r="L45" s="163" t="s">
        <v>8</v>
      </c>
      <c r="M45" s="163" t="s">
        <v>8</v>
      </c>
      <c r="N45" s="163" t="s">
        <v>8</v>
      </c>
      <c r="O45" s="163" t="s">
        <v>8</v>
      </c>
      <c r="P45" s="163" t="s">
        <v>8</v>
      </c>
      <c r="Q45" s="42" t="s">
        <v>52</v>
      </c>
    </row>
    <row r="46" spans="2:16" ht="14.25" customHeight="1">
      <c r="B46" s="61" t="s">
        <v>202</v>
      </c>
      <c r="C46" s="61"/>
      <c r="D46" s="234">
        <v>44355763</v>
      </c>
      <c r="E46" s="163">
        <v>9542356</v>
      </c>
      <c r="F46" s="163">
        <v>9371643</v>
      </c>
      <c r="G46" s="163">
        <v>170713</v>
      </c>
      <c r="H46" s="163">
        <v>34813407</v>
      </c>
      <c r="I46" s="163">
        <v>34813407</v>
      </c>
      <c r="J46" s="163" t="s">
        <v>330</v>
      </c>
      <c r="K46" s="163">
        <v>812818</v>
      </c>
      <c r="L46" s="163">
        <v>730120</v>
      </c>
      <c r="M46" s="163">
        <v>15</v>
      </c>
      <c r="N46" s="163">
        <v>730105</v>
      </c>
      <c r="O46" s="163">
        <v>82698</v>
      </c>
      <c r="P46" s="163">
        <v>43542945</v>
      </c>
    </row>
    <row r="47" spans="1:17" ht="12" customHeight="1">
      <c r="A47" s="42" t="s">
        <v>53</v>
      </c>
      <c r="B47" s="181" t="s">
        <v>271</v>
      </c>
      <c r="C47" s="181"/>
      <c r="D47" s="234">
        <v>19983512</v>
      </c>
      <c r="E47" s="163">
        <v>16240967</v>
      </c>
      <c r="F47" s="163">
        <v>16068471</v>
      </c>
      <c r="G47" s="163">
        <v>172496</v>
      </c>
      <c r="H47" s="163">
        <v>3742545</v>
      </c>
      <c r="I47" s="163">
        <v>3742545</v>
      </c>
      <c r="J47" s="163" t="s">
        <v>330</v>
      </c>
      <c r="K47" s="163">
        <v>25507276</v>
      </c>
      <c r="L47" s="163">
        <v>25507199</v>
      </c>
      <c r="M47" s="163">
        <v>23410746</v>
      </c>
      <c r="N47" s="163">
        <v>2096453</v>
      </c>
      <c r="O47" s="163">
        <v>77</v>
      </c>
      <c r="P47" s="163">
        <v>-5523764</v>
      </c>
      <c r="Q47" s="42" t="s">
        <v>53</v>
      </c>
    </row>
    <row r="48" spans="1:17" ht="12" customHeight="1">
      <c r="A48" s="42" t="s">
        <v>54</v>
      </c>
      <c r="B48" s="181" t="s">
        <v>200</v>
      </c>
      <c r="C48" s="181"/>
      <c r="D48" s="237">
        <v>26457</v>
      </c>
      <c r="E48" s="133">
        <v>21468</v>
      </c>
      <c r="F48" s="133">
        <v>21468</v>
      </c>
      <c r="G48" s="133" t="s">
        <v>330</v>
      </c>
      <c r="H48" s="133">
        <v>4989</v>
      </c>
      <c r="I48" s="133">
        <v>4989</v>
      </c>
      <c r="J48" s="133" t="s">
        <v>330</v>
      </c>
      <c r="K48" s="133">
        <v>60</v>
      </c>
      <c r="L48" s="133">
        <v>60</v>
      </c>
      <c r="M48" s="133" t="s">
        <v>330</v>
      </c>
      <c r="N48" s="133">
        <v>60</v>
      </c>
      <c r="O48" s="133" t="s">
        <v>330</v>
      </c>
      <c r="P48" s="133">
        <v>26397</v>
      </c>
      <c r="Q48" s="42" t="s">
        <v>54</v>
      </c>
    </row>
    <row r="49" spans="1:17" ht="12" customHeight="1">
      <c r="A49" s="42" t="s">
        <v>55</v>
      </c>
      <c r="B49" s="181" t="s">
        <v>268</v>
      </c>
      <c r="C49" s="181"/>
      <c r="D49" s="237">
        <v>5448533</v>
      </c>
      <c r="E49" s="133">
        <v>2867216</v>
      </c>
      <c r="F49" s="133">
        <v>2854059</v>
      </c>
      <c r="G49" s="133">
        <v>13157</v>
      </c>
      <c r="H49" s="133">
        <v>2581317</v>
      </c>
      <c r="I49" s="133">
        <v>2550817</v>
      </c>
      <c r="J49" s="133">
        <v>30500</v>
      </c>
      <c r="K49" s="133">
        <v>315735</v>
      </c>
      <c r="L49" s="133">
        <v>296687</v>
      </c>
      <c r="M49" s="133">
        <v>16447</v>
      </c>
      <c r="N49" s="133">
        <v>280240</v>
      </c>
      <c r="O49" s="133">
        <v>19048</v>
      </c>
      <c r="P49" s="133">
        <v>5132798</v>
      </c>
      <c r="Q49" s="42" t="s">
        <v>55</v>
      </c>
    </row>
    <row r="50" spans="1:17" s="70" customFormat="1" ht="12" customHeight="1">
      <c r="A50" s="42" t="s">
        <v>56</v>
      </c>
      <c r="B50" s="118" t="s">
        <v>260</v>
      </c>
      <c r="C50" s="118"/>
      <c r="D50" s="239">
        <v>1211768884</v>
      </c>
      <c r="E50" s="73">
        <v>529803498</v>
      </c>
      <c r="F50" s="73">
        <v>472374563</v>
      </c>
      <c r="G50" s="73">
        <v>57428935</v>
      </c>
      <c r="H50" s="73">
        <v>681965386</v>
      </c>
      <c r="I50" s="73">
        <v>599669010</v>
      </c>
      <c r="J50" s="73">
        <v>82296376</v>
      </c>
      <c r="K50" s="73">
        <v>126322411</v>
      </c>
      <c r="L50" s="73">
        <v>122857551</v>
      </c>
      <c r="M50" s="73">
        <v>91130240</v>
      </c>
      <c r="N50" s="73">
        <v>31727311</v>
      </c>
      <c r="O50" s="73">
        <v>3464860</v>
      </c>
      <c r="P50" s="73">
        <v>1085446473</v>
      </c>
      <c r="Q50" s="42" t="s">
        <v>56</v>
      </c>
    </row>
    <row r="51" spans="1:17" s="238" customFormat="1" ht="14.25" customHeight="1">
      <c r="A51" s="42" t="s">
        <v>57</v>
      </c>
      <c r="B51" s="181" t="s">
        <v>269</v>
      </c>
      <c r="C51" s="181"/>
      <c r="D51" s="237">
        <v>50330807</v>
      </c>
      <c r="E51" s="163">
        <v>50330807</v>
      </c>
      <c r="F51" s="163">
        <v>50330807</v>
      </c>
      <c r="G51" s="133" t="s">
        <v>330</v>
      </c>
      <c r="H51" s="134" t="s">
        <v>330</v>
      </c>
      <c r="I51" s="134" t="s">
        <v>330</v>
      </c>
      <c r="J51" s="133" t="s">
        <v>330</v>
      </c>
      <c r="K51" s="134" t="s">
        <v>330</v>
      </c>
      <c r="L51" s="134" t="s">
        <v>330</v>
      </c>
      <c r="M51" s="133" t="s">
        <v>330</v>
      </c>
      <c r="N51" s="134" t="s">
        <v>330</v>
      </c>
      <c r="O51" s="134" t="s">
        <v>330</v>
      </c>
      <c r="P51" s="133">
        <v>50330807</v>
      </c>
      <c r="Q51" s="42" t="s">
        <v>57</v>
      </c>
    </row>
    <row r="52" spans="1:17" s="70" customFormat="1" ht="12" customHeight="1">
      <c r="A52" s="168" t="s">
        <v>199</v>
      </c>
      <c r="B52" s="118" t="s">
        <v>0</v>
      </c>
      <c r="C52" s="118"/>
      <c r="D52" s="239">
        <v>1262099691</v>
      </c>
      <c r="E52" s="69">
        <v>580134305</v>
      </c>
      <c r="F52" s="69">
        <v>522705370</v>
      </c>
      <c r="G52" s="268">
        <v>57428935</v>
      </c>
      <c r="H52" s="268">
        <v>681965386</v>
      </c>
      <c r="I52" s="268">
        <v>599669010</v>
      </c>
      <c r="J52" s="268">
        <v>82296376</v>
      </c>
      <c r="K52" s="268">
        <v>126322411</v>
      </c>
      <c r="L52" s="268">
        <v>122857551</v>
      </c>
      <c r="M52" s="268">
        <v>91130240</v>
      </c>
      <c r="N52" s="268">
        <v>31727311</v>
      </c>
      <c r="O52" s="268">
        <v>3464860</v>
      </c>
      <c r="P52" s="73">
        <v>1135777280</v>
      </c>
      <c r="Q52" s="42" t="s">
        <v>199</v>
      </c>
    </row>
    <row r="53" spans="1:16" ht="9">
      <c r="A53" s="397" t="s">
        <v>42</v>
      </c>
      <c r="B53" s="397"/>
      <c r="C53" s="185"/>
      <c r="D53" s="65"/>
      <c r="E53" s="65"/>
      <c r="F53" s="65"/>
      <c r="G53" s="65"/>
      <c r="H53" s="65"/>
      <c r="I53" s="65"/>
      <c r="J53" s="65"/>
      <c r="K53" s="65"/>
      <c r="L53" s="65"/>
      <c r="M53" s="65"/>
      <c r="N53" s="65"/>
      <c r="O53" s="65"/>
      <c r="P53" s="65"/>
    </row>
    <row r="54" spans="1:11" ht="12.75" customHeight="1">
      <c r="A54" s="359" t="s">
        <v>205</v>
      </c>
      <c r="B54" s="359"/>
      <c r="C54" s="359"/>
      <c r="D54" s="359"/>
      <c r="E54" s="359"/>
      <c r="F54" s="359"/>
      <c r="G54" s="359"/>
      <c r="H54" s="359"/>
      <c r="I54" s="359"/>
      <c r="J54" s="359"/>
      <c r="K54" s="359"/>
    </row>
  </sheetData>
  <sheetProtection/>
  <mergeCells count="21">
    <mergeCell ref="A54:K54"/>
    <mergeCell ref="A53:B53"/>
    <mergeCell ref="I7:J8"/>
    <mergeCell ref="F7:G8"/>
    <mergeCell ref="D35:H35"/>
    <mergeCell ref="G9:G13"/>
    <mergeCell ref="B4:C13"/>
    <mergeCell ref="F9:F13"/>
    <mergeCell ref="E4:G6"/>
    <mergeCell ref="M9:M13"/>
    <mergeCell ref="N9:N13"/>
    <mergeCell ref="M7:N8"/>
    <mergeCell ref="I9:I13"/>
    <mergeCell ref="J9:J13"/>
    <mergeCell ref="A2:H2"/>
    <mergeCell ref="A1:H1"/>
    <mergeCell ref="I1:P1"/>
    <mergeCell ref="I2:Q2"/>
    <mergeCell ref="L4:N6"/>
    <mergeCell ref="I4:J6"/>
    <mergeCell ref="H4:H6"/>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&amp;C12</oddFooter>
    <evenFooter>&amp;C13</evenFooter>
  </headerFooter>
</worksheet>
</file>

<file path=xl/worksheets/sheet6.xml><?xml version="1.0" encoding="utf-8"?>
<worksheet xmlns="http://schemas.openxmlformats.org/spreadsheetml/2006/main" xmlns:r="http://schemas.openxmlformats.org/officeDocument/2006/relationships">
  <dimension ref="A1:R37"/>
  <sheetViews>
    <sheetView view="pageLayout" workbookViewId="0" topLeftCell="A1">
      <selection activeCell="E45" sqref="E45"/>
    </sheetView>
  </sheetViews>
  <sheetFormatPr defaultColWidth="9.140625" defaultRowHeight="12.75"/>
  <cols>
    <col min="1" max="1" width="3.7109375" style="238" customWidth="1"/>
    <col min="2" max="2" width="31.140625" style="52" customWidth="1"/>
    <col min="3" max="3" width="0.85546875" style="52" customWidth="1"/>
    <col min="4" max="16" width="10.57421875" style="52" customWidth="1"/>
    <col min="17" max="17" width="3.140625" style="242" customWidth="1"/>
    <col min="18" max="16384" width="9.140625" style="52" customWidth="1"/>
  </cols>
  <sheetData>
    <row r="1" spans="1:17" s="64" customFormat="1" ht="12" customHeight="1">
      <c r="A1" s="403"/>
      <c r="B1" s="403"/>
      <c r="C1" s="403"/>
      <c r="D1" s="403"/>
      <c r="E1" s="403"/>
      <c r="F1" s="403"/>
      <c r="G1" s="403"/>
      <c r="H1" s="403"/>
      <c r="I1" s="403"/>
      <c r="J1" s="403"/>
      <c r="K1" s="403" t="s">
        <v>58</v>
      </c>
      <c r="L1" s="403"/>
      <c r="M1" s="403"/>
      <c r="N1" s="403"/>
      <c r="O1" s="403"/>
      <c r="P1" s="403"/>
      <c r="Q1" s="403"/>
    </row>
    <row r="2" spans="1:17" s="66" customFormat="1" ht="12" customHeight="1">
      <c r="A2" s="383" t="s">
        <v>203</v>
      </c>
      <c r="B2" s="383"/>
      <c r="C2" s="383"/>
      <c r="D2" s="383"/>
      <c r="E2" s="383"/>
      <c r="F2" s="383"/>
      <c r="G2" s="383"/>
      <c r="H2" s="383"/>
      <c r="I2" s="384" t="s">
        <v>362</v>
      </c>
      <c r="J2" s="384"/>
      <c r="K2" s="384"/>
      <c r="L2" s="384"/>
      <c r="M2" s="384"/>
      <c r="N2" s="384"/>
      <c r="O2" s="384"/>
      <c r="P2" s="384"/>
      <c r="Q2" s="240"/>
    </row>
    <row r="3" spans="1:17" s="66" customFormat="1" ht="12" customHeight="1">
      <c r="A3" s="383" t="s">
        <v>382</v>
      </c>
      <c r="B3" s="383"/>
      <c r="C3" s="383"/>
      <c r="D3" s="383"/>
      <c r="E3" s="383"/>
      <c r="F3" s="383"/>
      <c r="G3" s="383"/>
      <c r="H3" s="383"/>
      <c r="I3" s="384" t="s">
        <v>386</v>
      </c>
      <c r="J3" s="384"/>
      <c r="K3" s="384"/>
      <c r="L3" s="384"/>
      <c r="M3" s="384"/>
      <c r="N3" s="384"/>
      <c r="O3" s="384"/>
      <c r="P3" s="384"/>
      <c r="Q3" s="384"/>
    </row>
    <row r="4" spans="1:17" s="66" customFormat="1" ht="12" customHeight="1">
      <c r="A4" s="86" t="s">
        <v>8</v>
      </c>
      <c r="B4" s="62" t="s">
        <v>8</v>
      </c>
      <c r="C4" s="62"/>
      <c r="D4" s="62" t="s">
        <v>8</v>
      </c>
      <c r="E4" s="383"/>
      <c r="F4" s="383"/>
      <c r="G4" s="383"/>
      <c r="H4" s="383"/>
      <c r="N4" s="62" t="s">
        <v>8</v>
      </c>
      <c r="O4" s="62" t="s">
        <v>8</v>
      </c>
      <c r="P4" s="62" t="s">
        <v>8</v>
      </c>
      <c r="Q4" s="241" t="s">
        <v>8</v>
      </c>
    </row>
    <row r="5" spans="1:18" s="66" customFormat="1" ht="12" customHeight="1">
      <c r="A5" s="86" t="s">
        <v>8</v>
      </c>
      <c r="B5" s="62" t="s">
        <v>8</v>
      </c>
      <c r="C5" s="62"/>
      <c r="D5" s="62" t="s">
        <v>8</v>
      </c>
      <c r="E5" s="62" t="s">
        <v>8</v>
      </c>
      <c r="F5" s="62" t="s">
        <v>8</v>
      </c>
      <c r="G5" s="62" t="s">
        <v>8</v>
      </c>
      <c r="H5" s="71" t="s">
        <v>2</v>
      </c>
      <c r="I5" s="81" t="s">
        <v>44</v>
      </c>
      <c r="J5" s="81" t="s">
        <v>8</v>
      </c>
      <c r="L5" s="62" t="s">
        <v>8</v>
      </c>
      <c r="M5" s="62" t="s">
        <v>8</v>
      </c>
      <c r="N5" s="62" t="s">
        <v>8</v>
      </c>
      <c r="O5" s="62" t="s">
        <v>8</v>
      </c>
      <c r="P5" s="62" t="s">
        <v>8</v>
      </c>
      <c r="Q5" s="241" t="s">
        <v>8</v>
      </c>
      <c r="R5" s="67"/>
    </row>
    <row r="6" spans="1:18" ht="12" customHeight="1">
      <c r="A6" s="33" t="s">
        <v>8</v>
      </c>
      <c r="B6" s="330" t="s">
        <v>333</v>
      </c>
      <c r="C6" s="395"/>
      <c r="D6" s="53" t="s">
        <v>8</v>
      </c>
      <c r="E6" s="336" t="s">
        <v>278</v>
      </c>
      <c r="F6" s="346"/>
      <c r="G6" s="346"/>
      <c r="H6" s="392" t="s">
        <v>281</v>
      </c>
      <c r="I6" s="387" t="s">
        <v>280</v>
      </c>
      <c r="J6" s="388"/>
      <c r="K6" s="76" t="s">
        <v>8</v>
      </c>
      <c r="L6" s="385" t="s">
        <v>277</v>
      </c>
      <c r="M6" s="346"/>
      <c r="N6" s="353"/>
      <c r="O6" s="54" t="s">
        <v>8</v>
      </c>
      <c r="P6" s="54" t="s">
        <v>8</v>
      </c>
      <c r="Q6" s="190" t="s">
        <v>8</v>
      </c>
      <c r="R6" s="65"/>
    </row>
    <row r="7" spans="1:18" ht="15.75" customHeight="1">
      <c r="A7" s="61" t="s">
        <v>8</v>
      </c>
      <c r="B7" s="332"/>
      <c r="C7" s="373"/>
      <c r="D7" s="49" t="s">
        <v>8</v>
      </c>
      <c r="E7" s="337"/>
      <c r="F7" s="333"/>
      <c r="G7" s="333"/>
      <c r="H7" s="393"/>
      <c r="I7" s="358"/>
      <c r="J7" s="389"/>
      <c r="K7" s="77" t="s">
        <v>8</v>
      </c>
      <c r="L7" s="332"/>
      <c r="M7" s="333"/>
      <c r="N7" s="354"/>
      <c r="O7" s="36" t="s">
        <v>185</v>
      </c>
      <c r="P7" s="55" t="s">
        <v>8</v>
      </c>
      <c r="Q7" s="191" t="s">
        <v>8</v>
      </c>
      <c r="R7" s="65"/>
    </row>
    <row r="8" spans="1:18" ht="18" customHeight="1">
      <c r="A8" s="61" t="s">
        <v>8</v>
      </c>
      <c r="B8" s="332"/>
      <c r="C8" s="373"/>
      <c r="D8" s="49" t="s">
        <v>8</v>
      </c>
      <c r="E8" s="347"/>
      <c r="F8" s="348"/>
      <c r="G8" s="348"/>
      <c r="H8" s="394"/>
      <c r="I8" s="390"/>
      <c r="J8" s="391"/>
      <c r="K8" s="77" t="s">
        <v>8</v>
      </c>
      <c r="L8" s="386"/>
      <c r="M8" s="348"/>
      <c r="N8" s="355"/>
      <c r="O8" s="36" t="s">
        <v>186</v>
      </c>
      <c r="P8" s="55" t="s">
        <v>8</v>
      </c>
      <c r="Q8" s="191" t="s">
        <v>8</v>
      </c>
      <c r="R8" s="65"/>
    </row>
    <row r="9" spans="1:18" ht="14.25" customHeight="1">
      <c r="A9" s="61" t="s">
        <v>8</v>
      </c>
      <c r="B9" s="332"/>
      <c r="C9" s="373"/>
      <c r="E9" s="54" t="s">
        <v>8</v>
      </c>
      <c r="F9" s="336" t="s">
        <v>188</v>
      </c>
      <c r="G9" s="346"/>
      <c r="H9" s="385" t="s">
        <v>4</v>
      </c>
      <c r="I9" s="331" t="s">
        <v>188</v>
      </c>
      <c r="J9" s="395"/>
      <c r="L9" s="117" t="s">
        <v>8</v>
      </c>
      <c r="M9" s="336" t="s">
        <v>188</v>
      </c>
      <c r="N9" s="353"/>
      <c r="O9" s="36" t="s">
        <v>141</v>
      </c>
      <c r="P9" s="36" t="s">
        <v>189</v>
      </c>
      <c r="Q9" s="191" t="s">
        <v>8</v>
      </c>
      <c r="R9" s="65"/>
    </row>
    <row r="10" spans="1:18" ht="18" customHeight="1">
      <c r="A10" s="75" t="s">
        <v>190</v>
      </c>
      <c r="B10" s="332"/>
      <c r="C10" s="373"/>
      <c r="D10" s="57" t="s">
        <v>187</v>
      </c>
      <c r="E10" s="55" t="s">
        <v>8</v>
      </c>
      <c r="F10" s="347"/>
      <c r="G10" s="348"/>
      <c r="H10" s="332"/>
      <c r="I10" s="335"/>
      <c r="J10" s="396"/>
      <c r="K10" s="78" t="s">
        <v>185</v>
      </c>
      <c r="L10" s="49" t="s">
        <v>8</v>
      </c>
      <c r="M10" s="347"/>
      <c r="N10" s="355"/>
      <c r="O10" s="36" t="s">
        <v>193</v>
      </c>
      <c r="P10" s="36" t="s">
        <v>187</v>
      </c>
      <c r="Q10" s="191" t="s">
        <v>190</v>
      </c>
      <c r="R10" s="65"/>
    </row>
    <row r="11" spans="1:18" ht="14.25" customHeight="1">
      <c r="A11" s="75" t="s">
        <v>194</v>
      </c>
      <c r="B11" s="332"/>
      <c r="C11" s="373"/>
      <c r="D11" s="57" t="s">
        <v>191</v>
      </c>
      <c r="E11" s="55" t="s">
        <v>8</v>
      </c>
      <c r="F11" s="352" t="s">
        <v>291</v>
      </c>
      <c r="G11" s="398" t="s">
        <v>316</v>
      </c>
      <c r="H11" s="332"/>
      <c r="I11" s="395" t="s">
        <v>279</v>
      </c>
      <c r="J11" s="377" t="s">
        <v>318</v>
      </c>
      <c r="K11" s="78" t="s">
        <v>192</v>
      </c>
      <c r="L11" s="49" t="s">
        <v>8</v>
      </c>
      <c r="M11" s="352" t="s">
        <v>282</v>
      </c>
      <c r="N11" s="352" t="s">
        <v>283</v>
      </c>
      <c r="O11" s="36" t="s">
        <v>195</v>
      </c>
      <c r="P11" s="36" t="s">
        <v>191</v>
      </c>
      <c r="Q11" s="191" t="s">
        <v>194</v>
      </c>
      <c r="R11" s="65"/>
    </row>
    <row r="12" spans="1:17" ht="15" customHeight="1">
      <c r="A12" s="61" t="s">
        <v>8</v>
      </c>
      <c r="B12" s="332"/>
      <c r="C12" s="373"/>
      <c r="D12" s="57" t="s">
        <v>5</v>
      </c>
      <c r="E12" s="36" t="s">
        <v>4</v>
      </c>
      <c r="F12" s="338"/>
      <c r="G12" s="399"/>
      <c r="H12" s="332"/>
      <c r="I12" s="373"/>
      <c r="J12" s="378"/>
      <c r="K12" s="78" t="s">
        <v>5</v>
      </c>
      <c r="L12" s="57" t="s">
        <v>4</v>
      </c>
      <c r="M12" s="338"/>
      <c r="N12" s="338"/>
      <c r="O12" s="36" t="s">
        <v>196</v>
      </c>
      <c r="P12" s="36" t="s">
        <v>5</v>
      </c>
      <c r="Q12" s="191" t="s">
        <v>8</v>
      </c>
    </row>
    <row r="13" spans="1:17" ht="13.5" customHeight="1">
      <c r="A13" s="61" t="s">
        <v>8</v>
      </c>
      <c r="B13" s="332"/>
      <c r="C13" s="373"/>
      <c r="D13" s="49" t="s">
        <v>8</v>
      </c>
      <c r="E13" s="55" t="s">
        <v>8</v>
      </c>
      <c r="F13" s="338"/>
      <c r="G13" s="399"/>
      <c r="H13" s="332"/>
      <c r="I13" s="373"/>
      <c r="J13" s="378"/>
      <c r="K13" s="77" t="s">
        <v>8</v>
      </c>
      <c r="L13" s="49" t="s">
        <v>8</v>
      </c>
      <c r="M13" s="338"/>
      <c r="N13" s="338"/>
      <c r="O13" s="36" t="s">
        <v>197</v>
      </c>
      <c r="P13" s="55" t="s">
        <v>8</v>
      </c>
      <c r="Q13" s="191" t="s">
        <v>8</v>
      </c>
    </row>
    <row r="14" spans="1:17" ht="18.75" customHeight="1">
      <c r="A14" s="61" t="s">
        <v>8</v>
      </c>
      <c r="B14" s="332"/>
      <c r="C14" s="373"/>
      <c r="D14" s="49" t="s">
        <v>8</v>
      </c>
      <c r="E14" s="55" t="s">
        <v>8</v>
      </c>
      <c r="F14" s="338"/>
      <c r="G14" s="399"/>
      <c r="H14" s="332"/>
      <c r="I14" s="373"/>
      <c r="J14" s="378"/>
      <c r="K14" s="77" t="s">
        <v>8</v>
      </c>
      <c r="L14" s="49" t="s">
        <v>8</v>
      </c>
      <c r="M14" s="338"/>
      <c r="N14" s="338"/>
      <c r="O14" s="36" t="s">
        <v>198</v>
      </c>
      <c r="P14" s="55" t="s">
        <v>8</v>
      </c>
      <c r="Q14" s="191" t="s">
        <v>8</v>
      </c>
    </row>
    <row r="15" spans="1:17" ht="16.5" customHeight="1">
      <c r="A15" s="61" t="s">
        <v>8</v>
      </c>
      <c r="B15" s="334"/>
      <c r="C15" s="396"/>
      <c r="D15" s="49" t="s">
        <v>8</v>
      </c>
      <c r="E15" s="55" t="s">
        <v>8</v>
      </c>
      <c r="F15" s="339"/>
      <c r="G15" s="400"/>
      <c r="H15" s="334"/>
      <c r="I15" s="396"/>
      <c r="J15" s="379"/>
      <c r="K15" s="79" t="s">
        <v>8</v>
      </c>
      <c r="L15" s="49" t="s">
        <v>8</v>
      </c>
      <c r="M15" s="339"/>
      <c r="N15" s="339"/>
      <c r="O15" s="55" t="s">
        <v>8</v>
      </c>
      <c r="P15" s="55" t="s">
        <v>8</v>
      </c>
      <c r="Q15" s="191" t="s">
        <v>8</v>
      </c>
    </row>
    <row r="16" spans="1:17" ht="12" customHeight="1">
      <c r="A16" s="41" t="s">
        <v>8</v>
      </c>
      <c r="B16" s="61" t="s">
        <v>8</v>
      </c>
      <c r="C16" s="61"/>
      <c r="D16" s="33" t="s">
        <v>8</v>
      </c>
      <c r="E16" s="33" t="s">
        <v>8</v>
      </c>
      <c r="F16" s="33" t="s">
        <v>8</v>
      </c>
      <c r="G16" s="33" t="s">
        <v>8</v>
      </c>
      <c r="H16" s="61" t="s">
        <v>8</v>
      </c>
      <c r="I16" s="61" t="s">
        <v>8</v>
      </c>
      <c r="J16" s="61" t="s">
        <v>8</v>
      </c>
      <c r="K16" s="75" t="s">
        <v>8</v>
      </c>
      <c r="L16" s="33" t="s">
        <v>8</v>
      </c>
      <c r="M16" s="33" t="s">
        <v>8</v>
      </c>
      <c r="N16" s="33" t="s">
        <v>8</v>
      </c>
      <c r="O16" s="33" t="s">
        <v>8</v>
      </c>
      <c r="P16" s="33" t="s">
        <v>8</v>
      </c>
      <c r="Q16" s="192" t="s">
        <v>8</v>
      </c>
    </row>
    <row r="17" spans="6:17" s="80" customFormat="1" ht="12" customHeight="1">
      <c r="F17" s="383" t="s">
        <v>59</v>
      </c>
      <c r="G17" s="383"/>
      <c r="H17" s="383"/>
      <c r="I17" s="384" t="s">
        <v>207</v>
      </c>
      <c r="J17" s="384"/>
      <c r="K17" s="384"/>
      <c r="L17" s="384"/>
      <c r="M17" s="384"/>
      <c r="Q17" s="168"/>
    </row>
    <row r="18" spans="1:17" ht="12" customHeight="1">
      <c r="A18" s="75"/>
      <c r="B18" s="61"/>
      <c r="C18" s="61"/>
      <c r="D18" s="61"/>
      <c r="E18" s="61"/>
      <c r="F18" s="61"/>
      <c r="G18" s="61"/>
      <c r="H18" s="61"/>
      <c r="I18" s="61"/>
      <c r="J18" s="61"/>
      <c r="K18" s="75"/>
      <c r="L18" s="61"/>
      <c r="M18" s="61"/>
      <c r="N18" s="61"/>
      <c r="O18" s="61"/>
      <c r="P18" s="61"/>
      <c r="Q18" s="168"/>
    </row>
    <row r="19" spans="1:17" ht="13.5" customHeight="1">
      <c r="A19" s="42" t="s">
        <v>46</v>
      </c>
      <c r="B19" s="181" t="s">
        <v>265</v>
      </c>
      <c r="C19" s="181"/>
      <c r="D19" s="164">
        <v>86020431</v>
      </c>
      <c r="E19" s="163">
        <v>77511359</v>
      </c>
      <c r="F19" s="163">
        <v>58406018</v>
      </c>
      <c r="G19" s="163">
        <v>19105341</v>
      </c>
      <c r="H19" s="163">
        <v>8509072</v>
      </c>
      <c r="I19" s="163">
        <v>8209701</v>
      </c>
      <c r="J19" s="163">
        <v>299371</v>
      </c>
      <c r="K19" s="163">
        <v>4766779</v>
      </c>
      <c r="L19" s="163">
        <v>4459011</v>
      </c>
      <c r="M19" s="163">
        <v>1538672</v>
      </c>
      <c r="N19" s="163">
        <v>2920339</v>
      </c>
      <c r="O19" s="163">
        <v>307768</v>
      </c>
      <c r="P19" s="163">
        <v>81253652</v>
      </c>
      <c r="Q19" s="42" t="s">
        <v>46</v>
      </c>
    </row>
    <row r="20" spans="1:17" ht="12" customHeight="1">
      <c r="A20" s="42" t="s">
        <v>47</v>
      </c>
      <c r="B20" s="181" t="s">
        <v>264</v>
      </c>
      <c r="C20" s="181"/>
      <c r="D20" s="234">
        <v>1977252</v>
      </c>
      <c r="E20" s="134">
        <v>715494</v>
      </c>
      <c r="F20" s="134">
        <v>566394</v>
      </c>
      <c r="G20" s="134">
        <v>149100</v>
      </c>
      <c r="H20" s="134">
        <v>1261758</v>
      </c>
      <c r="I20" s="134">
        <v>1261758</v>
      </c>
      <c r="J20" s="134" t="s">
        <v>330</v>
      </c>
      <c r="K20" s="134">
        <v>5022</v>
      </c>
      <c r="L20" s="134">
        <v>5022</v>
      </c>
      <c r="M20" s="134" t="s">
        <v>330</v>
      </c>
      <c r="N20" s="134">
        <v>5022</v>
      </c>
      <c r="O20" s="134" t="s">
        <v>330</v>
      </c>
      <c r="P20" s="134">
        <v>1972230</v>
      </c>
      <c r="Q20" s="42" t="s">
        <v>47</v>
      </c>
    </row>
    <row r="21" spans="1:17" ht="14.25" customHeight="1">
      <c r="A21" s="42" t="s">
        <v>48</v>
      </c>
      <c r="B21" s="181" t="s">
        <v>259</v>
      </c>
      <c r="C21" s="181"/>
      <c r="D21" s="234">
        <v>965566</v>
      </c>
      <c r="E21" s="134">
        <v>760466</v>
      </c>
      <c r="F21" s="134">
        <v>739372</v>
      </c>
      <c r="G21" s="134">
        <v>21094</v>
      </c>
      <c r="H21" s="134">
        <v>205100</v>
      </c>
      <c r="I21" s="134">
        <v>205100</v>
      </c>
      <c r="J21" s="134" t="s">
        <v>330</v>
      </c>
      <c r="K21" s="134">
        <v>113911</v>
      </c>
      <c r="L21" s="134">
        <v>99565</v>
      </c>
      <c r="M21" s="134">
        <v>62861</v>
      </c>
      <c r="N21" s="134">
        <v>36704</v>
      </c>
      <c r="O21" s="134">
        <v>14346</v>
      </c>
      <c r="P21" s="134">
        <v>851655</v>
      </c>
      <c r="Q21" s="42" t="s">
        <v>48</v>
      </c>
    </row>
    <row r="22" spans="1:17" ht="12" customHeight="1">
      <c r="A22" s="42" t="s">
        <v>8</v>
      </c>
      <c r="B22" s="61" t="s">
        <v>305</v>
      </c>
      <c r="C22" s="61"/>
      <c r="D22" s="236" t="s">
        <v>8</v>
      </c>
      <c r="E22" s="52" t="s">
        <v>8</v>
      </c>
      <c r="F22" s="52" t="s">
        <v>8</v>
      </c>
      <c r="G22" s="52" t="s">
        <v>8</v>
      </c>
      <c r="H22" s="52" t="s">
        <v>8</v>
      </c>
      <c r="I22" s="52" t="s">
        <v>8</v>
      </c>
      <c r="J22" s="52" t="s">
        <v>8</v>
      </c>
      <c r="K22" s="52" t="s">
        <v>8</v>
      </c>
      <c r="L22" s="52" t="s">
        <v>8</v>
      </c>
      <c r="M22" s="52" t="s">
        <v>8</v>
      </c>
      <c r="N22" s="52" t="s">
        <v>8</v>
      </c>
      <c r="O22" s="52" t="s">
        <v>8</v>
      </c>
      <c r="P22" s="52" t="s">
        <v>8</v>
      </c>
      <c r="Q22" s="42" t="s">
        <v>8</v>
      </c>
    </row>
    <row r="23" spans="1:17" ht="12" customHeight="1">
      <c r="A23" s="42" t="s">
        <v>49</v>
      </c>
      <c r="B23" s="181" t="s">
        <v>270</v>
      </c>
      <c r="C23" s="181"/>
      <c r="D23" s="234">
        <v>56695</v>
      </c>
      <c r="E23" s="134">
        <v>47565</v>
      </c>
      <c r="F23" s="134">
        <v>31698</v>
      </c>
      <c r="G23" s="134">
        <v>15867</v>
      </c>
      <c r="H23" s="134">
        <v>9130</v>
      </c>
      <c r="I23" s="134">
        <v>9130</v>
      </c>
      <c r="J23" s="134" t="s">
        <v>330</v>
      </c>
      <c r="K23" s="134">
        <v>9642</v>
      </c>
      <c r="L23" s="134">
        <v>9642</v>
      </c>
      <c r="M23" s="134">
        <v>9642</v>
      </c>
      <c r="N23" s="134" t="s">
        <v>330</v>
      </c>
      <c r="O23" s="134" t="s">
        <v>330</v>
      </c>
      <c r="P23" s="134">
        <v>47053</v>
      </c>
      <c r="Q23" s="42" t="s">
        <v>49</v>
      </c>
    </row>
    <row r="24" spans="1:17" ht="12" customHeight="1">
      <c r="A24" s="42" t="s">
        <v>50</v>
      </c>
      <c r="B24" s="181" t="s">
        <v>266</v>
      </c>
      <c r="C24" s="181"/>
      <c r="D24" s="237">
        <v>1649766816</v>
      </c>
      <c r="E24" s="134">
        <v>986227752</v>
      </c>
      <c r="F24" s="134">
        <v>674331195</v>
      </c>
      <c r="G24" s="134">
        <v>311896557</v>
      </c>
      <c r="H24" s="134">
        <v>663539064</v>
      </c>
      <c r="I24" s="134">
        <v>584267680</v>
      </c>
      <c r="J24" s="134">
        <v>79271384</v>
      </c>
      <c r="K24" s="134">
        <v>126249888</v>
      </c>
      <c r="L24" s="134">
        <v>122962863</v>
      </c>
      <c r="M24" s="134">
        <v>104135478</v>
      </c>
      <c r="N24" s="134">
        <v>18827385</v>
      </c>
      <c r="O24" s="134">
        <v>3287025</v>
      </c>
      <c r="P24" s="133">
        <v>1523516928</v>
      </c>
      <c r="Q24" s="42" t="s">
        <v>50</v>
      </c>
    </row>
    <row r="25" spans="1:17" ht="12" customHeight="1">
      <c r="A25" s="42" t="s">
        <v>8</v>
      </c>
      <c r="B25" s="61" t="s">
        <v>313</v>
      </c>
      <c r="C25" s="61"/>
      <c r="D25" s="236"/>
      <c r="Q25" s="42" t="s">
        <v>8</v>
      </c>
    </row>
    <row r="26" spans="1:17" ht="12" customHeight="1">
      <c r="A26" s="42" t="s">
        <v>51</v>
      </c>
      <c r="B26" s="181" t="s">
        <v>312</v>
      </c>
      <c r="C26" s="181"/>
      <c r="D26" s="234">
        <v>84290188</v>
      </c>
      <c r="E26" s="163">
        <v>59813740</v>
      </c>
      <c r="F26" s="163">
        <v>42979108</v>
      </c>
      <c r="G26" s="163">
        <v>16834632</v>
      </c>
      <c r="H26" s="163">
        <v>24476448</v>
      </c>
      <c r="I26" s="163">
        <v>23826754</v>
      </c>
      <c r="J26" s="163">
        <v>649694</v>
      </c>
      <c r="K26" s="163">
        <v>11519680</v>
      </c>
      <c r="L26" s="163">
        <v>11518199</v>
      </c>
      <c r="M26" s="163">
        <v>9987587</v>
      </c>
      <c r="N26" s="163">
        <v>1530612</v>
      </c>
      <c r="O26" s="165">
        <v>1481</v>
      </c>
      <c r="P26" s="163">
        <v>72770508</v>
      </c>
      <c r="Q26" s="42" t="s">
        <v>51</v>
      </c>
    </row>
    <row r="27" spans="1:17" ht="12" customHeight="1">
      <c r="A27" s="42" t="s">
        <v>52</v>
      </c>
      <c r="B27" s="61" t="s">
        <v>201</v>
      </c>
      <c r="C27" s="61"/>
      <c r="D27" s="234" t="s">
        <v>8</v>
      </c>
      <c r="E27" s="163" t="s">
        <v>8</v>
      </c>
      <c r="F27" s="163" t="s">
        <v>8</v>
      </c>
      <c r="G27" s="163" t="s">
        <v>8</v>
      </c>
      <c r="H27" s="163" t="s">
        <v>8</v>
      </c>
      <c r="I27" s="163" t="s">
        <v>8</v>
      </c>
      <c r="J27" s="163" t="s">
        <v>8</v>
      </c>
      <c r="K27" s="163" t="s">
        <v>8</v>
      </c>
      <c r="L27" s="163" t="s">
        <v>8</v>
      </c>
      <c r="M27" s="163" t="s">
        <v>8</v>
      </c>
      <c r="N27" s="163" t="s">
        <v>8</v>
      </c>
      <c r="O27" s="163" t="s">
        <v>8</v>
      </c>
      <c r="P27" s="163" t="s">
        <v>8</v>
      </c>
      <c r="Q27" s="42" t="s">
        <v>52</v>
      </c>
    </row>
    <row r="28" spans="1:16" ht="14.25" customHeight="1">
      <c r="A28" s="242"/>
      <c r="B28" s="61" t="s">
        <v>202</v>
      </c>
      <c r="C28" s="61"/>
      <c r="D28" s="236" t="s">
        <v>8</v>
      </c>
      <c r="E28" s="52" t="s">
        <v>8</v>
      </c>
      <c r="F28" s="52" t="s">
        <v>8</v>
      </c>
      <c r="G28" s="52" t="s">
        <v>8</v>
      </c>
      <c r="H28" s="52" t="s">
        <v>8</v>
      </c>
      <c r="I28" s="52" t="s">
        <v>8</v>
      </c>
      <c r="J28" s="52" t="s">
        <v>8</v>
      </c>
      <c r="K28" s="52" t="s">
        <v>8</v>
      </c>
      <c r="L28" s="52" t="s">
        <v>8</v>
      </c>
      <c r="M28" s="52" t="s">
        <v>8</v>
      </c>
      <c r="N28" s="52" t="s">
        <v>8</v>
      </c>
      <c r="O28" s="52" t="s">
        <v>8</v>
      </c>
      <c r="P28" s="52" t="s">
        <v>8</v>
      </c>
    </row>
    <row r="29" spans="1:17" ht="12" customHeight="1">
      <c r="A29" s="42" t="s">
        <v>53</v>
      </c>
      <c r="B29" s="181" t="s">
        <v>271</v>
      </c>
      <c r="C29" s="181"/>
      <c r="D29" s="471">
        <v>640090</v>
      </c>
      <c r="E29" s="472">
        <v>552271</v>
      </c>
      <c r="F29" s="472">
        <v>552271</v>
      </c>
      <c r="G29" s="162" t="s">
        <v>330</v>
      </c>
      <c r="H29" s="162">
        <v>87819</v>
      </c>
      <c r="I29" s="162">
        <v>87819</v>
      </c>
      <c r="J29" s="163" t="s">
        <v>330</v>
      </c>
      <c r="K29" s="162">
        <v>23007</v>
      </c>
      <c r="L29" s="162">
        <v>23007</v>
      </c>
      <c r="M29" s="163">
        <v>240</v>
      </c>
      <c r="N29" s="163">
        <v>22767</v>
      </c>
      <c r="O29" s="163" t="s">
        <v>330</v>
      </c>
      <c r="P29" s="472">
        <v>617083</v>
      </c>
      <c r="Q29" s="42" t="s">
        <v>53</v>
      </c>
    </row>
    <row r="30" spans="1:17" ht="12" customHeight="1">
      <c r="A30" s="42" t="s">
        <v>54</v>
      </c>
      <c r="B30" s="181" t="s">
        <v>267</v>
      </c>
      <c r="C30" s="181"/>
      <c r="D30" s="311" t="s">
        <v>330</v>
      </c>
      <c r="E30" s="145" t="s">
        <v>330</v>
      </c>
      <c r="F30" s="145" t="s">
        <v>330</v>
      </c>
      <c r="G30" s="145" t="s">
        <v>330</v>
      </c>
      <c r="H30" s="145" t="s">
        <v>330</v>
      </c>
      <c r="I30" s="145" t="s">
        <v>330</v>
      </c>
      <c r="J30" s="145" t="s">
        <v>330</v>
      </c>
      <c r="K30" s="145" t="s">
        <v>330</v>
      </c>
      <c r="L30" s="145" t="s">
        <v>330</v>
      </c>
      <c r="M30" s="145" t="s">
        <v>330</v>
      </c>
      <c r="N30" s="145" t="s">
        <v>330</v>
      </c>
      <c r="O30" s="145" t="s">
        <v>330</v>
      </c>
      <c r="P30" s="145" t="s">
        <v>330</v>
      </c>
      <c r="Q30" s="42" t="s">
        <v>54</v>
      </c>
    </row>
    <row r="31" spans="1:17" ht="12" customHeight="1">
      <c r="A31" s="42" t="s">
        <v>55</v>
      </c>
      <c r="B31" s="181" t="s">
        <v>268</v>
      </c>
      <c r="C31" s="181"/>
      <c r="D31" s="237">
        <v>1617384</v>
      </c>
      <c r="E31" s="162">
        <v>1587580</v>
      </c>
      <c r="F31" s="162">
        <v>1120116</v>
      </c>
      <c r="G31" s="162">
        <v>467464</v>
      </c>
      <c r="H31" s="162">
        <v>29804</v>
      </c>
      <c r="I31" s="162">
        <v>29804</v>
      </c>
      <c r="J31" s="162" t="s">
        <v>330</v>
      </c>
      <c r="K31" s="162">
        <v>697189</v>
      </c>
      <c r="L31" s="162">
        <v>685839</v>
      </c>
      <c r="M31" s="162">
        <v>55895</v>
      </c>
      <c r="N31" s="162">
        <v>629944</v>
      </c>
      <c r="O31" s="162">
        <v>11350</v>
      </c>
      <c r="P31" s="162">
        <v>920195</v>
      </c>
      <c r="Q31" s="42" t="s">
        <v>55</v>
      </c>
    </row>
    <row r="32" spans="1:17" s="70" customFormat="1" ht="12" customHeight="1">
      <c r="A32" s="42" t="s">
        <v>56</v>
      </c>
      <c r="B32" s="118" t="s">
        <v>260</v>
      </c>
      <c r="C32" s="118"/>
      <c r="D32" s="239">
        <v>1741044234</v>
      </c>
      <c r="E32" s="68">
        <v>1067402487</v>
      </c>
      <c r="F32" s="68">
        <v>735747064</v>
      </c>
      <c r="G32" s="68">
        <v>331655423</v>
      </c>
      <c r="H32" s="68">
        <v>673641747</v>
      </c>
      <c r="I32" s="68">
        <v>594070992</v>
      </c>
      <c r="J32" s="69">
        <v>79570755</v>
      </c>
      <c r="K32" s="68">
        <v>131865438</v>
      </c>
      <c r="L32" s="68">
        <v>128244949</v>
      </c>
      <c r="M32" s="69">
        <v>105802788</v>
      </c>
      <c r="N32" s="69">
        <v>22442161</v>
      </c>
      <c r="O32" s="69">
        <v>3620489</v>
      </c>
      <c r="P32" s="68">
        <v>1609178796</v>
      </c>
      <c r="Q32" s="42" t="s">
        <v>56</v>
      </c>
    </row>
    <row r="33" spans="1:17" ht="15" customHeight="1">
      <c r="A33" s="42" t="s">
        <v>57</v>
      </c>
      <c r="B33" s="181" t="s">
        <v>269</v>
      </c>
      <c r="C33" s="181"/>
      <c r="D33" s="237">
        <v>212523</v>
      </c>
      <c r="E33" s="162">
        <v>212523</v>
      </c>
      <c r="F33" s="162">
        <v>212523</v>
      </c>
      <c r="G33" s="145" t="s">
        <v>330</v>
      </c>
      <c r="H33" s="145" t="s">
        <v>330</v>
      </c>
      <c r="I33" s="145" t="s">
        <v>330</v>
      </c>
      <c r="J33" s="145" t="s">
        <v>330</v>
      </c>
      <c r="K33" s="145" t="s">
        <v>330</v>
      </c>
      <c r="L33" s="145" t="s">
        <v>330</v>
      </c>
      <c r="M33" s="145" t="s">
        <v>330</v>
      </c>
      <c r="N33" s="145" t="s">
        <v>330</v>
      </c>
      <c r="O33" s="145" t="s">
        <v>330</v>
      </c>
      <c r="P33" s="163">
        <v>212523</v>
      </c>
      <c r="Q33" s="42" t="s">
        <v>57</v>
      </c>
    </row>
    <row r="34" spans="1:17" s="70" customFormat="1" ht="12" customHeight="1">
      <c r="A34" s="42" t="s">
        <v>199</v>
      </c>
      <c r="B34" s="118" t="s">
        <v>0</v>
      </c>
      <c r="C34" s="118"/>
      <c r="D34" s="169">
        <v>1741256757</v>
      </c>
      <c r="E34" s="68">
        <v>1067615010</v>
      </c>
      <c r="F34" s="68">
        <v>735959587</v>
      </c>
      <c r="G34" s="68">
        <v>331655423</v>
      </c>
      <c r="H34" s="68">
        <v>673641747</v>
      </c>
      <c r="I34" s="68">
        <v>594070992</v>
      </c>
      <c r="J34" s="69">
        <v>79570755</v>
      </c>
      <c r="K34" s="68">
        <v>131865438</v>
      </c>
      <c r="L34" s="68">
        <v>128244949</v>
      </c>
      <c r="M34" s="69">
        <v>105802788</v>
      </c>
      <c r="N34" s="69">
        <v>22442161</v>
      </c>
      <c r="O34" s="69">
        <v>3620489</v>
      </c>
      <c r="P34" s="68">
        <v>1609391319</v>
      </c>
      <c r="Q34" s="42" t="s">
        <v>199</v>
      </c>
    </row>
    <row r="35" spans="1:17" s="70" customFormat="1" ht="12" customHeight="1">
      <c r="A35" s="168"/>
      <c r="B35" s="118"/>
      <c r="C35" s="118"/>
      <c r="D35" s="73"/>
      <c r="E35" s="68"/>
      <c r="F35" s="68"/>
      <c r="G35" s="68"/>
      <c r="H35" s="68"/>
      <c r="I35" s="68"/>
      <c r="J35" s="69"/>
      <c r="K35" s="68"/>
      <c r="L35" s="68"/>
      <c r="M35" s="68"/>
      <c r="N35" s="69"/>
      <c r="O35" s="69"/>
      <c r="P35" s="68"/>
      <c r="Q35" s="42"/>
    </row>
    <row r="36" spans="1:11" ht="9">
      <c r="A36" s="397" t="s">
        <v>42</v>
      </c>
      <c r="B36" s="397"/>
      <c r="C36" s="185"/>
      <c r="D36" s="65"/>
      <c r="E36" s="65"/>
      <c r="F36" s="65"/>
      <c r="G36" s="65"/>
      <c r="H36" s="65"/>
      <c r="I36" s="65"/>
      <c r="J36" s="65"/>
      <c r="K36" s="65"/>
    </row>
    <row r="37" spans="1:11" ht="9">
      <c r="A37" s="359" t="s">
        <v>205</v>
      </c>
      <c r="B37" s="359"/>
      <c r="C37" s="359"/>
      <c r="D37" s="359"/>
      <c r="E37" s="359"/>
      <c r="F37" s="359"/>
      <c r="G37" s="359"/>
      <c r="H37" s="359"/>
      <c r="I37" s="359"/>
      <c r="J37" s="359"/>
      <c r="K37" s="359"/>
    </row>
    <row r="62" ht="8.25" customHeight="1"/>
    <row r="63" ht="9" hidden="1"/>
  </sheetData>
  <sheetProtection/>
  <mergeCells count="26">
    <mergeCell ref="F9:G10"/>
    <mergeCell ref="I9:J10"/>
    <mergeCell ref="A36:B36"/>
    <mergeCell ref="A37:K37"/>
    <mergeCell ref="F17:H17"/>
    <mergeCell ref="I17:M17"/>
    <mergeCell ref="N11:N15"/>
    <mergeCell ref="H9:H15"/>
    <mergeCell ref="A1:H1"/>
    <mergeCell ref="I1:Q1"/>
    <mergeCell ref="E4:H4"/>
    <mergeCell ref="A2:H2"/>
    <mergeCell ref="I2:P2"/>
    <mergeCell ref="A3:H3"/>
    <mergeCell ref="B6:C15"/>
    <mergeCell ref="I3:Q3"/>
    <mergeCell ref="L6:N8"/>
    <mergeCell ref="F11:F15"/>
    <mergeCell ref="I11:I15"/>
    <mergeCell ref="I6:J8"/>
    <mergeCell ref="H6:H8"/>
    <mergeCell ref="E6:G8"/>
    <mergeCell ref="M9:N10"/>
    <mergeCell ref="J11:J15"/>
    <mergeCell ref="G11:G15"/>
    <mergeCell ref="M11:M15"/>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&amp;C14</oddFooter>
    <evenFooter>&amp;C15</evenFooter>
  </headerFooter>
</worksheet>
</file>

<file path=xl/worksheets/sheet7.xml><?xml version="1.0" encoding="utf-8"?>
<worksheet xmlns="http://schemas.openxmlformats.org/spreadsheetml/2006/main" xmlns:r="http://schemas.openxmlformats.org/officeDocument/2006/relationships">
  <dimension ref="A1:N97"/>
  <sheetViews>
    <sheetView view="pageLayout" zoomScaleSheetLayoutView="100" workbookViewId="0" topLeftCell="A25">
      <selection activeCell="L77" sqref="L77"/>
    </sheetView>
  </sheetViews>
  <sheetFormatPr defaultColWidth="9.140625" defaultRowHeight="12.75"/>
  <cols>
    <col min="1" max="1" width="3.7109375" style="210" customWidth="1"/>
    <col min="2" max="2" width="31.00390625" style="4" customWidth="1"/>
    <col min="3" max="3" width="0.85546875" style="4" customWidth="1"/>
    <col min="4" max="4" width="16.00390625" style="4" customWidth="1"/>
    <col min="5" max="7" width="16.8515625" style="4" customWidth="1"/>
    <col min="8" max="9" width="16.28125" style="4" customWidth="1"/>
    <col min="10" max="10" width="16.421875" style="4" customWidth="1"/>
    <col min="11" max="11" width="16.8515625" style="4" customWidth="1"/>
    <col min="12" max="12" width="16.00390625" style="4" customWidth="1"/>
    <col min="13" max="13" width="4.140625" style="244" customWidth="1"/>
    <col min="14" max="16384" width="9.140625" style="4" customWidth="1"/>
  </cols>
  <sheetData>
    <row r="1" spans="1:13" ht="3" customHeight="1">
      <c r="A1" s="403"/>
      <c r="B1" s="403"/>
      <c r="C1" s="403"/>
      <c r="D1" s="403"/>
      <c r="E1" s="403"/>
      <c r="F1" s="403"/>
      <c r="G1" s="403"/>
      <c r="H1" s="403"/>
      <c r="I1" s="403"/>
      <c r="J1" s="403"/>
      <c r="K1" s="403"/>
      <c r="L1" s="403"/>
      <c r="M1" s="403"/>
    </row>
    <row r="2" spans="1:13" ht="12" customHeight="1">
      <c r="A2" s="60"/>
      <c r="B2" s="50"/>
      <c r="C2" s="50"/>
      <c r="D2" s="50"/>
      <c r="E2" s="383" t="s">
        <v>208</v>
      </c>
      <c r="F2" s="383"/>
      <c r="G2" s="384" t="s">
        <v>209</v>
      </c>
      <c r="H2" s="384"/>
      <c r="K2" s="384"/>
      <c r="L2" s="384"/>
      <c r="M2" s="241" t="s">
        <v>8</v>
      </c>
    </row>
    <row r="3" spans="1:9" ht="12" customHeight="1">
      <c r="A3" s="243"/>
      <c r="B3" s="383" t="s">
        <v>210</v>
      </c>
      <c r="C3" s="383"/>
      <c r="D3" s="383"/>
      <c r="E3" s="383"/>
      <c r="F3" s="383"/>
      <c r="G3" s="384" t="s">
        <v>211</v>
      </c>
      <c r="H3" s="384"/>
      <c r="I3" s="384"/>
    </row>
    <row r="4" spans="1:13" ht="12" customHeight="1">
      <c r="A4" s="243"/>
      <c r="B4" s="383" t="s">
        <v>387</v>
      </c>
      <c r="C4" s="383"/>
      <c r="D4" s="383"/>
      <c r="E4" s="383"/>
      <c r="F4" s="383"/>
      <c r="G4" s="424" t="s">
        <v>212</v>
      </c>
      <c r="H4" s="424"/>
      <c r="I4" s="63"/>
      <c r="J4" s="63"/>
      <c r="M4" s="241" t="s">
        <v>8</v>
      </c>
    </row>
    <row r="5" spans="2:13" ht="12" customHeight="1">
      <c r="B5" s="88"/>
      <c r="C5" s="88"/>
      <c r="D5" s="88"/>
      <c r="E5" s="88"/>
      <c r="F5" s="89" t="s">
        <v>2</v>
      </c>
      <c r="G5" s="88" t="s">
        <v>3</v>
      </c>
      <c r="H5" s="88"/>
      <c r="I5" s="88"/>
      <c r="J5" s="88"/>
      <c r="K5" s="88"/>
      <c r="L5" s="88"/>
      <c r="M5" s="245"/>
    </row>
    <row r="6" spans="1:13" s="64" customFormat="1" ht="12.75" customHeight="1">
      <c r="A6" s="91" t="s">
        <v>8</v>
      </c>
      <c r="B6" s="410" t="s">
        <v>215</v>
      </c>
      <c r="C6" s="419"/>
      <c r="D6" s="416" t="s">
        <v>298</v>
      </c>
      <c r="E6" s="92" t="s">
        <v>8</v>
      </c>
      <c r="F6" s="93" t="s">
        <v>213</v>
      </c>
      <c r="G6" s="94" t="s">
        <v>214</v>
      </c>
      <c r="H6" s="94" t="s">
        <v>8</v>
      </c>
      <c r="I6" s="94" t="s">
        <v>8</v>
      </c>
      <c r="J6" s="94" t="s">
        <v>8</v>
      </c>
      <c r="K6" s="94" t="s">
        <v>8</v>
      </c>
      <c r="L6" s="91" t="s">
        <v>8</v>
      </c>
      <c r="M6" s="187" t="s">
        <v>8</v>
      </c>
    </row>
    <row r="7" spans="1:13" s="64" customFormat="1" ht="12.75" customHeight="1">
      <c r="A7" s="95" t="s">
        <v>8</v>
      </c>
      <c r="B7" s="412"/>
      <c r="C7" s="420"/>
      <c r="D7" s="417"/>
      <c r="E7" s="410" t="s">
        <v>219</v>
      </c>
      <c r="F7" s="419"/>
      <c r="G7" s="419" t="s">
        <v>188</v>
      </c>
      <c r="H7" s="419"/>
      <c r="I7" s="419"/>
      <c r="J7" s="419"/>
      <c r="K7" s="419"/>
      <c r="L7" s="411"/>
      <c r="M7" s="193" t="s">
        <v>8</v>
      </c>
    </row>
    <row r="8" spans="1:13" s="64" customFormat="1" ht="9" customHeight="1">
      <c r="A8" s="95" t="s">
        <v>8</v>
      </c>
      <c r="B8" s="412"/>
      <c r="C8" s="420"/>
      <c r="D8" s="417"/>
      <c r="E8" s="412"/>
      <c r="F8" s="420"/>
      <c r="G8" s="421"/>
      <c r="H8" s="421"/>
      <c r="I8" s="421"/>
      <c r="J8" s="421"/>
      <c r="K8" s="421"/>
      <c r="L8" s="415"/>
      <c r="M8" s="193" t="s">
        <v>8</v>
      </c>
    </row>
    <row r="9" spans="1:13" s="64" customFormat="1" ht="12.75" customHeight="1">
      <c r="A9" s="95" t="s">
        <v>8</v>
      </c>
      <c r="B9" s="412"/>
      <c r="C9" s="420"/>
      <c r="D9" s="417"/>
      <c r="E9" s="412"/>
      <c r="F9" s="420"/>
      <c r="G9" s="419" t="s">
        <v>39</v>
      </c>
      <c r="H9" s="411"/>
      <c r="I9" s="410" t="s">
        <v>41</v>
      </c>
      <c r="J9" s="411"/>
      <c r="K9" s="410" t="s">
        <v>292</v>
      </c>
      <c r="L9" s="411"/>
      <c r="M9" s="193" t="s">
        <v>8</v>
      </c>
    </row>
    <row r="10" spans="1:13" s="64" customFormat="1" ht="23.25" customHeight="1">
      <c r="A10" s="97" t="s">
        <v>190</v>
      </c>
      <c r="B10" s="412"/>
      <c r="C10" s="420"/>
      <c r="D10" s="417"/>
      <c r="E10" s="412"/>
      <c r="F10" s="420"/>
      <c r="G10" s="420"/>
      <c r="H10" s="413"/>
      <c r="I10" s="412"/>
      <c r="J10" s="413"/>
      <c r="K10" s="412"/>
      <c r="L10" s="413"/>
      <c r="M10" s="193" t="s">
        <v>190</v>
      </c>
    </row>
    <row r="11" spans="1:13" s="64" customFormat="1" ht="33.75" customHeight="1">
      <c r="A11" s="97" t="s">
        <v>194</v>
      </c>
      <c r="B11" s="412"/>
      <c r="C11" s="420"/>
      <c r="D11" s="417"/>
      <c r="E11" s="412"/>
      <c r="F11" s="420"/>
      <c r="G11" s="420"/>
      <c r="H11" s="413"/>
      <c r="I11" s="412"/>
      <c r="J11" s="413"/>
      <c r="K11" s="412"/>
      <c r="L11" s="413"/>
      <c r="M11" s="193" t="s">
        <v>194</v>
      </c>
    </row>
    <row r="12" spans="1:13" s="64" customFormat="1" ht="12" customHeight="1">
      <c r="A12" s="95" t="s">
        <v>8</v>
      </c>
      <c r="B12" s="412"/>
      <c r="C12" s="420"/>
      <c r="D12" s="417"/>
      <c r="E12" s="412"/>
      <c r="F12" s="420"/>
      <c r="G12" s="421"/>
      <c r="H12" s="415"/>
      <c r="I12" s="414"/>
      <c r="J12" s="415"/>
      <c r="K12" s="414"/>
      <c r="L12" s="415"/>
      <c r="M12" s="193" t="s">
        <v>8</v>
      </c>
    </row>
    <row r="13" spans="1:13" s="64" customFormat="1" ht="21" customHeight="1">
      <c r="A13" s="95" t="s">
        <v>8</v>
      </c>
      <c r="B13" s="412"/>
      <c r="C13" s="420"/>
      <c r="D13" s="417"/>
      <c r="E13" s="100" t="s">
        <v>216</v>
      </c>
      <c r="F13" s="410" t="s">
        <v>274</v>
      </c>
      <c r="G13" s="102" t="s">
        <v>216</v>
      </c>
      <c r="H13" s="410" t="s">
        <v>274</v>
      </c>
      <c r="I13" s="100" t="s">
        <v>216</v>
      </c>
      <c r="J13" s="410" t="s">
        <v>274</v>
      </c>
      <c r="K13" s="100" t="s">
        <v>216</v>
      </c>
      <c r="L13" s="410" t="s">
        <v>372</v>
      </c>
      <c r="M13" s="193" t="s">
        <v>8</v>
      </c>
    </row>
    <row r="14" spans="1:13" s="64" customFormat="1" ht="22.5" customHeight="1">
      <c r="A14" s="95" t="s">
        <v>8</v>
      </c>
      <c r="B14" s="412"/>
      <c r="C14" s="420"/>
      <c r="D14" s="417"/>
      <c r="E14" s="98" t="s">
        <v>217</v>
      </c>
      <c r="F14" s="412"/>
      <c r="G14" s="97" t="s">
        <v>217</v>
      </c>
      <c r="H14" s="412"/>
      <c r="I14" s="98" t="s">
        <v>217</v>
      </c>
      <c r="J14" s="412"/>
      <c r="K14" s="98" t="s">
        <v>217</v>
      </c>
      <c r="L14" s="412"/>
      <c r="M14" s="193" t="s">
        <v>8</v>
      </c>
    </row>
    <row r="15" spans="1:13" s="64" customFormat="1" ht="22.5" customHeight="1">
      <c r="A15" s="95" t="s">
        <v>8</v>
      </c>
      <c r="B15" s="412"/>
      <c r="C15" s="420"/>
      <c r="D15" s="418"/>
      <c r="E15" s="98" t="s">
        <v>218</v>
      </c>
      <c r="F15" s="422"/>
      <c r="G15" s="97" t="s">
        <v>218</v>
      </c>
      <c r="H15" s="422"/>
      <c r="I15" s="98" t="s">
        <v>218</v>
      </c>
      <c r="J15" s="422"/>
      <c r="K15" s="98" t="s">
        <v>371</v>
      </c>
      <c r="L15" s="422"/>
      <c r="M15" s="193" t="s">
        <v>8</v>
      </c>
    </row>
    <row r="16" spans="1:13" s="64" customFormat="1" ht="12">
      <c r="A16" s="103" t="s">
        <v>8</v>
      </c>
      <c r="B16" s="422"/>
      <c r="C16" s="423"/>
      <c r="D16" s="104" t="s">
        <v>46</v>
      </c>
      <c r="E16" s="104" t="s">
        <v>47</v>
      </c>
      <c r="F16" s="105" t="s">
        <v>48</v>
      </c>
      <c r="G16" s="106" t="s">
        <v>49</v>
      </c>
      <c r="H16" s="104" t="s">
        <v>50</v>
      </c>
      <c r="I16" s="104" t="s">
        <v>51</v>
      </c>
      <c r="J16" s="104" t="s">
        <v>52</v>
      </c>
      <c r="K16" s="104" t="s">
        <v>53</v>
      </c>
      <c r="L16" s="104" t="s">
        <v>54</v>
      </c>
      <c r="M16" s="194" t="s">
        <v>8</v>
      </c>
    </row>
    <row r="17" spans="1:13" s="6" customFormat="1" ht="17.25" customHeight="1">
      <c r="A17" s="405" t="s">
        <v>60</v>
      </c>
      <c r="B17" s="405"/>
      <c r="C17" s="405"/>
      <c r="D17" s="405"/>
      <c r="E17" s="405"/>
      <c r="F17" s="406"/>
      <c r="G17" s="425" t="s">
        <v>61</v>
      </c>
      <c r="H17" s="426"/>
      <c r="I17" s="426"/>
      <c r="J17" s="426"/>
      <c r="K17" s="426"/>
      <c r="L17" s="426"/>
      <c r="M17" s="426"/>
    </row>
    <row r="18" spans="1:13" ht="9.75" customHeight="1">
      <c r="A18" s="7">
        <v>1</v>
      </c>
      <c r="B18" s="3" t="s">
        <v>62</v>
      </c>
      <c r="C18" s="3"/>
      <c r="D18" s="11">
        <f>D57</f>
        <v>2928526397</v>
      </c>
      <c r="E18" s="12">
        <f>E57</f>
        <v>605162555</v>
      </c>
      <c r="F18" s="12">
        <f>F57</f>
        <v>2307642702</v>
      </c>
      <c r="G18" s="12">
        <f aca="true" t="shared" si="0" ref="G18:L18">G57</f>
        <v>14544064</v>
      </c>
      <c r="H18" s="12">
        <f t="shared" si="0"/>
        <v>98164126</v>
      </c>
      <c r="I18" s="12">
        <f t="shared" si="0"/>
        <v>13602759</v>
      </c>
      <c r="J18" s="12">
        <f t="shared" si="0"/>
        <v>23796013</v>
      </c>
      <c r="K18" s="12">
        <f t="shared" si="0"/>
        <v>24356264</v>
      </c>
      <c r="L18" s="12">
        <f t="shared" si="0"/>
        <v>9299080</v>
      </c>
      <c r="M18" s="12">
        <v>1</v>
      </c>
    </row>
    <row r="19" spans="1:13" ht="9.75" customHeight="1">
      <c r="A19" s="7">
        <v>2</v>
      </c>
      <c r="B19" s="3" t="s">
        <v>63</v>
      </c>
      <c r="C19" s="3"/>
      <c r="D19" s="11">
        <f>D75</f>
        <v>294491035</v>
      </c>
      <c r="E19" s="12">
        <f>E75</f>
        <v>95147563</v>
      </c>
      <c r="F19" s="12">
        <f>F75</f>
        <v>192030560</v>
      </c>
      <c r="G19" s="12">
        <f aca="true" t="shared" si="1" ref="G19:L19">G75</f>
        <v>2969647</v>
      </c>
      <c r="H19" s="12">
        <f t="shared" si="1"/>
        <v>9318966</v>
      </c>
      <c r="I19" s="12">
        <f t="shared" si="1"/>
        <v>3371148</v>
      </c>
      <c r="J19" s="12">
        <f t="shared" si="1"/>
        <v>1098118</v>
      </c>
      <c r="K19" s="12">
        <f t="shared" si="1"/>
        <v>4282900</v>
      </c>
      <c r="L19" s="12">
        <f t="shared" si="1"/>
        <v>72895</v>
      </c>
      <c r="M19" s="12">
        <v>2</v>
      </c>
    </row>
    <row r="20" spans="1:13" ht="9.75" customHeight="1">
      <c r="A20" s="7">
        <v>3</v>
      </c>
      <c r="B20" s="3" t="s">
        <v>64</v>
      </c>
      <c r="C20" s="3"/>
      <c r="D20" s="11">
        <f>'Tab4-S22-S23'!D33</f>
        <v>296380999</v>
      </c>
      <c r="E20" s="12">
        <f>'Tab4-S22-S23'!E33</f>
        <v>105601330</v>
      </c>
      <c r="F20" s="12">
        <f>'Tab4-S22-S23'!F33</f>
        <v>184130096</v>
      </c>
      <c r="G20" s="12">
        <f>'Tab4-S22-S23'!G33</f>
        <v>2399566</v>
      </c>
      <c r="H20" s="12">
        <f>'Tab4-S22-S23'!H33</f>
        <v>9916268</v>
      </c>
      <c r="I20" s="12">
        <f>'Tab4-S22-S23'!I33</f>
        <v>4656710</v>
      </c>
      <c r="J20" s="12">
        <f>'Tab4-S22-S23'!J33</f>
        <v>1673947</v>
      </c>
      <c r="K20" s="12">
        <f>'Tab4-S22-S23'!K33</f>
        <v>5250426</v>
      </c>
      <c r="L20" s="12">
        <f>'Tab4-S22-S23'!L33</f>
        <v>75232</v>
      </c>
      <c r="M20" s="12">
        <v>3</v>
      </c>
    </row>
    <row r="21" spans="1:13" ht="9.75" customHeight="1">
      <c r="A21" s="7">
        <v>4</v>
      </c>
      <c r="B21" s="3" t="s">
        <v>65</v>
      </c>
      <c r="C21" s="3"/>
      <c r="D21" s="11">
        <f>'Tab4-S22-S23'!D54</f>
        <v>260553565</v>
      </c>
      <c r="E21" s="12">
        <f>'Tab4-S22-S23'!E54</f>
        <v>95355400</v>
      </c>
      <c r="F21" s="12">
        <f>'Tab4-S22-S23'!F54</f>
        <v>160590413</v>
      </c>
      <c r="G21" s="12">
        <f>'Tab4-S22-S23'!G54</f>
        <v>3010024</v>
      </c>
      <c r="H21" s="12">
        <f>'Tab4-S22-S23'!H54</f>
        <v>10271414</v>
      </c>
      <c r="I21" s="12">
        <f>'Tab4-S22-S23'!I54</f>
        <v>1825818</v>
      </c>
      <c r="J21" s="12">
        <f>'Tab4-S22-S23'!J54</f>
        <v>567829</v>
      </c>
      <c r="K21" s="12">
        <f>'Tab4-S22-S23'!K54</f>
        <v>3572645</v>
      </c>
      <c r="L21" s="12">
        <f>'Tab4-S22-S23'!L54</f>
        <v>354335</v>
      </c>
      <c r="M21" s="12">
        <v>4</v>
      </c>
    </row>
    <row r="22" spans="1:13" ht="9.75" customHeight="1">
      <c r="A22" s="7">
        <v>5</v>
      </c>
      <c r="B22" s="3" t="s">
        <v>66</v>
      </c>
      <c r="C22" s="3"/>
      <c r="D22" s="11">
        <f>'Tab4-S22-S23'!D73</f>
        <v>655224237</v>
      </c>
      <c r="E22" s="12">
        <f>'Tab4-S22-S23'!E73</f>
        <v>194506530</v>
      </c>
      <c r="F22" s="12">
        <f>'Tab4-S22-S23'!F73</f>
        <v>452913965</v>
      </c>
      <c r="G22" s="12">
        <f>'Tab4-S22-S23'!G73</f>
        <v>6223252</v>
      </c>
      <c r="H22" s="12">
        <f>'Tab4-S22-S23'!H73</f>
        <v>31160181</v>
      </c>
      <c r="I22" s="12">
        <f>'Tab4-S22-S23'!I73</f>
        <v>6389239</v>
      </c>
      <c r="J22" s="12">
        <f>'Tab4-S22-S23'!J73</f>
        <v>246270</v>
      </c>
      <c r="K22" s="12">
        <f>'Tab4-S22-S23'!K73</f>
        <v>5460802</v>
      </c>
      <c r="L22" s="12">
        <f>'Tab4-S22-S23'!L73</f>
        <v>1914631</v>
      </c>
      <c r="M22" s="12">
        <v>5</v>
      </c>
    </row>
    <row r="23" spans="1:13" ht="9.75" customHeight="1">
      <c r="A23" s="7">
        <v>6</v>
      </c>
      <c r="B23" s="3" t="s">
        <v>20</v>
      </c>
      <c r="C23" s="3"/>
      <c r="D23" s="11">
        <f>'Tab4-S28-S29'!D35</f>
        <v>354804594</v>
      </c>
      <c r="E23" s="12">
        <f>'Tab4-S28-S29'!E35</f>
        <v>103630160</v>
      </c>
      <c r="F23" s="12">
        <f>'Tab4-S28-S29'!F35</f>
        <v>248982058</v>
      </c>
      <c r="G23" s="12">
        <f>'Tab4-S28-S29'!G35</f>
        <v>4393205</v>
      </c>
      <c r="H23" s="12">
        <f>'Tab4-S28-S29'!H35</f>
        <v>18131076</v>
      </c>
      <c r="I23" s="12">
        <f>'Tab4-S28-S29'!I35</f>
        <v>3965433</v>
      </c>
      <c r="J23" s="12">
        <f>'Tab4-S28-S29'!J35</f>
        <v>498805</v>
      </c>
      <c r="K23" s="12">
        <f>'Tab4-S28-S29'!K35</f>
        <v>4188043</v>
      </c>
      <c r="L23" s="12">
        <f>'Tab4-S28-S29'!L35</f>
        <v>235315</v>
      </c>
      <c r="M23" s="12">
        <v>6</v>
      </c>
    </row>
    <row r="24" spans="1:13" ht="9.75" customHeight="1">
      <c r="A24" s="7">
        <v>7</v>
      </c>
      <c r="B24" s="3" t="s">
        <v>35</v>
      </c>
      <c r="C24" s="3"/>
      <c r="D24" s="11">
        <f>'Tab4-S28-S29'!D57</f>
        <v>525033190</v>
      </c>
      <c r="E24" s="12">
        <f>'Tab4-S28-S29'!E57</f>
        <v>161275694</v>
      </c>
      <c r="F24" s="12">
        <f>'Tab4-S28-S29'!F57</f>
        <v>357501655</v>
      </c>
      <c r="G24" s="12">
        <f>'Tab4-S28-S29'!G57</f>
        <v>6480556</v>
      </c>
      <c r="H24" s="12">
        <f>'Tab4-S28-S29'!H57</f>
        <v>19741609</v>
      </c>
      <c r="I24" s="12">
        <f>'Tab4-S28-S29'!I57</f>
        <v>5213237</v>
      </c>
      <c r="J24" s="12">
        <f>'Tab4-S28-S29'!J57</f>
        <v>887661</v>
      </c>
      <c r="K24" s="12">
        <f>'Tab4-S28-S29'!K57</f>
        <v>4937361</v>
      </c>
      <c r="L24" s="12">
        <f>'Tab4-S28-S29'!L57</f>
        <v>225429</v>
      </c>
      <c r="M24" s="12">
        <v>7</v>
      </c>
    </row>
    <row r="25" spans="1:14" s="29" customFormat="1" ht="12.75" customHeight="1">
      <c r="A25" s="25">
        <v>8</v>
      </c>
      <c r="B25" s="26" t="s">
        <v>67</v>
      </c>
      <c r="C25" s="26"/>
      <c r="D25" s="27">
        <f>SUM(D18:D24)</f>
        <v>5315014017</v>
      </c>
      <c r="E25" s="28">
        <f>SUM(E18:E24)</f>
        <v>1360679232</v>
      </c>
      <c r="F25" s="28">
        <f>SUM(F18:F24)</f>
        <v>3903791449</v>
      </c>
      <c r="G25" s="28">
        <f aca="true" t="shared" si="2" ref="G25:L25">SUM(G18:G24)</f>
        <v>40020314</v>
      </c>
      <c r="H25" s="28">
        <f t="shared" si="2"/>
        <v>196703640</v>
      </c>
      <c r="I25" s="28">
        <f t="shared" si="2"/>
        <v>39024344</v>
      </c>
      <c r="J25" s="28">
        <f t="shared" si="2"/>
        <v>28768643</v>
      </c>
      <c r="K25" s="28">
        <f t="shared" si="2"/>
        <v>52048441</v>
      </c>
      <c r="L25" s="28">
        <f t="shared" si="2"/>
        <v>12176917</v>
      </c>
      <c r="M25" s="246">
        <v>8</v>
      </c>
      <c r="N25" s="130"/>
    </row>
    <row r="26" spans="1:13" ht="9.75" customHeight="1">
      <c r="A26" s="7">
        <v>9</v>
      </c>
      <c r="B26" s="3" t="s">
        <v>68</v>
      </c>
      <c r="C26" s="3"/>
      <c r="D26" s="11">
        <f>D33+D63+'Tab4-S22-S23'!D22+'Tab4-S22-S23'!D41+'Tab4-S22-S23'!D63+'Tab4-S28-S29'!D22+'Tab4-S28-S29'!D43</f>
        <v>2796302564</v>
      </c>
      <c r="E26" s="12">
        <f>E33+E63+'Tab4-S22-S23'!E22+'Tab4-S22-S23'!E41+'Tab4-S22-S23'!E63+'Tab4-S28-S29'!E22+'Tab4-S28-S29'!E43</f>
        <v>670100587</v>
      </c>
      <c r="F26" s="12">
        <f>F33+F63+'Tab4-S22-S23'!F22+'Tab4-S22-S23'!F41+'Tab4-S22-S23'!F63+'Tab4-S28-S29'!F22+'Tab4-S28-S29'!F43</f>
        <v>2112803649</v>
      </c>
      <c r="G26" s="12">
        <f>G33+G63+'Tab4-S22-S23'!G22+'Tab4-S22-S23'!G41+'Tab4-S22-S23'!G63+'Tab4-S28-S29'!G22+'Tab4-S28-S29'!G43</f>
        <v>19231745</v>
      </c>
      <c r="H26" s="12">
        <f>H33+H63+'Tab4-S22-S23'!H22+'Tab4-S22-S23'!H41+'Tab4-S22-S23'!H63+'Tab4-S28-S29'!H22+'Tab4-S28-S29'!H43</f>
        <v>96249126</v>
      </c>
      <c r="I26" s="12">
        <f>I33+I63+'Tab4-S22-S23'!I22+'Tab4-S22-S23'!I41+'Tab4-S22-S23'!I63+'Tab4-S28-S29'!I22+'Tab4-S28-S29'!I43</f>
        <v>21453557</v>
      </c>
      <c r="J26" s="12">
        <f>J25-J27</f>
        <v>21707188</v>
      </c>
      <c r="K26" s="12">
        <f>K33+K63+'Tab4-S22-S23'!K22+'Tab4-S22-S23'!K41+'Tab4-S22-S23'!K63+'Tab4-S28-S29'!K22+'Tab4-S28-S29'!K43</f>
        <v>25179343</v>
      </c>
      <c r="L26" s="12">
        <f>L33+L63+'Tab4-S22-S23'!L22+'Tab4-S22-S23'!L41+'Tab4-S22-S23'!L63+'Tab4-S28-S29'!L22+'Tab4-S28-S29'!L43</f>
        <v>9919761</v>
      </c>
      <c r="M26" s="12">
        <v>9</v>
      </c>
    </row>
    <row r="27" spans="1:13" ht="9.75" customHeight="1">
      <c r="A27" s="7">
        <v>10</v>
      </c>
      <c r="B27" s="3" t="s">
        <v>69</v>
      </c>
      <c r="C27" s="3"/>
      <c r="D27" s="11">
        <f>D56+D74+'Tab4-S22-S23'!D32+'Tab4-S22-S23'!D53+'Tab4-S22-S23'!D72+'Tab4-S28-S29'!D34+'Tab4-S28-S29'!D56</f>
        <v>2518711453</v>
      </c>
      <c r="E27" s="12">
        <f>E56+E74+'Tab4-S22-S23'!E32+'Tab4-S22-S23'!E53+'Tab4-S22-S23'!E72+'Tab4-S28-S29'!E34+'Tab4-S28-S29'!E56</f>
        <v>690578645</v>
      </c>
      <c r="F27" s="12">
        <f>F56+F74+'Tab4-S22-S23'!F32+'Tab4-S22-S23'!F53+'Tab4-S22-S23'!F72+'Tab4-S28-S29'!F34+'Tab4-S28-S29'!F56</f>
        <v>1790987800</v>
      </c>
      <c r="G27" s="12">
        <f>G56+G74+'Tab4-S22-S23'!G32+'Tab4-S22-S23'!G53+'Tab4-S22-S23'!G72+'Tab4-S28-S29'!G34+'Tab4-S28-S29'!G56</f>
        <v>20788569</v>
      </c>
      <c r="H27" s="12">
        <f>H56+H74+'Tab4-S22-S23'!H32+'Tab4-S22-S23'!H53+'Tab4-S22-S23'!H72+'Tab4-S28-S29'!H34+'Tab4-S28-S29'!H56</f>
        <v>100454514</v>
      </c>
      <c r="I27" s="12">
        <f>I56+I74+'Tab4-S22-S23'!I32+'Tab4-S22-S23'!I53+'Tab4-S22-S23'!I72+'Tab4-S28-S29'!I34+'Tab4-S28-S29'!I56</f>
        <v>17570787</v>
      </c>
      <c r="J27" s="12">
        <f>J56+J74+'Tab4-S22-S23'!J32+'Tab4-S22-S23'!J53+'Tab4-S22-S23'!J72+'Tab4-S28-S29'!J34+'Tab4-S28-S29'!J56</f>
        <v>7061455</v>
      </c>
      <c r="K27" s="12">
        <f>K56+K74+'Tab4-S22-S23'!K32+'Tab4-S22-S23'!K53+'Tab4-S22-S23'!K72+'Tab4-S28-S29'!K34+'Tab4-S28-S29'!K56</f>
        <v>26869098</v>
      </c>
      <c r="L27" s="12">
        <f>L56+L74+'Tab4-S22-S23'!L32+'Tab4-S22-S23'!L53+'Tab4-S22-S23'!L72+'Tab4-S28-S29'!L34+'Tab4-S28-S29'!L56</f>
        <v>2257156</v>
      </c>
      <c r="M27" s="12">
        <v>10</v>
      </c>
    </row>
    <row r="28" spans="1:13" s="6" customFormat="1" ht="12.75" customHeight="1">
      <c r="A28" s="408" t="s">
        <v>6</v>
      </c>
      <c r="B28" s="408"/>
      <c r="C28" s="408"/>
      <c r="D28" s="408"/>
      <c r="E28" s="408"/>
      <c r="F28" s="408"/>
      <c r="G28" s="409" t="s">
        <v>70</v>
      </c>
      <c r="H28" s="409"/>
      <c r="I28" s="409"/>
      <c r="J28" s="409"/>
      <c r="K28" s="409"/>
      <c r="L28" s="409"/>
      <c r="M28" s="409"/>
    </row>
    <row r="29" spans="1:13" ht="9.75" customHeight="1">
      <c r="A29" s="7" t="s">
        <v>8</v>
      </c>
      <c r="B29" s="8" t="s">
        <v>9</v>
      </c>
      <c r="C29" s="8"/>
      <c r="D29" s="270"/>
      <c r="E29" s="271"/>
      <c r="F29" s="271"/>
      <c r="G29" s="9"/>
      <c r="H29" s="9"/>
      <c r="I29" s="9"/>
      <c r="J29" s="9"/>
      <c r="K29" s="9"/>
      <c r="L29" s="9"/>
      <c r="M29" s="195"/>
    </row>
    <row r="30" spans="1:13" ht="9.75" customHeight="1">
      <c r="A30" s="7">
        <v>11</v>
      </c>
      <c r="B30" s="3" t="s">
        <v>71</v>
      </c>
      <c r="C30" s="3"/>
      <c r="D30" s="276">
        <v>51379704</v>
      </c>
      <c r="E30" s="272">
        <v>20008713</v>
      </c>
      <c r="F30" s="272">
        <v>30132991</v>
      </c>
      <c r="G30" s="171">
        <v>1581335</v>
      </c>
      <c r="H30" s="171">
        <v>1673323</v>
      </c>
      <c r="I30" s="171">
        <v>456608</v>
      </c>
      <c r="J30" s="171" t="s">
        <v>330</v>
      </c>
      <c r="K30" s="171">
        <v>958202</v>
      </c>
      <c r="L30" s="171" t="s">
        <v>330</v>
      </c>
      <c r="M30" s="12">
        <v>11</v>
      </c>
    </row>
    <row r="31" spans="1:13" ht="9.75" customHeight="1">
      <c r="A31" s="7">
        <v>12</v>
      </c>
      <c r="B31" s="3" t="s">
        <v>72</v>
      </c>
      <c r="C31" s="3"/>
      <c r="D31" s="277">
        <v>1875608022</v>
      </c>
      <c r="E31" s="273">
        <v>298745722</v>
      </c>
      <c r="F31" s="273">
        <v>1576862299</v>
      </c>
      <c r="G31" s="173">
        <v>5775208</v>
      </c>
      <c r="H31" s="173">
        <v>50844886</v>
      </c>
      <c r="I31" s="173">
        <v>5933248</v>
      </c>
      <c r="J31" s="173">
        <v>19268077</v>
      </c>
      <c r="K31" s="173">
        <v>11138275</v>
      </c>
      <c r="L31" s="173">
        <v>8366292</v>
      </c>
      <c r="M31" s="12">
        <v>12</v>
      </c>
    </row>
    <row r="32" spans="1:13" ht="9.75" customHeight="1">
      <c r="A32" s="7">
        <v>13</v>
      </c>
      <c r="B32" s="3" t="s">
        <v>73</v>
      </c>
      <c r="C32" s="3"/>
      <c r="D32" s="276">
        <v>21450175</v>
      </c>
      <c r="E32" s="272">
        <v>8763892</v>
      </c>
      <c r="F32" s="272">
        <v>12686283</v>
      </c>
      <c r="G32" s="171">
        <v>145000</v>
      </c>
      <c r="H32" s="171">
        <v>2127845</v>
      </c>
      <c r="I32" s="171">
        <v>17924</v>
      </c>
      <c r="J32" s="171">
        <v>31600</v>
      </c>
      <c r="K32" s="171">
        <v>486471</v>
      </c>
      <c r="L32" s="171" t="s">
        <v>330</v>
      </c>
      <c r="M32" s="12">
        <v>13</v>
      </c>
    </row>
    <row r="33" spans="1:13" ht="9.75" customHeight="1">
      <c r="A33" s="7">
        <v>14</v>
      </c>
      <c r="B33" s="14" t="s">
        <v>4</v>
      </c>
      <c r="C33" s="14"/>
      <c r="D33" s="274">
        <f>SUM(D30:D32)</f>
        <v>1948437901</v>
      </c>
      <c r="E33" s="275">
        <f aca="true" t="shared" si="3" ref="E33:L33">SUM(E30:E32)</f>
        <v>327518327</v>
      </c>
      <c r="F33" s="275">
        <f t="shared" si="3"/>
        <v>1619681573</v>
      </c>
      <c r="G33" s="17">
        <f t="shared" si="3"/>
        <v>7501543</v>
      </c>
      <c r="H33" s="17">
        <f t="shared" si="3"/>
        <v>54646054</v>
      </c>
      <c r="I33" s="17">
        <f t="shared" si="3"/>
        <v>6407780</v>
      </c>
      <c r="J33" s="17">
        <f t="shared" si="3"/>
        <v>19299677</v>
      </c>
      <c r="K33" s="17">
        <f t="shared" si="3"/>
        <v>12582948</v>
      </c>
      <c r="L33" s="17">
        <f t="shared" si="3"/>
        <v>8366292</v>
      </c>
      <c r="M33" s="12">
        <v>14</v>
      </c>
    </row>
    <row r="34" spans="1:13" ht="7.5" customHeight="1">
      <c r="A34" s="7"/>
      <c r="B34" s="2"/>
      <c r="C34" s="2"/>
      <c r="D34" s="11"/>
      <c r="E34" s="12"/>
      <c r="F34" s="12"/>
      <c r="G34" s="12"/>
      <c r="H34" s="24"/>
      <c r="I34" s="24"/>
      <c r="J34" s="24"/>
      <c r="K34" s="24"/>
      <c r="L34" s="24"/>
      <c r="M34" s="24"/>
    </row>
    <row r="35" spans="1:13" ht="9.75" customHeight="1">
      <c r="A35" s="7" t="s">
        <v>8</v>
      </c>
      <c r="B35" s="8" t="s">
        <v>13</v>
      </c>
      <c r="C35" s="8"/>
      <c r="D35" s="10"/>
      <c r="E35" s="9"/>
      <c r="F35" s="9"/>
      <c r="G35" s="9"/>
      <c r="H35" s="9"/>
      <c r="I35" s="9"/>
      <c r="J35" s="9"/>
      <c r="K35" s="9"/>
      <c r="L35" s="9"/>
      <c r="M35" s="195" t="s">
        <v>8</v>
      </c>
    </row>
    <row r="36" spans="1:13" ht="9.75" customHeight="1">
      <c r="A36" s="7">
        <v>15</v>
      </c>
      <c r="B36" s="3" t="s">
        <v>74</v>
      </c>
      <c r="C36" s="3"/>
      <c r="D36" s="170">
        <v>23955168</v>
      </c>
      <c r="E36" s="12">
        <v>9182195</v>
      </c>
      <c r="F36" s="12">
        <v>13475773</v>
      </c>
      <c r="G36" s="12">
        <v>114610</v>
      </c>
      <c r="H36" s="12">
        <v>1118200</v>
      </c>
      <c r="I36" s="12">
        <v>136160</v>
      </c>
      <c r="J36" s="12">
        <v>245400</v>
      </c>
      <c r="K36" s="12">
        <v>312775</v>
      </c>
      <c r="L36" s="12">
        <v>6747</v>
      </c>
      <c r="M36" s="12">
        <v>15</v>
      </c>
    </row>
    <row r="37" spans="1:13" ht="9.75" customHeight="1">
      <c r="A37" s="7">
        <v>16</v>
      </c>
      <c r="B37" s="3" t="s">
        <v>75</v>
      </c>
      <c r="C37" s="3"/>
      <c r="D37" s="170">
        <v>26584187</v>
      </c>
      <c r="E37" s="12">
        <v>8553781</v>
      </c>
      <c r="F37" s="12">
        <v>17056831</v>
      </c>
      <c r="G37" s="12">
        <v>285146</v>
      </c>
      <c r="H37" s="12">
        <v>1188354</v>
      </c>
      <c r="I37" s="12">
        <v>244157</v>
      </c>
      <c r="J37" s="12" t="s">
        <v>330</v>
      </c>
      <c r="K37" s="12">
        <v>282400</v>
      </c>
      <c r="L37" s="12" t="s">
        <v>330</v>
      </c>
      <c r="M37" s="12">
        <v>16</v>
      </c>
    </row>
    <row r="38" spans="1:13" ht="9.75" customHeight="1">
      <c r="A38" s="7">
        <v>17</v>
      </c>
      <c r="B38" s="3" t="s">
        <v>76</v>
      </c>
      <c r="C38" s="3"/>
      <c r="D38" s="170">
        <v>32626258</v>
      </c>
      <c r="E38" s="12">
        <v>10835539</v>
      </c>
      <c r="F38" s="12">
        <v>20886770</v>
      </c>
      <c r="G38" s="12">
        <v>99445</v>
      </c>
      <c r="H38" s="12">
        <v>2099387</v>
      </c>
      <c r="I38" s="12">
        <v>446082</v>
      </c>
      <c r="J38" s="12">
        <v>8000</v>
      </c>
      <c r="K38" s="12">
        <v>274699</v>
      </c>
      <c r="L38" s="12" t="s">
        <v>330</v>
      </c>
      <c r="M38" s="12">
        <v>17</v>
      </c>
    </row>
    <row r="39" spans="1:13" ht="9.75" customHeight="1">
      <c r="A39" s="7">
        <v>18</v>
      </c>
      <c r="B39" s="3" t="s">
        <v>77</v>
      </c>
      <c r="C39" s="3"/>
      <c r="D39" s="170">
        <v>63659876</v>
      </c>
      <c r="E39" s="12">
        <v>14190864</v>
      </c>
      <c r="F39" s="12">
        <v>48821414</v>
      </c>
      <c r="G39" s="12">
        <v>327488</v>
      </c>
      <c r="H39" s="12">
        <v>1930304</v>
      </c>
      <c r="I39" s="12">
        <v>136857</v>
      </c>
      <c r="J39" s="12">
        <v>701775</v>
      </c>
      <c r="K39" s="12">
        <v>595646</v>
      </c>
      <c r="L39" s="12">
        <v>118462</v>
      </c>
      <c r="M39" s="12">
        <v>18</v>
      </c>
    </row>
    <row r="40" spans="1:13" ht="9.75" customHeight="1">
      <c r="A40" s="7">
        <v>19</v>
      </c>
      <c r="B40" s="3" t="s">
        <v>78</v>
      </c>
      <c r="C40" s="3"/>
      <c r="D40" s="170">
        <v>38656947</v>
      </c>
      <c r="E40" s="12">
        <v>13617889</v>
      </c>
      <c r="F40" s="12">
        <v>25039058</v>
      </c>
      <c r="G40" s="12">
        <v>407051</v>
      </c>
      <c r="H40" s="12">
        <v>2261184</v>
      </c>
      <c r="I40" s="12">
        <v>223638</v>
      </c>
      <c r="J40" s="12">
        <v>67170</v>
      </c>
      <c r="K40" s="12">
        <v>733736</v>
      </c>
      <c r="L40" s="12">
        <v>200223</v>
      </c>
      <c r="M40" s="12">
        <v>19</v>
      </c>
    </row>
    <row r="41" spans="1:13" ht="9.75" customHeight="1">
      <c r="A41" s="7">
        <v>20</v>
      </c>
      <c r="B41" s="3" t="s">
        <v>79</v>
      </c>
      <c r="C41" s="3"/>
      <c r="D41" s="170">
        <v>32223030</v>
      </c>
      <c r="E41" s="12">
        <v>9543942</v>
      </c>
      <c r="F41" s="12">
        <v>22091600</v>
      </c>
      <c r="G41" s="12">
        <v>146084</v>
      </c>
      <c r="H41" s="12">
        <v>1172100</v>
      </c>
      <c r="I41" s="12">
        <v>80639</v>
      </c>
      <c r="J41" s="12" t="s">
        <v>330</v>
      </c>
      <c r="K41" s="12">
        <v>206120</v>
      </c>
      <c r="L41" s="12" t="s">
        <v>330</v>
      </c>
      <c r="M41" s="12">
        <v>20</v>
      </c>
    </row>
    <row r="42" spans="1:13" ht="9.75" customHeight="1">
      <c r="A42" s="7">
        <v>21</v>
      </c>
      <c r="B42" s="3" t="s">
        <v>80</v>
      </c>
      <c r="C42" s="3"/>
      <c r="D42" s="170">
        <v>43842263</v>
      </c>
      <c r="E42" s="12">
        <v>14394032</v>
      </c>
      <c r="F42" s="12">
        <v>28538154</v>
      </c>
      <c r="G42" s="12">
        <v>644499</v>
      </c>
      <c r="H42" s="12">
        <v>1040516</v>
      </c>
      <c r="I42" s="12">
        <v>113225</v>
      </c>
      <c r="J42" s="12">
        <v>2095</v>
      </c>
      <c r="K42" s="12">
        <v>292478</v>
      </c>
      <c r="L42" s="12">
        <v>16270</v>
      </c>
      <c r="M42" s="12">
        <v>21</v>
      </c>
    </row>
    <row r="43" spans="1:13" ht="9.75" customHeight="1">
      <c r="A43" s="7">
        <v>22</v>
      </c>
      <c r="B43" s="3" t="s">
        <v>81</v>
      </c>
      <c r="C43" s="3"/>
      <c r="D43" s="170">
        <v>55222239</v>
      </c>
      <c r="E43" s="12">
        <v>13393071</v>
      </c>
      <c r="F43" s="12">
        <v>41829168</v>
      </c>
      <c r="G43" s="12">
        <v>112536</v>
      </c>
      <c r="H43" s="12">
        <v>2918387</v>
      </c>
      <c r="I43" s="12">
        <v>816423</v>
      </c>
      <c r="J43" s="12">
        <v>47272</v>
      </c>
      <c r="K43" s="12">
        <v>574361</v>
      </c>
      <c r="L43" s="12">
        <v>76623</v>
      </c>
      <c r="M43" s="12">
        <v>22</v>
      </c>
    </row>
    <row r="44" spans="1:13" ht="9.75" customHeight="1">
      <c r="A44" s="7">
        <v>23</v>
      </c>
      <c r="B44" s="3" t="s">
        <v>82</v>
      </c>
      <c r="C44" s="3"/>
      <c r="D44" s="170">
        <v>81606793</v>
      </c>
      <c r="E44" s="12">
        <v>18415550</v>
      </c>
      <c r="F44" s="12">
        <v>63191243</v>
      </c>
      <c r="G44" s="12">
        <v>180026</v>
      </c>
      <c r="H44" s="12">
        <v>5029350</v>
      </c>
      <c r="I44" s="12">
        <v>448701</v>
      </c>
      <c r="J44" s="12">
        <v>340</v>
      </c>
      <c r="K44" s="12">
        <v>571166</v>
      </c>
      <c r="L44" s="12">
        <v>35664</v>
      </c>
      <c r="M44" s="12">
        <v>23</v>
      </c>
    </row>
    <row r="45" spans="1:13" ht="9.75" customHeight="1">
      <c r="A45" s="7">
        <v>24</v>
      </c>
      <c r="B45" s="3" t="s">
        <v>83</v>
      </c>
      <c r="C45" s="3"/>
      <c r="D45" s="170">
        <v>22165691</v>
      </c>
      <c r="E45" s="12">
        <v>8329978</v>
      </c>
      <c r="F45" s="12">
        <v>13419536</v>
      </c>
      <c r="G45" s="12">
        <v>86343</v>
      </c>
      <c r="H45" s="12">
        <v>1016998</v>
      </c>
      <c r="I45" s="12">
        <v>180750</v>
      </c>
      <c r="J45" s="12" t="s">
        <v>330</v>
      </c>
      <c r="K45" s="12">
        <v>316472</v>
      </c>
      <c r="L45" s="12">
        <v>49845</v>
      </c>
      <c r="M45" s="12">
        <v>24</v>
      </c>
    </row>
    <row r="46" spans="1:13" ht="9.75" customHeight="1">
      <c r="A46" s="7">
        <v>25</v>
      </c>
      <c r="B46" s="3" t="s">
        <v>84</v>
      </c>
      <c r="C46" s="3"/>
      <c r="D46" s="170">
        <v>30717241</v>
      </c>
      <c r="E46" s="12">
        <v>9461711</v>
      </c>
      <c r="F46" s="12">
        <v>21255530</v>
      </c>
      <c r="G46" s="12">
        <v>581225</v>
      </c>
      <c r="H46" s="12">
        <v>954452</v>
      </c>
      <c r="I46" s="12">
        <v>388241</v>
      </c>
      <c r="J46" s="12" t="s">
        <v>330</v>
      </c>
      <c r="K46" s="12">
        <v>394931</v>
      </c>
      <c r="L46" s="12">
        <v>20000</v>
      </c>
      <c r="M46" s="12">
        <v>25</v>
      </c>
    </row>
    <row r="47" spans="1:13" ht="9.75" customHeight="1">
      <c r="A47" s="7">
        <v>26</v>
      </c>
      <c r="B47" s="3" t="s">
        <v>85</v>
      </c>
      <c r="C47" s="3"/>
      <c r="D47" s="170">
        <v>28466467</v>
      </c>
      <c r="E47" s="12">
        <v>7298400</v>
      </c>
      <c r="F47" s="12">
        <v>21168067</v>
      </c>
      <c r="G47" s="12">
        <v>25039</v>
      </c>
      <c r="H47" s="12">
        <v>1002514</v>
      </c>
      <c r="I47" s="12">
        <v>48611</v>
      </c>
      <c r="J47" s="12">
        <v>70799</v>
      </c>
      <c r="K47" s="12">
        <v>191547</v>
      </c>
      <c r="L47" s="12" t="s">
        <v>330</v>
      </c>
      <c r="M47" s="12">
        <v>26</v>
      </c>
    </row>
    <row r="48" spans="1:13" ht="9.75" customHeight="1">
      <c r="A48" s="7">
        <v>27</v>
      </c>
      <c r="B48" s="3" t="s">
        <v>86</v>
      </c>
      <c r="C48" s="3"/>
      <c r="D48" s="170">
        <v>30591770</v>
      </c>
      <c r="E48" s="12">
        <v>11162387</v>
      </c>
      <c r="F48" s="12">
        <v>19429383</v>
      </c>
      <c r="G48" s="12">
        <v>237722</v>
      </c>
      <c r="H48" s="12">
        <v>1247491</v>
      </c>
      <c r="I48" s="12">
        <v>323612</v>
      </c>
      <c r="J48" s="12" t="s">
        <v>330</v>
      </c>
      <c r="K48" s="12">
        <v>134705</v>
      </c>
      <c r="L48" s="12" t="s">
        <v>330</v>
      </c>
      <c r="M48" s="12">
        <v>27</v>
      </c>
    </row>
    <row r="49" spans="1:13" ht="9.75" customHeight="1">
      <c r="A49" s="7">
        <v>28</v>
      </c>
      <c r="B49" s="3" t="s">
        <v>72</v>
      </c>
      <c r="C49" s="3"/>
      <c r="D49" s="172">
        <v>200960322</v>
      </c>
      <c r="E49" s="12">
        <v>50172675</v>
      </c>
      <c r="F49" s="12">
        <v>148809730</v>
      </c>
      <c r="G49" s="12">
        <v>368615</v>
      </c>
      <c r="H49" s="12">
        <v>12885429</v>
      </c>
      <c r="I49" s="12">
        <v>761999</v>
      </c>
      <c r="J49" s="12">
        <v>3260371</v>
      </c>
      <c r="K49" s="12">
        <v>2966551</v>
      </c>
      <c r="L49" s="12">
        <v>322941</v>
      </c>
      <c r="M49" s="12">
        <v>28</v>
      </c>
    </row>
    <row r="50" spans="1:13" ht="9.75" customHeight="1">
      <c r="A50" s="7">
        <v>29</v>
      </c>
      <c r="B50" s="3" t="s">
        <v>87</v>
      </c>
      <c r="C50" s="3"/>
      <c r="D50" s="170">
        <v>29980751</v>
      </c>
      <c r="E50" s="12">
        <v>8103900</v>
      </c>
      <c r="F50" s="12">
        <v>21363624</v>
      </c>
      <c r="G50" s="12">
        <v>625951</v>
      </c>
      <c r="H50" s="12">
        <v>519437</v>
      </c>
      <c r="I50" s="12">
        <v>455649</v>
      </c>
      <c r="J50" s="12" t="s">
        <v>330</v>
      </c>
      <c r="K50" s="12">
        <v>517497</v>
      </c>
      <c r="L50" s="12" t="s">
        <v>330</v>
      </c>
      <c r="M50" s="12">
        <v>29</v>
      </c>
    </row>
    <row r="51" spans="1:13" ht="9.75" customHeight="1">
      <c r="A51" s="7">
        <v>30</v>
      </c>
      <c r="B51" s="3" t="s">
        <v>88</v>
      </c>
      <c r="C51" s="3"/>
      <c r="D51" s="170">
        <v>38204813</v>
      </c>
      <c r="E51" s="12">
        <v>10119210</v>
      </c>
      <c r="F51" s="12">
        <v>27289671</v>
      </c>
      <c r="G51" s="12">
        <v>515177</v>
      </c>
      <c r="H51" s="12">
        <v>1212186</v>
      </c>
      <c r="I51" s="12">
        <v>357462</v>
      </c>
      <c r="J51" s="12">
        <v>30000</v>
      </c>
      <c r="K51" s="12">
        <v>453706</v>
      </c>
      <c r="L51" s="12" t="s">
        <v>330</v>
      </c>
      <c r="M51" s="12">
        <v>30</v>
      </c>
    </row>
    <row r="52" spans="1:13" ht="9.75" customHeight="1">
      <c r="A52" s="7">
        <v>31</v>
      </c>
      <c r="B52" s="3" t="s">
        <v>73</v>
      </c>
      <c r="C52" s="3"/>
      <c r="D52" s="170">
        <v>69242907</v>
      </c>
      <c r="E52" s="12">
        <v>24296134</v>
      </c>
      <c r="F52" s="12">
        <v>43132852</v>
      </c>
      <c r="G52" s="12">
        <v>917137</v>
      </c>
      <c r="H52" s="12">
        <v>1689564</v>
      </c>
      <c r="I52" s="12">
        <v>1309394</v>
      </c>
      <c r="J52" s="12">
        <v>58900</v>
      </c>
      <c r="K52" s="12">
        <v>1251441</v>
      </c>
      <c r="L52" s="12" t="s">
        <v>330</v>
      </c>
      <c r="M52" s="12">
        <v>31</v>
      </c>
    </row>
    <row r="53" spans="1:13" ht="9.75" customHeight="1">
      <c r="A53" s="7">
        <v>32</v>
      </c>
      <c r="B53" s="3" t="s">
        <v>89</v>
      </c>
      <c r="C53" s="3"/>
      <c r="D53" s="170">
        <v>49052385</v>
      </c>
      <c r="E53" s="12">
        <v>10767966</v>
      </c>
      <c r="F53" s="12">
        <v>37225659</v>
      </c>
      <c r="G53" s="12">
        <v>585287</v>
      </c>
      <c r="H53" s="12">
        <v>1565096</v>
      </c>
      <c r="I53" s="12">
        <v>493909</v>
      </c>
      <c r="J53" s="12" t="s">
        <v>330</v>
      </c>
      <c r="K53" s="12">
        <v>698012</v>
      </c>
      <c r="L53" s="12">
        <v>16944</v>
      </c>
      <c r="M53" s="12">
        <v>32</v>
      </c>
    </row>
    <row r="54" spans="1:13" ht="9.75" customHeight="1">
      <c r="A54" s="7">
        <v>33</v>
      </c>
      <c r="B54" s="3" t="s">
        <v>90</v>
      </c>
      <c r="C54" s="3"/>
      <c r="D54" s="170">
        <v>46932592</v>
      </c>
      <c r="E54" s="12">
        <v>15980876</v>
      </c>
      <c r="F54" s="12">
        <v>29574853</v>
      </c>
      <c r="G54" s="12">
        <v>549657</v>
      </c>
      <c r="H54" s="12">
        <v>1339586</v>
      </c>
      <c r="I54" s="12">
        <v>116839</v>
      </c>
      <c r="J54" s="12">
        <v>4214</v>
      </c>
      <c r="K54" s="12">
        <v>594146</v>
      </c>
      <c r="L54" s="12">
        <v>69069</v>
      </c>
      <c r="M54" s="12">
        <v>33</v>
      </c>
    </row>
    <row r="55" spans="1:13" ht="9.75" customHeight="1">
      <c r="A55" s="7">
        <v>34</v>
      </c>
      <c r="B55" s="3" t="s">
        <v>91</v>
      </c>
      <c r="C55" s="3"/>
      <c r="D55" s="170">
        <v>35396796</v>
      </c>
      <c r="E55" s="12">
        <v>9824128</v>
      </c>
      <c r="F55" s="12">
        <v>24362213</v>
      </c>
      <c r="G55" s="12">
        <v>233483</v>
      </c>
      <c r="H55" s="12">
        <v>1327537</v>
      </c>
      <c r="I55" s="12">
        <v>112631</v>
      </c>
      <c r="J55" s="12" t="s">
        <v>330</v>
      </c>
      <c r="K55" s="12">
        <v>410927</v>
      </c>
      <c r="L55" s="12" t="s">
        <v>330</v>
      </c>
      <c r="M55" s="12">
        <v>34</v>
      </c>
    </row>
    <row r="56" spans="1:13" ht="9.75" customHeight="1">
      <c r="A56" s="7">
        <v>35</v>
      </c>
      <c r="B56" s="14" t="s">
        <v>4</v>
      </c>
      <c r="C56" s="14"/>
      <c r="D56" s="16">
        <f aca="true" t="shared" si="4" ref="D56:L56">SUM(D36:D55)</f>
        <v>980088496</v>
      </c>
      <c r="E56" s="17">
        <f t="shared" si="4"/>
        <v>277644228</v>
      </c>
      <c r="F56" s="17">
        <f t="shared" si="4"/>
        <v>687961129</v>
      </c>
      <c r="G56" s="17">
        <f t="shared" si="4"/>
        <v>7042521</v>
      </c>
      <c r="H56" s="17">
        <f t="shared" si="4"/>
        <v>43518072</v>
      </c>
      <c r="I56" s="17">
        <f t="shared" si="4"/>
        <v>7194979</v>
      </c>
      <c r="J56" s="17">
        <f t="shared" si="4"/>
        <v>4496336</v>
      </c>
      <c r="K56" s="17">
        <f t="shared" si="4"/>
        <v>11773316</v>
      </c>
      <c r="L56" s="17">
        <f t="shared" si="4"/>
        <v>932788</v>
      </c>
      <c r="M56" s="12">
        <v>35</v>
      </c>
    </row>
    <row r="57" spans="1:13" ht="9.75" customHeight="1">
      <c r="A57" s="7">
        <v>36</v>
      </c>
      <c r="B57" s="20" t="s">
        <v>62</v>
      </c>
      <c r="C57" s="20"/>
      <c r="D57" s="16">
        <f>D33+D56</f>
        <v>2928526397</v>
      </c>
      <c r="E57" s="17">
        <f aca="true" t="shared" si="5" ref="E57:L57">E33+E56</f>
        <v>605162555</v>
      </c>
      <c r="F57" s="17">
        <f t="shared" si="5"/>
        <v>2307642702</v>
      </c>
      <c r="G57" s="17">
        <f t="shared" si="5"/>
        <v>14544064</v>
      </c>
      <c r="H57" s="17">
        <f t="shared" si="5"/>
        <v>98164126</v>
      </c>
      <c r="I57" s="17">
        <f t="shared" si="5"/>
        <v>13602759</v>
      </c>
      <c r="J57" s="17">
        <f t="shared" si="5"/>
        <v>23796013</v>
      </c>
      <c r="K57" s="17">
        <f t="shared" si="5"/>
        <v>24356264</v>
      </c>
      <c r="L57" s="17">
        <f t="shared" si="5"/>
        <v>9299080</v>
      </c>
      <c r="M57" s="12">
        <v>36</v>
      </c>
    </row>
    <row r="58" spans="1:13" s="6" customFormat="1" ht="14.25" customHeight="1">
      <c r="A58" s="408" t="s">
        <v>6</v>
      </c>
      <c r="B58" s="408"/>
      <c r="C58" s="408"/>
      <c r="D58" s="408"/>
      <c r="E58" s="408"/>
      <c r="F58" s="408"/>
      <c r="G58" s="409" t="s">
        <v>92</v>
      </c>
      <c r="H58" s="409"/>
      <c r="I58" s="409"/>
      <c r="J58" s="409"/>
      <c r="K58" s="409"/>
      <c r="L58" s="409"/>
      <c r="M58" s="409"/>
    </row>
    <row r="59" spans="1:13" ht="6.75" customHeight="1">
      <c r="A59" s="7" t="s">
        <v>8</v>
      </c>
      <c r="B59" s="8" t="s">
        <v>9</v>
      </c>
      <c r="C59" s="8"/>
      <c r="D59" s="10"/>
      <c r="E59" s="9"/>
      <c r="F59" s="9"/>
      <c r="G59" s="9"/>
      <c r="H59" s="9"/>
      <c r="I59" s="9"/>
      <c r="J59" s="9"/>
      <c r="K59" s="9"/>
      <c r="L59" s="9"/>
      <c r="M59" s="195"/>
    </row>
    <row r="60" spans="1:13" ht="9.75" customHeight="1">
      <c r="A60" s="7">
        <v>37</v>
      </c>
      <c r="B60" s="3" t="s">
        <v>93</v>
      </c>
      <c r="C60" s="3"/>
      <c r="D60" s="170">
        <v>28906172</v>
      </c>
      <c r="E60" s="12">
        <v>13201151</v>
      </c>
      <c r="F60" s="12">
        <v>14492220</v>
      </c>
      <c r="G60" s="12">
        <v>548239</v>
      </c>
      <c r="H60" s="12">
        <v>1303151</v>
      </c>
      <c r="I60" s="12">
        <v>235282</v>
      </c>
      <c r="J60" s="12" t="s">
        <v>330</v>
      </c>
      <c r="K60" s="12">
        <v>447438</v>
      </c>
      <c r="L60" s="12">
        <v>35000</v>
      </c>
      <c r="M60" s="196">
        <v>37</v>
      </c>
    </row>
    <row r="61" spans="1:13" ht="9.75" customHeight="1">
      <c r="A61" s="7">
        <v>38</v>
      </c>
      <c r="B61" s="3" t="s">
        <v>94</v>
      </c>
      <c r="C61" s="3"/>
      <c r="D61" s="170">
        <v>14209200</v>
      </c>
      <c r="E61" s="12">
        <v>7531873</v>
      </c>
      <c r="F61" s="12">
        <v>6017369</v>
      </c>
      <c r="G61" s="12" t="s">
        <v>330</v>
      </c>
      <c r="H61" s="12">
        <v>637067</v>
      </c>
      <c r="I61" s="12">
        <v>713048</v>
      </c>
      <c r="J61" s="12" t="s">
        <v>330</v>
      </c>
      <c r="K61" s="12">
        <v>806671</v>
      </c>
      <c r="L61" s="12">
        <v>4370</v>
      </c>
      <c r="M61" s="196">
        <v>38</v>
      </c>
    </row>
    <row r="62" spans="1:13" ht="9.75" customHeight="1">
      <c r="A62" s="7">
        <v>39</v>
      </c>
      <c r="B62" s="3" t="s">
        <v>95</v>
      </c>
      <c r="C62" s="3"/>
      <c r="D62" s="170">
        <v>12374820</v>
      </c>
      <c r="E62" s="12">
        <v>5398399</v>
      </c>
      <c r="F62" s="12">
        <v>6976421</v>
      </c>
      <c r="G62" s="12">
        <v>140630</v>
      </c>
      <c r="H62" s="12">
        <v>407904</v>
      </c>
      <c r="I62" s="12">
        <v>207070</v>
      </c>
      <c r="J62" s="12">
        <v>251224</v>
      </c>
      <c r="K62" s="12">
        <v>105908</v>
      </c>
      <c r="L62" s="12" t="s">
        <v>330</v>
      </c>
      <c r="M62" s="196">
        <v>39</v>
      </c>
    </row>
    <row r="63" spans="1:13" s="23" customFormat="1" ht="9.75" customHeight="1">
      <c r="A63" s="7">
        <v>40</v>
      </c>
      <c r="B63" s="14" t="s">
        <v>4</v>
      </c>
      <c r="C63" s="14"/>
      <c r="D63" s="16">
        <f>SUM(D60:D62)</f>
        <v>55490192</v>
      </c>
      <c r="E63" s="17">
        <f aca="true" t="shared" si="6" ref="E63:L63">SUM(E60:E62)</f>
        <v>26131423</v>
      </c>
      <c r="F63" s="17">
        <f t="shared" si="6"/>
        <v>27486010</v>
      </c>
      <c r="G63" s="17">
        <f t="shared" si="6"/>
        <v>688869</v>
      </c>
      <c r="H63" s="17">
        <f t="shared" si="6"/>
        <v>2348122</v>
      </c>
      <c r="I63" s="17">
        <f t="shared" si="6"/>
        <v>1155400</v>
      </c>
      <c r="J63" s="17">
        <f t="shared" si="6"/>
        <v>251224</v>
      </c>
      <c r="K63" s="17">
        <f t="shared" si="6"/>
        <v>1360017</v>
      </c>
      <c r="L63" s="17">
        <f t="shared" si="6"/>
        <v>39370</v>
      </c>
      <c r="M63" s="196">
        <v>40</v>
      </c>
    </row>
    <row r="64" spans="1:13" ht="9.75" customHeight="1">
      <c r="A64" s="7" t="s">
        <v>8</v>
      </c>
      <c r="B64" s="8" t="s">
        <v>25</v>
      </c>
      <c r="C64" s="8"/>
      <c r="D64" s="30"/>
      <c r="E64" s="9"/>
      <c r="F64" s="9"/>
      <c r="G64" s="9"/>
      <c r="H64" s="9"/>
      <c r="I64" s="9"/>
      <c r="J64" s="9"/>
      <c r="K64" s="9"/>
      <c r="L64" s="9"/>
      <c r="M64" s="196" t="s">
        <v>8</v>
      </c>
    </row>
    <row r="65" spans="1:13" ht="9.75" customHeight="1">
      <c r="A65" s="7">
        <v>41</v>
      </c>
      <c r="B65" s="3" t="s">
        <v>96</v>
      </c>
      <c r="C65" s="3"/>
      <c r="D65" s="11">
        <v>24432195</v>
      </c>
      <c r="E65" s="12">
        <v>10264580</v>
      </c>
      <c r="F65" s="12">
        <v>13294476</v>
      </c>
      <c r="G65" s="12">
        <v>435202</v>
      </c>
      <c r="H65" s="12">
        <v>804415</v>
      </c>
      <c r="I65" s="12">
        <v>200742</v>
      </c>
      <c r="J65" s="12" t="s">
        <v>330</v>
      </c>
      <c r="K65" s="12">
        <v>312750</v>
      </c>
      <c r="L65" s="12" t="s">
        <v>330</v>
      </c>
      <c r="M65" s="196">
        <v>41</v>
      </c>
    </row>
    <row r="66" spans="1:13" ht="9.75" customHeight="1">
      <c r="A66" s="7">
        <v>42</v>
      </c>
      <c r="B66" s="3" t="s">
        <v>97</v>
      </c>
      <c r="C66" s="3"/>
      <c r="D66" s="11">
        <v>9982088</v>
      </c>
      <c r="E66" s="12">
        <v>3604421</v>
      </c>
      <c r="F66" s="12">
        <v>6033262</v>
      </c>
      <c r="G66" s="12">
        <v>80451</v>
      </c>
      <c r="H66" s="12">
        <v>138509</v>
      </c>
      <c r="I66" s="12">
        <v>65429</v>
      </c>
      <c r="J66" s="12" t="s">
        <v>330</v>
      </c>
      <c r="K66" s="12">
        <v>87321</v>
      </c>
      <c r="L66" s="12">
        <v>23125</v>
      </c>
      <c r="M66" s="196">
        <v>42</v>
      </c>
    </row>
    <row r="67" spans="1:13" ht="9.75" customHeight="1">
      <c r="A67" s="7">
        <v>43</v>
      </c>
      <c r="B67" s="3" t="s">
        <v>98</v>
      </c>
      <c r="C67" s="3"/>
      <c r="D67" s="11">
        <v>29832568</v>
      </c>
      <c r="E67" s="12">
        <v>9464778</v>
      </c>
      <c r="F67" s="12">
        <v>19678500</v>
      </c>
      <c r="G67" s="12">
        <v>406201</v>
      </c>
      <c r="H67" s="12">
        <v>1189257</v>
      </c>
      <c r="I67" s="12" t="s">
        <v>330</v>
      </c>
      <c r="J67" s="12" t="s">
        <v>330</v>
      </c>
      <c r="K67" s="12">
        <v>186052</v>
      </c>
      <c r="L67" s="12" t="s">
        <v>330</v>
      </c>
      <c r="M67" s="196">
        <v>43</v>
      </c>
    </row>
    <row r="68" spans="1:13" ht="9.75" customHeight="1">
      <c r="A68" s="7">
        <v>44</v>
      </c>
      <c r="B68" s="3" t="s">
        <v>93</v>
      </c>
      <c r="C68" s="3"/>
      <c r="D68" s="11">
        <v>54570685</v>
      </c>
      <c r="E68" s="12">
        <v>13662996</v>
      </c>
      <c r="F68" s="12">
        <v>40237689</v>
      </c>
      <c r="G68" s="12">
        <v>457190</v>
      </c>
      <c r="H68" s="12">
        <v>667085</v>
      </c>
      <c r="I68" s="12">
        <v>482216</v>
      </c>
      <c r="J68" s="12">
        <v>49216</v>
      </c>
      <c r="K68" s="12">
        <v>413887</v>
      </c>
      <c r="L68" s="12" t="s">
        <v>330</v>
      </c>
      <c r="M68" s="196">
        <v>44</v>
      </c>
    </row>
    <row r="69" spans="1:13" ht="9.75" customHeight="1">
      <c r="A69" s="7">
        <v>45</v>
      </c>
      <c r="B69" s="3" t="s">
        <v>94</v>
      </c>
      <c r="C69" s="3"/>
      <c r="D69" s="11">
        <v>32039249</v>
      </c>
      <c r="E69" s="12">
        <v>11472431</v>
      </c>
      <c r="F69" s="12">
        <v>20566818</v>
      </c>
      <c r="G69" s="12">
        <v>498995</v>
      </c>
      <c r="H69" s="12">
        <v>691060</v>
      </c>
      <c r="I69" s="12">
        <v>361435</v>
      </c>
      <c r="J69" s="12" t="s">
        <v>330</v>
      </c>
      <c r="K69" s="12">
        <v>1428262</v>
      </c>
      <c r="L69" s="12">
        <v>5000</v>
      </c>
      <c r="M69" s="196">
        <v>45</v>
      </c>
    </row>
    <row r="70" spans="1:13" ht="9.75" customHeight="1">
      <c r="A70" s="7">
        <v>46</v>
      </c>
      <c r="B70" s="3" t="s">
        <v>99</v>
      </c>
      <c r="C70" s="3"/>
      <c r="D70" s="11">
        <v>13303836</v>
      </c>
      <c r="E70" s="12">
        <v>4549782</v>
      </c>
      <c r="F70" s="12">
        <v>7998540</v>
      </c>
      <c r="G70" s="12">
        <v>63911</v>
      </c>
      <c r="H70" s="12">
        <v>702572</v>
      </c>
      <c r="I70" s="12">
        <v>64925</v>
      </c>
      <c r="J70" s="12" t="s">
        <v>330</v>
      </c>
      <c r="K70" s="12">
        <v>189174</v>
      </c>
      <c r="L70" s="12">
        <v>5400</v>
      </c>
      <c r="M70" s="196">
        <v>46</v>
      </c>
    </row>
    <row r="71" spans="1:13" ht="9.75" customHeight="1">
      <c r="A71" s="7">
        <v>47</v>
      </c>
      <c r="B71" s="3" t="s">
        <v>100</v>
      </c>
      <c r="C71" s="3"/>
      <c r="D71" s="11">
        <v>24290731</v>
      </c>
      <c r="E71" s="12">
        <v>5949435</v>
      </c>
      <c r="F71" s="12">
        <v>18341296</v>
      </c>
      <c r="G71" s="12">
        <v>79660</v>
      </c>
      <c r="H71" s="12">
        <v>413190</v>
      </c>
      <c r="I71" s="12">
        <v>294740</v>
      </c>
      <c r="J71" s="12">
        <v>512380</v>
      </c>
      <c r="K71" s="12">
        <v>57847</v>
      </c>
      <c r="L71" s="12" t="s">
        <v>330</v>
      </c>
      <c r="M71" s="196">
        <v>47</v>
      </c>
    </row>
    <row r="72" spans="1:13" ht="9.75" customHeight="1">
      <c r="A72" s="7">
        <v>48</v>
      </c>
      <c r="B72" s="3" t="s">
        <v>101</v>
      </c>
      <c r="C72" s="3"/>
      <c r="D72" s="11">
        <v>25823224</v>
      </c>
      <c r="E72" s="12">
        <v>5464526</v>
      </c>
      <c r="F72" s="12">
        <v>19407159</v>
      </c>
      <c r="G72" s="12">
        <v>202412</v>
      </c>
      <c r="H72" s="12">
        <v>1602280</v>
      </c>
      <c r="I72" s="12">
        <v>663212</v>
      </c>
      <c r="J72" s="12" t="s">
        <v>330</v>
      </c>
      <c r="K72" s="12">
        <v>45926</v>
      </c>
      <c r="L72" s="12" t="s">
        <v>330</v>
      </c>
      <c r="M72" s="196">
        <v>48</v>
      </c>
    </row>
    <row r="73" spans="1:13" ht="9.75" customHeight="1">
      <c r="A73" s="7">
        <v>49</v>
      </c>
      <c r="B73" s="3" t="s">
        <v>102</v>
      </c>
      <c r="C73" s="3"/>
      <c r="D73" s="11">
        <v>24726267</v>
      </c>
      <c r="E73" s="12">
        <v>4583191</v>
      </c>
      <c r="F73" s="12">
        <v>18986810</v>
      </c>
      <c r="G73" s="12">
        <v>56756</v>
      </c>
      <c r="H73" s="12">
        <v>762476</v>
      </c>
      <c r="I73" s="12">
        <v>83049</v>
      </c>
      <c r="J73" s="12">
        <v>285298</v>
      </c>
      <c r="K73" s="12">
        <v>201664</v>
      </c>
      <c r="L73" s="12" t="s">
        <v>330</v>
      </c>
      <c r="M73" s="196">
        <v>49</v>
      </c>
    </row>
    <row r="74" spans="1:13" s="23" customFormat="1" ht="9.75" customHeight="1">
      <c r="A74" s="7">
        <v>50</v>
      </c>
      <c r="B74" s="14" t="s">
        <v>4</v>
      </c>
      <c r="C74" s="14"/>
      <c r="D74" s="16">
        <f>SUM(D65:D73)</f>
        <v>239000843</v>
      </c>
      <c r="E74" s="17">
        <f aca="true" t="shared" si="7" ref="E74:L74">SUM(E65:E73)</f>
        <v>69016140</v>
      </c>
      <c r="F74" s="17">
        <f t="shared" si="7"/>
        <v>164544550</v>
      </c>
      <c r="G74" s="17">
        <f>SUM(G65:G73)</f>
        <v>2280778</v>
      </c>
      <c r="H74" s="17">
        <f t="shared" si="7"/>
        <v>6970844</v>
      </c>
      <c r="I74" s="17">
        <f t="shared" si="7"/>
        <v>2215748</v>
      </c>
      <c r="J74" s="17">
        <f t="shared" si="7"/>
        <v>846894</v>
      </c>
      <c r="K74" s="17">
        <f t="shared" si="7"/>
        <v>2922883</v>
      </c>
      <c r="L74" s="17">
        <f t="shared" si="7"/>
        <v>33525</v>
      </c>
      <c r="M74" s="196">
        <v>50</v>
      </c>
    </row>
    <row r="75" spans="1:13" s="23" customFormat="1" ht="9.75" customHeight="1">
      <c r="A75" s="7">
        <v>51</v>
      </c>
      <c r="B75" s="20" t="s">
        <v>63</v>
      </c>
      <c r="C75" s="20"/>
      <c r="D75" s="16">
        <f aca="true" t="shared" si="8" ref="D75:L75">D63+D74</f>
        <v>294491035</v>
      </c>
      <c r="E75" s="17">
        <f t="shared" si="8"/>
        <v>95147563</v>
      </c>
      <c r="F75" s="17">
        <f t="shared" si="8"/>
        <v>192030560</v>
      </c>
      <c r="G75" s="17">
        <f t="shared" si="8"/>
        <v>2969647</v>
      </c>
      <c r="H75" s="17">
        <f t="shared" si="8"/>
        <v>9318966</v>
      </c>
      <c r="I75" s="17">
        <f t="shared" si="8"/>
        <v>3371148</v>
      </c>
      <c r="J75" s="17">
        <f t="shared" si="8"/>
        <v>1098118</v>
      </c>
      <c r="K75" s="17">
        <f t="shared" si="8"/>
        <v>4282900</v>
      </c>
      <c r="L75" s="17">
        <f t="shared" si="8"/>
        <v>72895</v>
      </c>
      <c r="M75" s="196">
        <v>51</v>
      </c>
    </row>
    <row r="76" spans="1:13" ht="8.25" customHeight="1">
      <c r="A76" s="407" t="s">
        <v>36</v>
      </c>
      <c r="B76" s="407"/>
      <c r="C76" s="407"/>
      <c r="D76" s="407"/>
      <c r="E76" s="407"/>
      <c r="F76" s="407"/>
      <c r="G76" s="407"/>
      <c r="H76" s="407"/>
      <c r="I76" s="407"/>
      <c r="J76" s="407"/>
      <c r="K76" s="24"/>
      <c r="L76" s="24"/>
      <c r="M76" s="24"/>
    </row>
    <row r="77" spans="1:13" s="52" customFormat="1" ht="9" customHeight="1">
      <c r="A77" s="220" t="s">
        <v>376</v>
      </c>
      <c r="B77" s="157"/>
      <c r="C77" s="157"/>
      <c r="D77" s="157"/>
      <c r="E77" s="157"/>
      <c r="F77" s="157"/>
      <c r="G77" s="157"/>
      <c r="H77" s="157"/>
      <c r="I77" s="157"/>
      <c r="J77" s="157"/>
      <c r="K77" s="157"/>
      <c r="L77" s="157"/>
      <c r="M77" s="197" t="s">
        <v>8</v>
      </c>
    </row>
    <row r="78" spans="1:13" s="52" customFormat="1" ht="9" customHeight="1">
      <c r="A78" s="333" t="s">
        <v>377</v>
      </c>
      <c r="B78" s="333"/>
      <c r="C78" s="333"/>
      <c r="D78" s="333"/>
      <c r="E78" s="333"/>
      <c r="F78" s="333"/>
      <c r="G78" s="153" t="s">
        <v>378</v>
      </c>
      <c r="H78" s="153"/>
      <c r="I78" s="153"/>
      <c r="J78" s="153"/>
      <c r="K78" s="154"/>
      <c r="L78" s="154"/>
      <c r="M78" s="197"/>
    </row>
    <row r="79" spans="1:13" s="52" customFormat="1" ht="9">
      <c r="A79" s="404" t="s">
        <v>147</v>
      </c>
      <c r="B79" s="404"/>
      <c r="C79" s="404"/>
      <c r="D79" s="404"/>
      <c r="E79" s="404"/>
      <c r="F79" s="404"/>
      <c r="M79" s="242"/>
    </row>
    <row r="96" ht="9.75">
      <c r="L96" s="120"/>
    </row>
    <row r="97" ht="9.75">
      <c r="L97" s="120"/>
    </row>
  </sheetData>
  <sheetProtection/>
  <mergeCells count="29">
    <mergeCell ref="G1:M1"/>
    <mergeCell ref="A1:F1"/>
    <mergeCell ref="A78:F78"/>
    <mergeCell ref="K2:L2"/>
    <mergeCell ref="G4:H4"/>
    <mergeCell ref="F13:F15"/>
    <mergeCell ref="H13:H15"/>
    <mergeCell ref="J13:J15"/>
    <mergeCell ref="L13:L15"/>
    <mergeCell ref="G17:M17"/>
    <mergeCell ref="G2:H2"/>
    <mergeCell ref="B4:F4"/>
    <mergeCell ref="G7:L8"/>
    <mergeCell ref="E2:F2"/>
    <mergeCell ref="B3:F3"/>
    <mergeCell ref="I9:J12"/>
    <mergeCell ref="G9:H12"/>
    <mergeCell ref="G3:I3"/>
    <mergeCell ref="B6:C16"/>
    <mergeCell ref="A79:F79"/>
    <mergeCell ref="A17:F17"/>
    <mergeCell ref="A76:J76"/>
    <mergeCell ref="A58:F58"/>
    <mergeCell ref="G58:M58"/>
    <mergeCell ref="K9:L12"/>
    <mergeCell ref="D6:D15"/>
    <mergeCell ref="A28:F28"/>
    <mergeCell ref="G28:M28"/>
    <mergeCell ref="E7:F12"/>
  </mergeCells>
  <printOptions horizontalCentered="1"/>
  <pageMargins left="0.7874015748031497" right="0.7874015748031497" top="0.5905511811023622" bottom="0.7874015748031497" header="0.5118110236220472" footer="0.5118110236220472"/>
  <pageSetup horizontalDpi="300" verticalDpi="300" orientation="portrait" scale="83" r:id="rId1"/>
  <headerFooter differentOddEven="1" alignWithMargins="0">
    <oddFooter>&amp;C16</oddFooter>
    <evenFooter>&amp;C17</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view="pageLayout" workbookViewId="0" topLeftCell="A13">
      <selection activeCell="D26" sqref="D26"/>
    </sheetView>
  </sheetViews>
  <sheetFormatPr defaultColWidth="11.421875" defaultRowHeight="12.75"/>
  <cols>
    <col min="1" max="1" width="3.7109375" style="210" customWidth="1"/>
    <col min="2" max="2" width="28.28125" style="4" customWidth="1"/>
    <col min="3" max="3" width="0.85546875" style="4" customWidth="1"/>
    <col min="4" max="7" width="13.8515625" style="0" customWidth="1"/>
    <col min="8" max="8" width="15.00390625" style="0" customWidth="1"/>
    <col min="9" max="9" width="15.421875" style="0" customWidth="1"/>
    <col min="10" max="10" width="15.57421875" style="0" customWidth="1"/>
    <col min="11" max="14" width="15.421875" style="0" customWidth="1"/>
    <col min="15" max="15" width="5.00390625" style="249" customWidth="1"/>
  </cols>
  <sheetData>
    <row r="1" spans="1:15" s="4" customFormat="1" ht="12" customHeight="1">
      <c r="A1" s="403"/>
      <c r="B1" s="403"/>
      <c r="C1" s="403"/>
      <c r="D1" s="403"/>
      <c r="E1" s="403"/>
      <c r="F1" s="403"/>
      <c r="G1" s="403"/>
      <c r="H1" s="403"/>
      <c r="I1" s="403"/>
      <c r="J1" s="403"/>
      <c r="K1" s="403"/>
      <c r="L1" s="403"/>
      <c r="M1" s="403"/>
      <c r="N1" s="403"/>
      <c r="O1" s="403"/>
    </row>
    <row r="2" spans="1:15" s="4" customFormat="1" ht="12" customHeight="1">
      <c r="A2" s="60"/>
      <c r="B2" s="50"/>
      <c r="C2" s="50"/>
      <c r="D2" s="50"/>
      <c r="E2" s="383"/>
      <c r="F2" s="383"/>
      <c r="G2" s="383" t="s">
        <v>208</v>
      </c>
      <c r="H2" s="383"/>
      <c r="I2" s="384" t="s">
        <v>209</v>
      </c>
      <c r="J2" s="384"/>
      <c r="K2" s="384"/>
      <c r="L2" s="384"/>
      <c r="M2" s="62" t="s">
        <v>8</v>
      </c>
      <c r="O2" s="244"/>
    </row>
    <row r="3" spans="1:15" s="4" customFormat="1" ht="12" customHeight="1">
      <c r="A3" s="243"/>
      <c r="B3" s="383" t="s">
        <v>210</v>
      </c>
      <c r="C3" s="383"/>
      <c r="D3" s="383"/>
      <c r="E3" s="383"/>
      <c r="F3" s="383"/>
      <c r="G3" s="383"/>
      <c r="H3" s="383"/>
      <c r="I3" s="384" t="s">
        <v>211</v>
      </c>
      <c r="J3" s="384"/>
      <c r="K3" s="384"/>
      <c r="L3" s="384"/>
      <c r="M3" s="87"/>
      <c r="O3" s="244"/>
    </row>
    <row r="4" spans="1:15" s="4" customFormat="1" ht="12" customHeight="1">
      <c r="A4" s="243"/>
      <c r="B4" s="383" t="s">
        <v>388</v>
      </c>
      <c r="C4" s="383"/>
      <c r="D4" s="383"/>
      <c r="E4" s="383"/>
      <c r="F4" s="383"/>
      <c r="G4" s="383"/>
      <c r="H4" s="383"/>
      <c r="I4" s="424" t="s">
        <v>212</v>
      </c>
      <c r="J4" s="424"/>
      <c r="K4" s="87"/>
      <c r="L4" s="87"/>
      <c r="M4" s="62" t="s">
        <v>8</v>
      </c>
      <c r="O4" s="244"/>
    </row>
    <row r="5" spans="1:15" s="4" customFormat="1" ht="12" customHeight="1">
      <c r="A5" s="210"/>
      <c r="B5" s="88"/>
      <c r="C5" s="88"/>
      <c r="D5" s="88"/>
      <c r="E5" s="88"/>
      <c r="H5" s="89" t="s">
        <v>2</v>
      </c>
      <c r="I5" s="88" t="s">
        <v>3</v>
      </c>
      <c r="J5" s="88"/>
      <c r="K5" s="88"/>
      <c r="L5" s="88"/>
      <c r="M5" s="88"/>
      <c r="O5" s="244"/>
    </row>
    <row r="6" spans="1:15" ht="12.75">
      <c r="A6" s="91" t="s">
        <v>8</v>
      </c>
      <c r="B6" s="410" t="s">
        <v>215</v>
      </c>
      <c r="C6" s="419"/>
      <c r="D6" s="92" t="s">
        <v>8</v>
      </c>
      <c r="E6" s="94" t="s">
        <v>8</v>
      </c>
      <c r="F6" s="94" t="s">
        <v>8</v>
      </c>
      <c r="G6" s="94" t="s">
        <v>8</v>
      </c>
      <c r="H6" s="93" t="s">
        <v>213</v>
      </c>
      <c r="I6" s="94" t="s">
        <v>214</v>
      </c>
      <c r="J6" s="94" t="s">
        <v>8</v>
      </c>
      <c r="K6" s="94" t="s">
        <v>8</v>
      </c>
      <c r="L6" s="94" t="s">
        <v>8</v>
      </c>
      <c r="M6" s="94" t="s">
        <v>8</v>
      </c>
      <c r="N6" s="91" t="s">
        <v>8</v>
      </c>
      <c r="O6" s="187" t="s">
        <v>8</v>
      </c>
    </row>
    <row r="7" spans="1:15" ht="12.75">
      <c r="A7" s="95" t="s">
        <v>8</v>
      </c>
      <c r="B7" s="412"/>
      <c r="C7" s="420"/>
      <c r="D7" s="429" t="s">
        <v>224</v>
      </c>
      <c r="E7" s="430"/>
      <c r="F7" s="430"/>
      <c r="G7" s="430"/>
      <c r="H7" s="430"/>
      <c r="I7" s="427" t="s">
        <v>214</v>
      </c>
      <c r="J7" s="94" t="s">
        <v>8</v>
      </c>
      <c r="K7" s="94" t="s">
        <v>8</v>
      </c>
      <c r="L7" s="94" t="s">
        <v>8</v>
      </c>
      <c r="M7" s="94" t="s">
        <v>8</v>
      </c>
      <c r="N7" s="91" t="s">
        <v>8</v>
      </c>
      <c r="O7" s="193" t="s">
        <v>8</v>
      </c>
    </row>
    <row r="8" spans="1:15" ht="12.75">
      <c r="A8" s="95" t="s">
        <v>8</v>
      </c>
      <c r="B8" s="412"/>
      <c r="C8" s="420"/>
      <c r="D8" s="431"/>
      <c r="E8" s="432"/>
      <c r="F8" s="432"/>
      <c r="G8" s="432"/>
      <c r="H8" s="432"/>
      <c r="I8" s="428"/>
      <c r="J8" s="147"/>
      <c r="K8" s="147"/>
      <c r="L8" s="147"/>
      <c r="M8" s="147"/>
      <c r="N8" s="146"/>
      <c r="O8" s="193" t="s">
        <v>8</v>
      </c>
    </row>
    <row r="9" spans="1:15" ht="12.75" customHeight="1">
      <c r="A9" s="95" t="s">
        <v>8</v>
      </c>
      <c r="B9" s="412"/>
      <c r="C9" s="420"/>
      <c r="D9" s="410" t="s">
        <v>297</v>
      </c>
      <c r="E9" s="411"/>
      <c r="F9" s="410" t="s">
        <v>188</v>
      </c>
      <c r="G9" s="419"/>
      <c r="H9" s="419"/>
      <c r="I9" s="419" t="s">
        <v>296</v>
      </c>
      <c r="J9" s="411"/>
      <c r="K9" s="410" t="s">
        <v>40</v>
      </c>
      <c r="L9" s="411"/>
      <c r="M9" s="410" t="s">
        <v>295</v>
      </c>
      <c r="N9" s="411"/>
      <c r="O9" s="193" t="s">
        <v>8</v>
      </c>
    </row>
    <row r="10" spans="1:15" ht="24">
      <c r="A10" s="97" t="s">
        <v>190</v>
      </c>
      <c r="B10" s="412"/>
      <c r="C10" s="420"/>
      <c r="D10" s="412"/>
      <c r="E10" s="413"/>
      <c r="F10" s="414"/>
      <c r="G10" s="421"/>
      <c r="H10" s="421"/>
      <c r="I10" s="420"/>
      <c r="J10" s="413"/>
      <c r="K10" s="412"/>
      <c r="L10" s="413"/>
      <c r="M10" s="412"/>
      <c r="N10" s="413"/>
      <c r="O10" s="193" t="s">
        <v>190</v>
      </c>
    </row>
    <row r="11" spans="1:15" ht="12.75" customHeight="1">
      <c r="A11" s="97" t="s">
        <v>194</v>
      </c>
      <c r="B11" s="412"/>
      <c r="C11" s="420"/>
      <c r="D11" s="412"/>
      <c r="E11" s="413"/>
      <c r="F11" s="410" t="s">
        <v>293</v>
      </c>
      <c r="G11" s="411"/>
      <c r="H11" s="410" t="s">
        <v>294</v>
      </c>
      <c r="I11" s="420"/>
      <c r="J11" s="413"/>
      <c r="K11" s="412"/>
      <c r="L11" s="413"/>
      <c r="M11" s="412"/>
      <c r="N11" s="413"/>
      <c r="O11" s="193" t="s">
        <v>194</v>
      </c>
    </row>
    <row r="12" spans="1:15" ht="12.75" customHeight="1">
      <c r="A12" s="95" t="s">
        <v>8</v>
      </c>
      <c r="B12" s="412"/>
      <c r="C12" s="420"/>
      <c r="D12" s="412"/>
      <c r="E12" s="413"/>
      <c r="F12" s="412"/>
      <c r="G12" s="413"/>
      <c r="H12" s="412"/>
      <c r="I12" s="420"/>
      <c r="J12" s="413"/>
      <c r="K12" s="412"/>
      <c r="L12" s="413"/>
      <c r="M12" s="412"/>
      <c r="N12" s="413"/>
      <c r="O12" s="193" t="s">
        <v>8</v>
      </c>
    </row>
    <row r="13" spans="1:15" ht="30" customHeight="1">
      <c r="A13" s="95" t="s">
        <v>8</v>
      </c>
      <c r="B13" s="412"/>
      <c r="C13" s="420"/>
      <c r="D13" s="414"/>
      <c r="E13" s="415"/>
      <c r="F13" s="414"/>
      <c r="G13" s="415"/>
      <c r="H13" s="414"/>
      <c r="I13" s="421"/>
      <c r="J13" s="415"/>
      <c r="K13" s="414"/>
      <c r="L13" s="415"/>
      <c r="M13" s="414"/>
      <c r="N13" s="415"/>
      <c r="O13" s="193" t="s">
        <v>8</v>
      </c>
    </row>
    <row r="14" spans="1:15" ht="16.5" customHeight="1">
      <c r="A14" s="95"/>
      <c r="B14" s="412"/>
      <c r="C14" s="420"/>
      <c r="D14" s="100" t="s">
        <v>216</v>
      </c>
      <c r="E14" s="416" t="s">
        <v>274</v>
      </c>
      <c r="F14" s="100" t="s">
        <v>216</v>
      </c>
      <c r="G14" s="416" t="s">
        <v>274</v>
      </c>
      <c r="H14" s="101" t="s">
        <v>216</v>
      </c>
      <c r="I14" s="102" t="s">
        <v>216</v>
      </c>
      <c r="J14" s="416" t="s">
        <v>274</v>
      </c>
      <c r="K14" s="100" t="s">
        <v>216</v>
      </c>
      <c r="L14" s="416" t="s">
        <v>274</v>
      </c>
      <c r="M14" s="100" t="s">
        <v>216</v>
      </c>
      <c r="N14" s="416" t="s">
        <v>370</v>
      </c>
      <c r="O14" s="193" t="s">
        <v>8</v>
      </c>
    </row>
    <row r="15" spans="1:15" ht="12.75" customHeight="1">
      <c r="A15" s="95"/>
      <c r="B15" s="412"/>
      <c r="C15" s="420"/>
      <c r="D15" s="98" t="s">
        <v>217</v>
      </c>
      <c r="E15" s="417"/>
      <c r="F15" s="98" t="s">
        <v>217</v>
      </c>
      <c r="G15" s="417"/>
      <c r="H15" s="99" t="s">
        <v>217</v>
      </c>
      <c r="I15" s="97" t="s">
        <v>217</v>
      </c>
      <c r="J15" s="417"/>
      <c r="K15" s="98" t="s">
        <v>217</v>
      </c>
      <c r="L15" s="417"/>
      <c r="M15" s="98" t="s">
        <v>217</v>
      </c>
      <c r="N15" s="417"/>
      <c r="O15" s="193" t="s">
        <v>8</v>
      </c>
    </row>
    <row r="16" spans="1:15" ht="20.25" customHeight="1">
      <c r="A16" s="95" t="s">
        <v>8</v>
      </c>
      <c r="B16" s="412"/>
      <c r="C16" s="420"/>
      <c r="D16" s="98" t="s">
        <v>218</v>
      </c>
      <c r="E16" s="418"/>
      <c r="F16" s="98" t="s">
        <v>218</v>
      </c>
      <c r="G16" s="418"/>
      <c r="H16" s="142" t="s">
        <v>218</v>
      </c>
      <c r="I16" s="143" t="s">
        <v>218</v>
      </c>
      <c r="J16" s="418"/>
      <c r="K16" s="98" t="s">
        <v>218</v>
      </c>
      <c r="L16" s="418"/>
      <c r="M16" s="98" t="s">
        <v>369</v>
      </c>
      <c r="N16" s="418"/>
      <c r="O16" s="193" t="s">
        <v>8</v>
      </c>
    </row>
    <row r="17" spans="1:15" s="111" customFormat="1" ht="11.25" customHeight="1">
      <c r="A17" s="110" t="s">
        <v>8</v>
      </c>
      <c r="B17" s="422"/>
      <c r="C17" s="423"/>
      <c r="D17" s="104" t="s">
        <v>55</v>
      </c>
      <c r="E17" s="104" t="s">
        <v>56</v>
      </c>
      <c r="F17" s="104" t="s">
        <v>57</v>
      </c>
      <c r="G17" s="105" t="s">
        <v>199</v>
      </c>
      <c r="H17" s="106" t="s">
        <v>229</v>
      </c>
      <c r="I17" s="137" t="s">
        <v>230</v>
      </c>
      <c r="J17" s="104" t="s">
        <v>231</v>
      </c>
      <c r="K17" s="104" t="s">
        <v>232</v>
      </c>
      <c r="L17" s="104" t="s">
        <v>233</v>
      </c>
      <c r="M17" s="104" t="s">
        <v>234</v>
      </c>
      <c r="N17" s="104" t="s">
        <v>235</v>
      </c>
      <c r="O17" s="194" t="s">
        <v>8</v>
      </c>
    </row>
    <row r="18" spans="1:15" s="6" customFormat="1" ht="24" customHeight="1">
      <c r="A18" s="213"/>
      <c r="B18" s="113"/>
      <c r="C18" s="113"/>
      <c r="D18" s="113"/>
      <c r="E18" s="113"/>
      <c r="F18" s="113"/>
      <c r="G18" s="405" t="s">
        <v>60</v>
      </c>
      <c r="H18" s="405"/>
      <c r="I18" s="426" t="s">
        <v>61</v>
      </c>
      <c r="J18" s="426"/>
      <c r="K18" s="113"/>
      <c r="L18" s="113"/>
      <c r="M18" s="113"/>
      <c r="O18" s="247"/>
    </row>
    <row r="19" spans="1:15" s="4" customFormat="1" ht="9.75" customHeight="1">
      <c r="A19" s="7">
        <v>1</v>
      </c>
      <c r="B19" s="3" t="s">
        <v>62</v>
      </c>
      <c r="C19" s="3"/>
      <c r="D19" s="11">
        <f>D59</f>
        <v>79385002</v>
      </c>
      <c r="E19" s="12">
        <f aca="true" t="shared" si="0" ref="E19:N19">E59</f>
        <v>2133011075</v>
      </c>
      <c r="F19" s="12">
        <f t="shared" si="0"/>
        <v>46913637</v>
      </c>
      <c r="G19" s="12">
        <f t="shared" si="0"/>
        <v>2133011075</v>
      </c>
      <c r="H19" s="12">
        <f t="shared" si="0"/>
        <v>32471365</v>
      </c>
      <c r="I19" s="12">
        <f t="shared" si="0"/>
        <v>453732652</v>
      </c>
      <c r="J19" s="12">
        <f t="shared" si="0"/>
        <v>8759832</v>
      </c>
      <c r="K19" s="12">
        <f t="shared" si="0"/>
        <v>490127</v>
      </c>
      <c r="L19" s="12">
        <f t="shared" si="0"/>
        <v>2388717</v>
      </c>
      <c r="M19" s="12">
        <f t="shared" si="0"/>
        <v>19051687</v>
      </c>
      <c r="N19" s="12">
        <f t="shared" si="0"/>
        <v>32223859</v>
      </c>
      <c r="O19" s="244">
        <v>1</v>
      </c>
    </row>
    <row r="20" spans="1:15" s="4" customFormat="1" ht="9.75" customHeight="1">
      <c r="A20" s="7">
        <v>2</v>
      </c>
      <c r="B20" s="3" t="s">
        <v>63</v>
      </c>
      <c r="C20" s="3"/>
      <c r="D20" s="11">
        <f>D79</f>
        <v>9635088</v>
      </c>
      <c r="E20" s="12">
        <f aca="true" t="shared" si="1" ref="E20:N20">E79</f>
        <v>178101338</v>
      </c>
      <c r="F20" s="12">
        <f t="shared" si="1"/>
        <v>4702429</v>
      </c>
      <c r="G20" s="12">
        <f t="shared" si="1"/>
        <v>178101338</v>
      </c>
      <c r="H20" s="12">
        <f t="shared" si="1"/>
        <v>4932659</v>
      </c>
      <c r="I20" s="12">
        <f t="shared" si="1"/>
        <v>70276846</v>
      </c>
      <c r="J20" s="12" t="s">
        <v>330</v>
      </c>
      <c r="K20" s="12">
        <f t="shared" si="1"/>
        <v>51288</v>
      </c>
      <c r="L20" s="12">
        <f t="shared" si="1"/>
        <v>20666</v>
      </c>
      <c r="M20" s="12">
        <f t="shared" si="1"/>
        <v>4560646</v>
      </c>
      <c r="N20" s="12">
        <f t="shared" si="1"/>
        <v>3418577</v>
      </c>
      <c r="O20" s="244">
        <v>2</v>
      </c>
    </row>
    <row r="21" spans="1:15" s="4" customFormat="1" ht="9.75" customHeight="1">
      <c r="A21" s="7">
        <v>3</v>
      </c>
      <c r="B21" s="3" t="s">
        <v>64</v>
      </c>
      <c r="C21" s="3"/>
      <c r="D21" s="11">
        <f>'Tab4-S24-S25'!D34</f>
        <v>7729640</v>
      </c>
      <c r="E21" s="12">
        <f>'Tab4-S24-S25'!E34</f>
        <v>167822549</v>
      </c>
      <c r="F21" s="12">
        <f>'Tab4-S24-S25'!F34</f>
        <v>4771463</v>
      </c>
      <c r="G21" s="12">
        <f>'Tab4-S24-S25'!G34</f>
        <v>167822549</v>
      </c>
      <c r="H21" s="12">
        <f>'Tab4-S24-S25'!H34</f>
        <v>2958177</v>
      </c>
      <c r="I21" s="12">
        <f>'Tab4-S24-S25'!I34</f>
        <v>82862925</v>
      </c>
      <c r="J21" s="12">
        <f>'Tab4-S24-S25'!J34</f>
        <v>478870</v>
      </c>
      <c r="K21" s="12">
        <f>'Tab4-S24-S25'!K34</f>
        <v>52215</v>
      </c>
      <c r="L21" s="12" t="str">
        <f>'Tab4-S24-S25'!L73</f>
        <v>-</v>
      </c>
      <c r="M21" s="12">
        <f>'Tab4-S24-S25'!M34</f>
        <v>2649848</v>
      </c>
      <c r="N21" s="12">
        <f>'Tab4-S24-S25'!N34</f>
        <v>4163230</v>
      </c>
      <c r="O21" s="244">
        <v>3</v>
      </c>
    </row>
    <row r="22" spans="1:15" s="4" customFormat="1" ht="9.75" customHeight="1">
      <c r="A22" s="7">
        <v>4</v>
      </c>
      <c r="B22" s="3" t="s">
        <v>65</v>
      </c>
      <c r="C22" s="3"/>
      <c r="D22" s="11">
        <f>'Tab4-S24-S25'!D55</f>
        <v>9230966</v>
      </c>
      <c r="E22" s="12">
        <f>'Tab4-S24-S25'!E55</f>
        <v>145485159</v>
      </c>
      <c r="F22" s="12">
        <f>'Tab4-S24-S25'!F55</f>
        <v>5255124</v>
      </c>
      <c r="G22" s="12">
        <f>'Tab4-S24-S25'!G55</f>
        <v>145485159</v>
      </c>
      <c r="H22" s="12">
        <f>'Tab4-S24-S25'!H55</f>
        <v>3975842</v>
      </c>
      <c r="I22" s="12">
        <f>'Tab4-S24-S25'!I55</f>
        <v>75226170</v>
      </c>
      <c r="J22" s="12">
        <f>'Tab4-S24-S25'!J55</f>
        <v>245672</v>
      </c>
      <c r="K22" s="12">
        <f>'Tab4-S24-S25'!K55</f>
        <v>39109</v>
      </c>
      <c r="L22" s="12">
        <f>'Tab4-S24-S25'!L55</f>
        <v>5753</v>
      </c>
      <c r="M22" s="12">
        <f>'Tab4-S24-S25'!M55</f>
        <v>2450668</v>
      </c>
      <c r="N22" s="12">
        <f>'Tab4-S24-S25'!N55</f>
        <v>3660251</v>
      </c>
      <c r="O22" s="244">
        <v>4</v>
      </c>
    </row>
    <row r="23" spans="1:15" s="4" customFormat="1" ht="9.75" customHeight="1">
      <c r="A23" s="7">
        <v>5</v>
      </c>
      <c r="B23" s="3" t="s">
        <v>66</v>
      </c>
      <c r="C23" s="3"/>
      <c r="D23" s="11">
        <f>'Tab4-S24-S25'!D75</f>
        <v>22050510</v>
      </c>
      <c r="E23" s="12">
        <f>'Tab4-S24-S25'!E75</f>
        <v>404810066</v>
      </c>
      <c r="F23" s="12">
        <f>'Tab4-S24-S25'!F75</f>
        <v>14207744</v>
      </c>
      <c r="G23" s="12">
        <f>'Tab4-S24-S25'!G75</f>
        <v>404810066</v>
      </c>
      <c r="H23" s="12">
        <f>'Tab4-S24-S25'!H75</f>
        <v>7842766</v>
      </c>
      <c r="I23" s="12">
        <f>'Tab4-S24-S25'!I75</f>
        <v>146282318</v>
      </c>
      <c r="J23" s="12">
        <f>'Tab4-S24-S25'!J75</f>
        <v>7710468</v>
      </c>
      <c r="K23" s="12">
        <f>'Tab4-S24-S25'!K75</f>
        <v>152225</v>
      </c>
      <c r="L23" s="12" t="s">
        <v>364</v>
      </c>
      <c r="M23" s="12">
        <f>'Tab4-S24-S25'!M75</f>
        <v>7948184</v>
      </c>
      <c r="N23" s="12">
        <f>'Tab4-S24-S25'!N75</f>
        <v>7072349</v>
      </c>
      <c r="O23" s="244">
        <v>5</v>
      </c>
    </row>
    <row r="24" spans="1:15" s="4" customFormat="1" ht="9.75" customHeight="1">
      <c r="A24" s="7">
        <v>6</v>
      </c>
      <c r="B24" s="3" t="s">
        <v>20</v>
      </c>
      <c r="C24" s="3"/>
      <c r="D24" s="11">
        <f>'Tab4-S30-S31'!D37</f>
        <v>9761831</v>
      </c>
      <c r="E24" s="12">
        <f>'Tab4-S30-S31'!E37</f>
        <v>222902284</v>
      </c>
      <c r="F24" s="12">
        <f>'Tab4-S30-S31'!F37</f>
        <v>6565837</v>
      </c>
      <c r="G24" s="12">
        <f>'Tab4-S30-S31'!G37</f>
        <v>222902284</v>
      </c>
      <c r="H24" s="12">
        <f>'Tab4-S30-S31'!H37</f>
        <v>3195994</v>
      </c>
      <c r="I24" s="12">
        <f>'Tab4-S30-S31'!I37</f>
        <v>77802808</v>
      </c>
      <c r="J24" s="12">
        <f>'Tab4-S30-S31'!J37</f>
        <v>2788670</v>
      </c>
      <c r="K24" s="12">
        <f>'Tab4-S30-S31'!K37</f>
        <v>185606</v>
      </c>
      <c r="L24" s="12" t="s">
        <v>364</v>
      </c>
      <c r="M24" s="12">
        <f>'Tab4-S30-S31'!M37</f>
        <v>3333234</v>
      </c>
      <c r="N24" s="12">
        <f>'Tab4-S30-S31'!N37</f>
        <v>4425908</v>
      </c>
      <c r="O24" s="244">
        <v>6</v>
      </c>
    </row>
    <row r="25" spans="1:15" s="4" customFormat="1" ht="9.75" customHeight="1">
      <c r="A25" s="7">
        <v>7</v>
      </c>
      <c r="B25" s="3" t="s">
        <v>35</v>
      </c>
      <c r="C25" s="3"/>
      <c r="D25" s="11">
        <f>'Tab4-S30-S31'!D58</f>
        <v>17301067</v>
      </c>
      <c r="E25" s="12">
        <f>'Tab4-S30-S31'!E58</f>
        <v>331887014</v>
      </c>
      <c r="F25" s="12">
        <f>'Tab4-S30-S31'!F58</f>
        <v>11938716</v>
      </c>
      <c r="G25" s="12">
        <f>'Tab4-S30-S31'!G58</f>
        <v>331887014</v>
      </c>
      <c r="H25" s="12">
        <f>'Tab4-S30-S31'!H58</f>
        <v>5362351</v>
      </c>
      <c r="I25" s="12">
        <f>'Tab4-S30-S31'!I58</f>
        <v>121481040</v>
      </c>
      <c r="J25" s="12" t="s">
        <v>330</v>
      </c>
      <c r="K25" s="12">
        <f>'Tab4-S30-S31'!K58</f>
        <v>91278</v>
      </c>
      <c r="L25" s="12" t="s">
        <v>330</v>
      </c>
      <c r="M25" s="12">
        <f>'Tab4-S30-S31'!M58</f>
        <v>5771155</v>
      </c>
      <c r="N25" s="12">
        <f>'Tab4-S30-S31'!N58</f>
        <v>4759942</v>
      </c>
      <c r="O25" s="244">
        <v>7</v>
      </c>
    </row>
    <row r="26" spans="1:15" s="29" customFormat="1" ht="18" customHeight="1">
      <c r="A26" s="25">
        <v>8</v>
      </c>
      <c r="B26" s="26" t="s">
        <v>67</v>
      </c>
      <c r="C26" s="26"/>
      <c r="D26" s="27">
        <f>SUM(D19:D25)</f>
        <v>155094104</v>
      </c>
      <c r="E26" s="28">
        <f aca="true" t="shared" si="2" ref="E26:N26">SUM(E19:E25)</f>
        <v>3584019485</v>
      </c>
      <c r="F26" s="28">
        <f t="shared" si="2"/>
        <v>94354950</v>
      </c>
      <c r="G26" s="28">
        <f t="shared" si="2"/>
        <v>3584019485</v>
      </c>
      <c r="H26" s="28">
        <f t="shared" si="2"/>
        <v>60739154</v>
      </c>
      <c r="I26" s="28">
        <f t="shared" si="2"/>
        <v>1027664759</v>
      </c>
      <c r="J26" s="28">
        <f t="shared" si="2"/>
        <v>19983512</v>
      </c>
      <c r="K26" s="28">
        <f t="shared" si="2"/>
        <v>1061848</v>
      </c>
      <c r="L26" s="28">
        <f t="shared" si="2"/>
        <v>2415136</v>
      </c>
      <c r="M26" s="28">
        <f t="shared" si="2"/>
        <v>45765422</v>
      </c>
      <c r="N26" s="28">
        <f t="shared" si="2"/>
        <v>59724116</v>
      </c>
      <c r="O26" s="244">
        <v>8</v>
      </c>
    </row>
    <row r="27" spans="1:15" s="4" customFormat="1" ht="9.75" customHeight="1">
      <c r="A27" s="7">
        <v>9</v>
      </c>
      <c r="B27" s="3" t="s">
        <v>68</v>
      </c>
      <c r="C27" s="3"/>
      <c r="D27" s="131">
        <f>D35+D66+'Tab4-S24-S25'!D23+'Tab4-S24-S25'!D42+'Tab4-S24-S25'!D64+'Tab4-S30-S31'!D24+'Tab4-S30-S31'!D44</f>
        <v>86988125</v>
      </c>
      <c r="E27" s="132">
        <f>E35+E66+'Tab4-S24-S25'!E23+'Tab4-S24-S25'!E42+'Tab4-S24-S25'!E64+'Tab4-S30-S31'!E24+'Tab4-S30-S31'!E44</f>
        <v>1932529307</v>
      </c>
      <c r="F27" s="132">
        <f>F35+F66+'Tab4-S24-S25'!F23+'Tab4-S24-S25'!F42+'Tab4-S24-S25'!F64+'Tab4-S30-S31'!F24+'Tab4-S30-S31'!F44</f>
        <v>62612235</v>
      </c>
      <c r="G27" s="132">
        <f>G35+G66+'Tab4-S24-S25'!G23+'Tab4-S24-S25'!G42+'Tab4-S24-S25'!G64+'Tab4-S30-S31'!G24+'Tab4-S30-S31'!G44</f>
        <v>1932529307</v>
      </c>
      <c r="H27" s="132">
        <f>H35+H66+'Tab4-S24-S25'!H23+'Tab4-S24-S25'!H42+'Tab4-S24-S25'!H64+'Tab4-S30-S31'!H24+'Tab4-S30-S31'!H44</f>
        <v>24375890</v>
      </c>
      <c r="I27" s="132">
        <f>I35+I66+'Tab4-S24-S25'!I23+'Tab4-S24-S25'!I42+'Tab4-S24-S25'!I64+'Tab4-S30-S31'!I24+'Tab4-S30-S31'!I44</f>
        <v>493102864</v>
      </c>
      <c r="J27" s="132">
        <v>19109561</v>
      </c>
      <c r="K27" s="132">
        <f>K35+K66+'Tab4-S24-S25'!K23+'Tab4-S24-S25'!K42+'Tab4-S24-S25'!K64+'Tab4-S30-S31'!K24+'Tab4-S30-S31'!K44</f>
        <v>378090</v>
      </c>
      <c r="L27" s="132">
        <f>L26-L28</f>
        <v>2394432</v>
      </c>
      <c r="M27" s="132">
        <f>M35+M66+'Tab4-S24-S25'!M23+'Tab4-S24-S25'!M42+'Tab4-S24-S25'!M64+'Tab4-S30-S31'!M24+'Tab4-S30-S31'!M44</f>
        <v>23766863</v>
      </c>
      <c r="N27" s="132">
        <f>N35+N66+'Tab4-S24-S25'!N23+'Tab4-S24-S25'!N42+'Tab4-S24-S25'!N64+'Tab4-S30-S31'!N24+'Tab4-S30-S31'!N44</f>
        <v>30396370</v>
      </c>
      <c r="O27" s="244">
        <v>9</v>
      </c>
    </row>
    <row r="28" spans="1:15" s="4" customFormat="1" ht="9.75" customHeight="1">
      <c r="A28" s="7">
        <v>10</v>
      </c>
      <c r="B28" s="3" t="s">
        <v>69</v>
      </c>
      <c r="C28" s="3"/>
      <c r="D28" s="131">
        <f>D58+D78+'Tab4-S24-S25'!D33+'Tab4-S24-S25'!D54+'Tab4-S24-S25'!D74+'Tab4-S30-S31'!D36+'Tab4-S30-S31'!D57</f>
        <v>68105979</v>
      </c>
      <c r="E28" s="132">
        <f>E58+E78+'Tab4-S24-S25'!E33+'Tab4-S24-S25'!E54+'Tab4-S24-S25'!E74+'Tab4-S30-S31'!E36+'Tab4-S30-S31'!E57</f>
        <v>1651490178</v>
      </c>
      <c r="F28" s="132">
        <f>F58+F78+'Tab4-S24-S25'!F33+'Tab4-S24-S25'!F54+'Tab4-S24-S25'!F74+'Tab4-S30-S31'!F36+'Tab4-S30-S31'!F57</f>
        <v>31742715</v>
      </c>
      <c r="G28" s="132">
        <f>G58+G78+'Tab4-S24-S25'!G33+'Tab4-S24-S25'!G54+'Tab4-S24-S25'!G74+'Tab4-S30-S31'!G36+'Tab4-S30-S31'!G57</f>
        <v>1651490178</v>
      </c>
      <c r="H28" s="132">
        <f>H58+H78+'Tab4-S24-S25'!H33+'Tab4-S24-S25'!H54+'Tab4-S24-S25'!H74+'Tab4-S30-S31'!H36+'Tab4-S30-S31'!H57</f>
        <v>36363264</v>
      </c>
      <c r="I28" s="132">
        <f>I58+I78+'Tab4-S24-S25'!I33+'Tab4-S24-S25'!I54+'Tab4-S24-S25'!I74+'Tab4-S30-S31'!I36+'Tab4-S30-S31'!I57</f>
        <v>534561895</v>
      </c>
      <c r="J28" s="132">
        <f>J26-J27</f>
        <v>873951</v>
      </c>
      <c r="K28" s="132">
        <f>K58+K78+'Tab4-S24-S25'!K33+'Tab4-S24-S25'!K54+'Tab4-S24-S25'!K74+'Tab4-S30-S31'!K36+'Tab4-S30-S31'!K57</f>
        <v>683758</v>
      </c>
      <c r="L28" s="132">
        <f>L58+L78+'Tab4-S24-S25'!L54+'Tab4-S24-S25'!L74</f>
        <v>20704</v>
      </c>
      <c r="M28" s="132">
        <f>M58+M78+'Tab4-S24-S25'!M33+'Tab4-S24-S25'!M54+'Tab4-S24-S25'!M74+'Tab4-S30-S31'!M36+'Tab4-S30-S31'!M57</f>
        <v>21998559</v>
      </c>
      <c r="N28" s="132">
        <f>N58+N78+'Tab4-S24-S25'!N33+'Tab4-S24-S25'!N54+'Tab4-S24-S25'!N74+'Tab4-S30-S31'!N36+'Tab4-S30-S31'!N57</f>
        <v>29327746</v>
      </c>
      <c r="O28" s="244">
        <v>10</v>
      </c>
    </row>
    <row r="29" spans="1:15" s="4" customFormat="1" ht="9.75" customHeight="1">
      <c r="A29" s="7"/>
      <c r="B29" s="3"/>
      <c r="C29" s="3"/>
      <c r="D29" s="132"/>
      <c r="E29" s="132"/>
      <c r="F29" s="132"/>
      <c r="G29" s="132"/>
      <c r="H29" s="132"/>
      <c r="I29" s="132"/>
      <c r="J29" s="132"/>
      <c r="K29" s="132"/>
      <c r="L29" s="132"/>
      <c r="M29" s="132"/>
      <c r="N29" s="132"/>
      <c r="O29" s="244"/>
    </row>
    <row r="30" spans="1:15" s="6" customFormat="1" ht="14.25" customHeight="1">
      <c r="A30" s="213"/>
      <c r="B30" s="90"/>
      <c r="C30" s="90"/>
      <c r="D30" s="90"/>
      <c r="E30" s="90"/>
      <c r="F30" s="90"/>
      <c r="H30" s="85" t="s">
        <v>6</v>
      </c>
      <c r="I30" s="90" t="s">
        <v>70</v>
      </c>
      <c r="J30" s="90"/>
      <c r="K30" s="90"/>
      <c r="L30" s="90"/>
      <c r="M30" s="90"/>
      <c r="N30" s="90"/>
      <c r="O30" s="248"/>
    </row>
    <row r="31" spans="1:15" s="4" customFormat="1" ht="9.75" customHeight="1">
      <c r="A31" s="7" t="s">
        <v>8</v>
      </c>
      <c r="B31" s="8" t="s">
        <v>9</v>
      </c>
      <c r="C31" s="8"/>
      <c r="D31" s="10"/>
      <c r="E31" s="9"/>
      <c r="F31" s="9"/>
      <c r="G31" s="9"/>
      <c r="H31" s="9"/>
      <c r="I31" s="9"/>
      <c r="J31" s="9"/>
      <c r="K31" s="9"/>
      <c r="L31" s="9"/>
      <c r="M31" s="9"/>
      <c r="O31" s="244" t="s">
        <v>8</v>
      </c>
    </row>
    <row r="32" spans="1:15" s="4" customFormat="1" ht="9.75" customHeight="1">
      <c r="A32" s="7">
        <v>11</v>
      </c>
      <c r="B32" s="3" t="s">
        <v>71</v>
      </c>
      <c r="C32" s="3"/>
      <c r="D32" s="11">
        <v>1555861</v>
      </c>
      <c r="E32" s="12">
        <v>28019302</v>
      </c>
      <c r="F32" s="12">
        <v>639479</v>
      </c>
      <c r="G32" s="12">
        <v>28019302</v>
      </c>
      <c r="H32" s="12">
        <v>916382</v>
      </c>
      <c r="I32" s="12">
        <v>14778383</v>
      </c>
      <c r="J32" s="12" t="s">
        <v>330</v>
      </c>
      <c r="K32" s="12">
        <v>14980</v>
      </c>
      <c r="L32" s="12" t="s">
        <v>330</v>
      </c>
      <c r="M32" s="12">
        <v>663344</v>
      </c>
      <c r="N32" s="12">
        <v>440366</v>
      </c>
      <c r="O32" s="244">
        <v>11</v>
      </c>
    </row>
    <row r="33" spans="1:15" s="4" customFormat="1" ht="9.75" customHeight="1">
      <c r="A33" s="7">
        <v>12</v>
      </c>
      <c r="B33" s="3" t="s">
        <v>72</v>
      </c>
      <c r="C33" s="3"/>
      <c r="D33" s="11">
        <v>46587353</v>
      </c>
      <c r="E33" s="12">
        <v>1470665273</v>
      </c>
      <c r="F33" s="12">
        <v>33728824</v>
      </c>
      <c r="G33" s="12">
        <v>1470665273</v>
      </c>
      <c r="H33" s="12">
        <v>12858529</v>
      </c>
      <c r="I33" s="12">
        <v>218205745</v>
      </c>
      <c r="J33" s="12">
        <v>8629457</v>
      </c>
      <c r="K33" s="12" t="s">
        <v>330</v>
      </c>
      <c r="L33" s="12">
        <v>2388679</v>
      </c>
      <c r="M33" s="12">
        <v>11105893</v>
      </c>
      <c r="N33" s="12">
        <v>16699635</v>
      </c>
      <c r="O33" s="244">
        <v>12</v>
      </c>
    </row>
    <row r="34" spans="1:15" s="4" customFormat="1" ht="9.75" customHeight="1">
      <c r="A34" s="7">
        <v>13</v>
      </c>
      <c r="B34" s="3" t="s">
        <v>73</v>
      </c>
      <c r="C34" s="3"/>
      <c r="D34" s="11">
        <v>1036703</v>
      </c>
      <c r="E34" s="12">
        <v>7823504</v>
      </c>
      <c r="F34" s="12">
        <v>867920</v>
      </c>
      <c r="G34" s="12">
        <v>7823504</v>
      </c>
      <c r="H34" s="12">
        <v>168783</v>
      </c>
      <c r="I34" s="12">
        <v>6188375</v>
      </c>
      <c r="J34" s="12" t="s">
        <v>330</v>
      </c>
      <c r="K34" s="12">
        <v>168147</v>
      </c>
      <c r="L34" s="12" t="s">
        <v>330</v>
      </c>
      <c r="M34" s="12">
        <v>721272</v>
      </c>
      <c r="N34" s="12">
        <v>2703334</v>
      </c>
      <c r="O34" s="244">
        <v>13</v>
      </c>
    </row>
    <row r="35" spans="1:15" s="4" customFormat="1" ht="9.75" customHeight="1">
      <c r="A35" s="7">
        <v>14</v>
      </c>
      <c r="B35" s="14" t="s">
        <v>4</v>
      </c>
      <c r="C35" s="14"/>
      <c r="D35" s="16">
        <f>SUM(D32:D34)</f>
        <v>49179917</v>
      </c>
      <c r="E35" s="17">
        <f>SUM(E32:E34)</f>
        <v>1506508079</v>
      </c>
      <c r="F35" s="17">
        <f aca="true" t="shared" si="3" ref="F35:N35">SUM(F32:F34)</f>
        <v>35236223</v>
      </c>
      <c r="G35" s="17">
        <f t="shared" si="3"/>
        <v>1506508079</v>
      </c>
      <c r="H35" s="17">
        <f t="shared" si="3"/>
        <v>13943694</v>
      </c>
      <c r="I35" s="17">
        <f t="shared" si="3"/>
        <v>239172503</v>
      </c>
      <c r="J35" s="17">
        <f t="shared" si="3"/>
        <v>8629457</v>
      </c>
      <c r="K35" s="17">
        <f t="shared" si="3"/>
        <v>183127</v>
      </c>
      <c r="L35" s="17">
        <f t="shared" si="3"/>
        <v>2388679</v>
      </c>
      <c r="M35" s="17">
        <f t="shared" si="3"/>
        <v>12490509</v>
      </c>
      <c r="N35" s="17">
        <f t="shared" si="3"/>
        <v>19843335</v>
      </c>
      <c r="O35" s="244">
        <v>14</v>
      </c>
    </row>
    <row r="36" spans="1:15" s="4" customFormat="1" ht="9.75" customHeight="1">
      <c r="A36" s="7"/>
      <c r="B36" s="2"/>
      <c r="C36" s="2"/>
      <c r="D36" s="11"/>
      <c r="E36" s="12"/>
      <c r="F36" s="12"/>
      <c r="G36" s="12"/>
      <c r="H36" s="24"/>
      <c r="I36" s="24"/>
      <c r="J36" s="24"/>
      <c r="K36" s="24"/>
      <c r="L36" s="24"/>
      <c r="M36" s="24"/>
      <c r="N36" s="24"/>
      <c r="O36" s="244"/>
    </row>
    <row r="37" spans="1:15" s="4" customFormat="1" ht="9.75" customHeight="1">
      <c r="A37" s="7" t="s">
        <v>8</v>
      </c>
      <c r="B37" s="8" t="s">
        <v>13</v>
      </c>
      <c r="C37" s="8"/>
      <c r="D37" s="10"/>
      <c r="E37" s="9"/>
      <c r="F37" s="9"/>
      <c r="G37" s="9"/>
      <c r="H37" s="9"/>
      <c r="I37" s="9"/>
      <c r="J37" s="9"/>
      <c r="K37" s="9"/>
      <c r="L37" s="9"/>
      <c r="M37" s="9"/>
      <c r="N37" s="9"/>
      <c r="O37" s="244" t="s">
        <v>8</v>
      </c>
    </row>
    <row r="38" spans="1:15" s="4" customFormat="1" ht="9.75" customHeight="1">
      <c r="A38" s="7">
        <v>15</v>
      </c>
      <c r="B38" s="3" t="s">
        <v>74</v>
      </c>
      <c r="C38" s="3"/>
      <c r="D38" s="11">
        <v>706150</v>
      </c>
      <c r="E38" s="12">
        <v>11856926</v>
      </c>
      <c r="F38" s="12">
        <v>468375</v>
      </c>
      <c r="G38" s="12">
        <v>11856926</v>
      </c>
      <c r="H38" s="12">
        <v>237775</v>
      </c>
      <c r="I38" s="12">
        <v>7158550</v>
      </c>
      <c r="J38" s="12" t="s">
        <v>330</v>
      </c>
      <c r="K38" s="12">
        <v>9400</v>
      </c>
      <c r="L38" s="12" t="s">
        <v>330</v>
      </c>
      <c r="M38" s="12">
        <v>744550</v>
      </c>
      <c r="N38" s="12">
        <v>248500</v>
      </c>
      <c r="O38" s="244">
        <v>15</v>
      </c>
    </row>
    <row r="39" spans="1:15" s="4" customFormat="1" ht="9.75" customHeight="1">
      <c r="A39" s="7">
        <v>16</v>
      </c>
      <c r="B39" s="3" t="s">
        <v>75</v>
      </c>
      <c r="C39" s="3"/>
      <c r="D39" s="11">
        <v>745129</v>
      </c>
      <c r="E39" s="12">
        <v>15394457</v>
      </c>
      <c r="F39" s="12">
        <v>516290</v>
      </c>
      <c r="G39" s="12">
        <v>15394457</v>
      </c>
      <c r="H39" s="12">
        <v>228839</v>
      </c>
      <c r="I39" s="12">
        <v>6931692</v>
      </c>
      <c r="J39" s="12" t="s">
        <v>330</v>
      </c>
      <c r="K39" s="12" t="s">
        <v>330</v>
      </c>
      <c r="L39" s="12" t="s">
        <v>330</v>
      </c>
      <c r="M39" s="12">
        <v>65257</v>
      </c>
      <c r="N39" s="12">
        <v>474020</v>
      </c>
      <c r="O39" s="244">
        <v>16</v>
      </c>
    </row>
    <row r="40" spans="1:15" s="4" customFormat="1" ht="9.75" customHeight="1">
      <c r="A40" s="7">
        <v>17</v>
      </c>
      <c r="B40" s="3" t="s">
        <v>76</v>
      </c>
      <c r="C40" s="3"/>
      <c r="D40" s="11">
        <v>1395215</v>
      </c>
      <c r="E40" s="12">
        <v>18469383</v>
      </c>
      <c r="F40" s="12">
        <v>588658</v>
      </c>
      <c r="G40" s="12">
        <v>18469383</v>
      </c>
      <c r="H40" s="12">
        <v>806557</v>
      </c>
      <c r="I40" s="12">
        <v>8515119</v>
      </c>
      <c r="J40" s="12" t="s">
        <v>330</v>
      </c>
      <c r="K40" s="12" t="s">
        <v>330</v>
      </c>
      <c r="L40" s="12" t="s">
        <v>330</v>
      </c>
      <c r="M40" s="12">
        <v>104979</v>
      </c>
      <c r="N40" s="12">
        <v>310000</v>
      </c>
      <c r="O40" s="244">
        <v>17</v>
      </c>
    </row>
    <row r="41" spans="1:15" s="4" customFormat="1" ht="9.75" customHeight="1">
      <c r="A41" s="7">
        <v>18</v>
      </c>
      <c r="B41" s="3" t="s">
        <v>77</v>
      </c>
      <c r="C41" s="3"/>
      <c r="D41" s="11">
        <v>1265317</v>
      </c>
      <c r="E41" s="12">
        <v>45550953</v>
      </c>
      <c r="F41" s="12">
        <v>681375</v>
      </c>
      <c r="G41" s="12">
        <v>45550953</v>
      </c>
      <c r="H41" s="12">
        <v>583942</v>
      </c>
      <c r="I41" s="12">
        <v>11063786</v>
      </c>
      <c r="J41" s="12" t="s">
        <v>330</v>
      </c>
      <c r="K41" s="12" t="s">
        <v>330</v>
      </c>
      <c r="L41" s="12" t="s">
        <v>330</v>
      </c>
      <c r="M41" s="12">
        <v>801770</v>
      </c>
      <c r="N41" s="12">
        <v>519920</v>
      </c>
      <c r="O41" s="244">
        <v>18</v>
      </c>
    </row>
    <row r="42" spans="1:15" s="4" customFormat="1" ht="9.75" customHeight="1">
      <c r="A42" s="7">
        <v>19</v>
      </c>
      <c r="B42" s="3" t="s">
        <v>78</v>
      </c>
      <c r="C42" s="3"/>
      <c r="D42" s="11">
        <v>1547897</v>
      </c>
      <c r="E42" s="12">
        <v>21905234</v>
      </c>
      <c r="F42" s="12">
        <v>541311</v>
      </c>
      <c r="G42" s="12">
        <v>21905234</v>
      </c>
      <c r="H42" s="12">
        <v>1006586</v>
      </c>
      <c r="I42" s="12">
        <v>9394404</v>
      </c>
      <c r="J42" s="12" t="s">
        <v>330</v>
      </c>
      <c r="K42" s="12">
        <v>153542</v>
      </c>
      <c r="L42" s="12" t="s">
        <v>330</v>
      </c>
      <c r="M42" s="12">
        <v>1157621</v>
      </c>
      <c r="N42" s="12">
        <v>605247</v>
      </c>
      <c r="O42" s="244">
        <v>19</v>
      </c>
    </row>
    <row r="43" spans="1:15" s="4" customFormat="1" ht="9.75" customHeight="1">
      <c r="A43" s="7">
        <v>20</v>
      </c>
      <c r="B43" s="3" t="s">
        <v>79</v>
      </c>
      <c r="C43" s="3"/>
      <c r="D43" s="11">
        <v>1813760</v>
      </c>
      <c r="E43" s="12">
        <v>20397903</v>
      </c>
      <c r="F43" s="12">
        <v>295324</v>
      </c>
      <c r="G43" s="12">
        <v>20397903</v>
      </c>
      <c r="H43" s="12">
        <v>1518436</v>
      </c>
      <c r="I43" s="12">
        <v>7227960</v>
      </c>
      <c r="J43" s="12" t="s">
        <v>330</v>
      </c>
      <c r="K43" s="12" t="s">
        <v>330</v>
      </c>
      <c r="L43" s="12" t="s">
        <v>330</v>
      </c>
      <c r="M43" s="12">
        <v>69379</v>
      </c>
      <c r="N43" s="12">
        <v>521597</v>
      </c>
      <c r="O43" s="244">
        <v>20</v>
      </c>
    </row>
    <row r="44" spans="1:15" s="4" customFormat="1" ht="9.75" customHeight="1">
      <c r="A44" s="7">
        <v>21</v>
      </c>
      <c r="B44" s="3" t="s">
        <v>80</v>
      </c>
      <c r="C44" s="3"/>
      <c r="D44" s="11">
        <v>1094855</v>
      </c>
      <c r="E44" s="12">
        <v>27025944</v>
      </c>
      <c r="F44" s="12">
        <v>661150</v>
      </c>
      <c r="G44" s="12">
        <v>27025944</v>
      </c>
      <c r="H44" s="12">
        <v>433705</v>
      </c>
      <c r="I44" s="12">
        <v>11914421</v>
      </c>
      <c r="J44" s="12">
        <v>1500</v>
      </c>
      <c r="K44" s="12" t="s">
        <v>330</v>
      </c>
      <c r="L44" s="12" t="s">
        <v>330</v>
      </c>
      <c r="M44" s="12">
        <v>334554</v>
      </c>
      <c r="N44" s="12">
        <v>451829</v>
      </c>
      <c r="O44" s="244">
        <v>21</v>
      </c>
    </row>
    <row r="45" spans="1:15" s="4" customFormat="1" ht="9.75" customHeight="1">
      <c r="A45" s="7">
        <v>22</v>
      </c>
      <c r="B45" s="3" t="s">
        <v>81</v>
      </c>
      <c r="C45" s="3"/>
      <c r="D45" s="11">
        <v>2431725</v>
      </c>
      <c r="E45" s="12">
        <v>37934890</v>
      </c>
      <c r="F45" s="12">
        <v>628352</v>
      </c>
      <c r="G45" s="12">
        <v>37934890</v>
      </c>
      <c r="H45" s="12">
        <v>1803373</v>
      </c>
      <c r="I45" s="12">
        <v>9309326</v>
      </c>
      <c r="J45" s="12" t="s">
        <v>330</v>
      </c>
      <c r="K45" s="12" t="s">
        <v>330</v>
      </c>
      <c r="L45" s="12" t="s">
        <v>330</v>
      </c>
      <c r="M45" s="12">
        <v>148700</v>
      </c>
      <c r="N45" s="12">
        <v>851996</v>
      </c>
      <c r="O45" s="244">
        <v>22</v>
      </c>
    </row>
    <row r="46" spans="1:15" s="4" customFormat="1" ht="9.75" customHeight="1">
      <c r="A46" s="7">
        <v>23</v>
      </c>
      <c r="B46" s="3" t="s">
        <v>82</v>
      </c>
      <c r="C46" s="3"/>
      <c r="D46" s="11">
        <v>1798306</v>
      </c>
      <c r="E46" s="12">
        <v>57332019</v>
      </c>
      <c r="F46" s="12">
        <v>1011581</v>
      </c>
      <c r="G46" s="12">
        <v>57332019</v>
      </c>
      <c r="H46" s="12">
        <v>786725</v>
      </c>
      <c r="I46" s="12">
        <v>15237774</v>
      </c>
      <c r="J46" s="12" t="s">
        <v>330</v>
      </c>
      <c r="K46" s="12">
        <v>19800</v>
      </c>
      <c r="L46" s="12" t="s">
        <v>330</v>
      </c>
      <c r="M46" s="12">
        <v>159777</v>
      </c>
      <c r="N46" s="12">
        <v>793870</v>
      </c>
      <c r="O46" s="244">
        <v>23</v>
      </c>
    </row>
    <row r="47" spans="1:15" s="4" customFormat="1" ht="9.75" customHeight="1">
      <c r="A47" s="7">
        <v>24</v>
      </c>
      <c r="B47" s="3" t="s">
        <v>83</v>
      </c>
      <c r="C47" s="3"/>
      <c r="D47" s="11">
        <v>692105</v>
      </c>
      <c r="E47" s="12">
        <v>11849643</v>
      </c>
      <c r="F47" s="12">
        <v>280636</v>
      </c>
      <c r="G47" s="12">
        <v>11849643</v>
      </c>
      <c r="H47" s="12">
        <v>411469</v>
      </c>
      <c r="I47" s="12">
        <v>6975205</v>
      </c>
      <c r="J47" s="12" t="s">
        <v>330</v>
      </c>
      <c r="K47" s="12">
        <v>8381</v>
      </c>
      <c r="L47" s="12" t="s">
        <v>330</v>
      </c>
      <c r="M47" s="12">
        <v>70722</v>
      </c>
      <c r="N47" s="12">
        <v>503050</v>
      </c>
      <c r="O47" s="244">
        <v>24</v>
      </c>
    </row>
    <row r="48" spans="1:15" s="4" customFormat="1" ht="9.75" customHeight="1">
      <c r="A48" s="7">
        <v>25</v>
      </c>
      <c r="B48" s="3" t="s">
        <v>84</v>
      </c>
      <c r="C48" s="3"/>
      <c r="D48" s="11">
        <v>511563</v>
      </c>
      <c r="E48" s="12">
        <v>19977678</v>
      </c>
      <c r="F48" s="12">
        <v>257801</v>
      </c>
      <c r="G48" s="12">
        <v>19977678</v>
      </c>
      <c r="H48" s="12">
        <v>253762</v>
      </c>
      <c r="I48" s="12">
        <v>7016942</v>
      </c>
      <c r="J48" s="12">
        <v>3400</v>
      </c>
      <c r="K48" s="12">
        <v>27090</v>
      </c>
      <c r="L48" s="12" t="s">
        <v>330</v>
      </c>
      <c r="M48" s="12">
        <v>541719</v>
      </c>
      <c r="N48" s="12">
        <v>300000</v>
      </c>
      <c r="O48" s="244">
        <v>25</v>
      </c>
    </row>
    <row r="49" spans="1:15" s="4" customFormat="1" ht="9.75" customHeight="1">
      <c r="A49" s="7">
        <v>26</v>
      </c>
      <c r="B49" s="3" t="s">
        <v>85</v>
      </c>
      <c r="C49" s="3"/>
      <c r="D49" s="11">
        <v>568145</v>
      </c>
      <c r="E49" s="12">
        <v>19851793</v>
      </c>
      <c r="F49" s="12">
        <v>319392</v>
      </c>
      <c r="G49" s="12">
        <v>19851793</v>
      </c>
      <c r="H49" s="12">
        <v>248753</v>
      </c>
      <c r="I49" s="12">
        <v>6205013</v>
      </c>
      <c r="J49" s="12" t="s">
        <v>330</v>
      </c>
      <c r="K49" s="12">
        <v>15133</v>
      </c>
      <c r="L49" s="12" t="s">
        <v>330</v>
      </c>
      <c r="M49" s="12">
        <v>244912</v>
      </c>
      <c r="N49" s="12">
        <v>242961</v>
      </c>
      <c r="O49" s="244">
        <v>26</v>
      </c>
    </row>
    <row r="50" spans="1:15" s="4" customFormat="1" ht="9.75" customHeight="1">
      <c r="A50" s="7">
        <v>27</v>
      </c>
      <c r="B50" s="3" t="s">
        <v>86</v>
      </c>
      <c r="C50" s="3"/>
      <c r="D50" s="11">
        <v>582770</v>
      </c>
      <c r="E50" s="12">
        <v>17931892</v>
      </c>
      <c r="F50" s="12">
        <v>351997</v>
      </c>
      <c r="G50" s="12">
        <v>17931892</v>
      </c>
      <c r="H50" s="12">
        <v>230773</v>
      </c>
      <c r="I50" s="12">
        <v>9412114</v>
      </c>
      <c r="J50" s="12" t="s">
        <v>330</v>
      </c>
      <c r="K50" s="12">
        <v>32981</v>
      </c>
      <c r="L50" s="12" t="s">
        <v>330</v>
      </c>
      <c r="M50" s="12">
        <v>438483</v>
      </c>
      <c r="N50" s="12">
        <v>250000</v>
      </c>
      <c r="O50" s="244">
        <v>27</v>
      </c>
    </row>
    <row r="51" spans="1:15" s="4" customFormat="1" ht="9.75" customHeight="1">
      <c r="A51" s="7">
        <v>28</v>
      </c>
      <c r="B51" s="3" t="s">
        <v>72</v>
      </c>
      <c r="C51" s="3"/>
      <c r="D51" s="11">
        <v>8263174</v>
      </c>
      <c r="E51" s="12">
        <v>129461635</v>
      </c>
      <c r="F51" s="12">
        <v>1696287</v>
      </c>
      <c r="G51" s="12">
        <v>129461635</v>
      </c>
      <c r="H51" s="12">
        <v>6566887</v>
      </c>
      <c r="I51" s="12">
        <v>36928525</v>
      </c>
      <c r="J51" s="12" t="s">
        <v>330</v>
      </c>
      <c r="K51" s="12" t="s">
        <v>330</v>
      </c>
      <c r="L51" s="12" t="s">
        <v>330</v>
      </c>
      <c r="M51" s="12">
        <v>883811</v>
      </c>
      <c r="N51" s="12">
        <v>2879354</v>
      </c>
      <c r="O51" s="244">
        <v>28</v>
      </c>
    </row>
    <row r="52" spans="1:15" s="4" customFormat="1" ht="9.75" customHeight="1">
      <c r="A52" s="7">
        <v>29</v>
      </c>
      <c r="B52" s="3" t="s">
        <v>87</v>
      </c>
      <c r="C52" s="3"/>
      <c r="D52" s="11">
        <v>675825</v>
      </c>
      <c r="E52" s="12">
        <v>20582217</v>
      </c>
      <c r="F52" s="12">
        <v>96099</v>
      </c>
      <c r="G52" s="12">
        <v>20582217</v>
      </c>
      <c r="H52" s="12">
        <v>579726</v>
      </c>
      <c r="I52" s="12">
        <v>5828978</v>
      </c>
      <c r="J52" s="12" t="s">
        <v>330</v>
      </c>
      <c r="K52" s="12" t="s">
        <v>330</v>
      </c>
      <c r="L52" s="12">
        <v>38</v>
      </c>
      <c r="M52" s="12" t="s">
        <v>330</v>
      </c>
      <c r="N52" s="12">
        <v>261932</v>
      </c>
      <c r="O52" s="244">
        <v>29</v>
      </c>
    </row>
    <row r="53" spans="1:15" s="4" customFormat="1" ht="9.75" customHeight="1">
      <c r="A53" s="7">
        <v>30</v>
      </c>
      <c r="B53" s="3" t="s">
        <v>88</v>
      </c>
      <c r="C53" s="3"/>
      <c r="D53" s="11">
        <v>994513</v>
      </c>
      <c r="E53" s="12">
        <v>25711985</v>
      </c>
      <c r="F53" s="12">
        <v>246643</v>
      </c>
      <c r="G53" s="12">
        <v>25711985</v>
      </c>
      <c r="H53" s="12">
        <v>747870</v>
      </c>
      <c r="I53" s="12">
        <v>7769671</v>
      </c>
      <c r="J53" s="12" t="s">
        <v>330</v>
      </c>
      <c r="K53" s="12">
        <v>15349</v>
      </c>
      <c r="L53" s="12" t="s">
        <v>330</v>
      </c>
      <c r="M53" s="12">
        <v>13332</v>
      </c>
      <c r="N53" s="12">
        <v>335500</v>
      </c>
      <c r="O53" s="244">
        <v>30</v>
      </c>
    </row>
    <row r="54" spans="1:15" s="4" customFormat="1" ht="9.75" customHeight="1">
      <c r="A54" s="7">
        <v>31</v>
      </c>
      <c r="B54" s="3" t="s">
        <v>73</v>
      </c>
      <c r="C54" s="3"/>
      <c r="D54" s="11">
        <v>1597280</v>
      </c>
      <c r="E54" s="12">
        <v>40768215</v>
      </c>
      <c r="F54" s="12">
        <v>800096</v>
      </c>
      <c r="G54" s="12">
        <v>40768215</v>
      </c>
      <c r="H54" s="12">
        <v>797184</v>
      </c>
      <c r="I54" s="12">
        <v>19218272</v>
      </c>
      <c r="J54" s="12">
        <v>125475</v>
      </c>
      <c r="K54" s="12" t="s">
        <v>330</v>
      </c>
      <c r="L54" s="12" t="s">
        <v>330</v>
      </c>
      <c r="M54" s="12">
        <v>2610</v>
      </c>
      <c r="N54" s="12">
        <v>490698</v>
      </c>
      <c r="O54" s="244">
        <v>31</v>
      </c>
    </row>
    <row r="55" spans="1:15" s="4" customFormat="1" ht="9.75" customHeight="1">
      <c r="A55" s="7">
        <v>32</v>
      </c>
      <c r="B55" s="3" t="s">
        <v>89</v>
      </c>
      <c r="C55" s="3"/>
      <c r="D55" s="11">
        <v>1632679</v>
      </c>
      <c r="E55" s="12">
        <v>34556409</v>
      </c>
      <c r="F55" s="12">
        <v>797990</v>
      </c>
      <c r="G55" s="12">
        <v>34556409</v>
      </c>
      <c r="H55" s="12">
        <v>834689</v>
      </c>
      <c r="I55" s="12">
        <v>7215238</v>
      </c>
      <c r="J55" s="12" t="s">
        <v>330</v>
      </c>
      <c r="K55" s="12" t="s">
        <v>330</v>
      </c>
      <c r="L55" s="12" t="s">
        <v>330</v>
      </c>
      <c r="M55" s="12">
        <v>142841</v>
      </c>
      <c r="N55" s="12">
        <v>1087210</v>
      </c>
      <c r="O55" s="244">
        <v>32</v>
      </c>
    </row>
    <row r="56" spans="1:15" s="4" customFormat="1" ht="9.75" customHeight="1">
      <c r="A56" s="7">
        <v>33</v>
      </c>
      <c r="B56" s="3" t="s">
        <v>90</v>
      </c>
      <c r="C56" s="3"/>
      <c r="D56" s="11">
        <v>815979</v>
      </c>
      <c r="E56" s="12">
        <v>27521879</v>
      </c>
      <c r="F56" s="12">
        <v>485746</v>
      </c>
      <c r="G56" s="12">
        <v>27521879</v>
      </c>
      <c r="H56" s="12">
        <v>330233</v>
      </c>
      <c r="I56" s="12">
        <v>13592124</v>
      </c>
      <c r="J56" s="12" t="s">
        <v>330</v>
      </c>
      <c r="K56" s="12">
        <v>25324</v>
      </c>
      <c r="L56" s="12" t="s">
        <v>330</v>
      </c>
      <c r="M56" s="12">
        <v>286807</v>
      </c>
      <c r="N56" s="12">
        <v>640105</v>
      </c>
      <c r="O56" s="244">
        <v>33</v>
      </c>
    </row>
    <row r="57" spans="1:15" s="4" customFormat="1" ht="9.75" customHeight="1">
      <c r="A57" s="7">
        <v>34</v>
      </c>
      <c r="B57" s="3" t="s">
        <v>91</v>
      </c>
      <c r="C57" s="3"/>
      <c r="D57" s="11">
        <v>1072698</v>
      </c>
      <c r="E57" s="12">
        <v>22421941</v>
      </c>
      <c r="F57" s="12">
        <v>952311</v>
      </c>
      <c r="G57" s="12">
        <v>22421941</v>
      </c>
      <c r="H57" s="12">
        <v>120387</v>
      </c>
      <c r="I57" s="12">
        <v>7645035</v>
      </c>
      <c r="J57" s="12" t="s">
        <v>330</v>
      </c>
      <c r="K57" s="12" t="s">
        <v>330</v>
      </c>
      <c r="L57" s="12" t="s">
        <v>330</v>
      </c>
      <c r="M57" s="12">
        <v>349354</v>
      </c>
      <c r="N57" s="12">
        <v>612735</v>
      </c>
      <c r="O57" s="244">
        <v>34</v>
      </c>
    </row>
    <row r="58" spans="1:15" s="4" customFormat="1" ht="9.75" customHeight="1">
      <c r="A58" s="7">
        <v>35</v>
      </c>
      <c r="B58" s="14" t="s">
        <v>4</v>
      </c>
      <c r="C58" s="14"/>
      <c r="D58" s="16">
        <f>SUM(D38:D57)</f>
        <v>30205085</v>
      </c>
      <c r="E58" s="17">
        <f>SUM(E38:E57)</f>
        <v>626502996</v>
      </c>
      <c r="F58" s="17">
        <f aca="true" t="shared" si="4" ref="F58:N58">SUM(F38:F57)</f>
        <v>11677414</v>
      </c>
      <c r="G58" s="17">
        <f t="shared" si="4"/>
        <v>626502996</v>
      </c>
      <c r="H58" s="17">
        <f t="shared" si="4"/>
        <v>18527671</v>
      </c>
      <c r="I58" s="17">
        <f t="shared" si="4"/>
        <v>214560149</v>
      </c>
      <c r="J58" s="17">
        <f t="shared" si="4"/>
        <v>130375</v>
      </c>
      <c r="K58" s="17">
        <f t="shared" si="4"/>
        <v>307000</v>
      </c>
      <c r="L58" s="17">
        <f t="shared" si="4"/>
        <v>38</v>
      </c>
      <c r="M58" s="17">
        <f t="shared" si="4"/>
        <v>6561178</v>
      </c>
      <c r="N58" s="17">
        <f t="shared" si="4"/>
        <v>12380524</v>
      </c>
      <c r="O58" s="244">
        <v>35</v>
      </c>
    </row>
    <row r="59" spans="1:15" s="4" customFormat="1" ht="9.75" customHeight="1">
      <c r="A59" s="7">
        <v>36</v>
      </c>
      <c r="B59" s="20" t="s">
        <v>62</v>
      </c>
      <c r="C59" s="20"/>
      <c r="D59" s="16">
        <f>D35+D58</f>
        <v>79385002</v>
      </c>
      <c r="E59" s="17">
        <f>E35+E58</f>
        <v>2133011075</v>
      </c>
      <c r="F59" s="17">
        <f aca="true" t="shared" si="5" ref="F59:N59">F35+F58</f>
        <v>46913637</v>
      </c>
      <c r="G59" s="17">
        <f t="shared" si="5"/>
        <v>2133011075</v>
      </c>
      <c r="H59" s="17">
        <f t="shared" si="5"/>
        <v>32471365</v>
      </c>
      <c r="I59" s="17">
        <f t="shared" si="5"/>
        <v>453732652</v>
      </c>
      <c r="J59" s="17">
        <f t="shared" si="5"/>
        <v>8759832</v>
      </c>
      <c r="K59" s="17">
        <f t="shared" si="5"/>
        <v>490127</v>
      </c>
      <c r="L59" s="17">
        <f t="shared" si="5"/>
        <v>2388717</v>
      </c>
      <c r="M59" s="17">
        <f t="shared" si="5"/>
        <v>19051687</v>
      </c>
      <c r="N59" s="17">
        <f t="shared" si="5"/>
        <v>32223859</v>
      </c>
      <c r="O59" s="244">
        <v>36</v>
      </c>
    </row>
    <row r="60" spans="1:15" s="4" customFormat="1" ht="9.75" customHeight="1">
      <c r="A60" s="7"/>
      <c r="B60" s="20"/>
      <c r="C60" s="20"/>
      <c r="D60" s="17"/>
      <c r="E60" s="17"/>
      <c r="F60" s="17"/>
      <c r="G60" s="17"/>
      <c r="H60" s="17"/>
      <c r="I60" s="17"/>
      <c r="J60" s="17"/>
      <c r="K60" s="17"/>
      <c r="L60" s="17"/>
      <c r="M60" s="17"/>
      <c r="N60" s="17"/>
      <c r="O60" s="244"/>
    </row>
    <row r="61" spans="1:15" s="6" customFormat="1" ht="12.75" customHeight="1">
      <c r="A61" s="213"/>
      <c r="B61" s="90"/>
      <c r="C61" s="90"/>
      <c r="D61" s="90"/>
      <c r="E61" s="90"/>
      <c r="F61" s="90"/>
      <c r="H61" s="85" t="s">
        <v>6</v>
      </c>
      <c r="I61" s="90" t="s">
        <v>92</v>
      </c>
      <c r="J61" s="112"/>
      <c r="K61" s="112"/>
      <c r="L61" s="90"/>
      <c r="M61" s="90"/>
      <c r="O61" s="247"/>
    </row>
    <row r="62" spans="1:15" s="4" customFormat="1" ht="9.75" customHeight="1">
      <c r="A62" s="7" t="s">
        <v>8</v>
      </c>
      <c r="B62" s="8" t="s">
        <v>9</v>
      </c>
      <c r="C62" s="8"/>
      <c r="D62" s="10"/>
      <c r="E62" s="9"/>
      <c r="F62" s="9"/>
      <c r="G62" s="9"/>
      <c r="H62" s="9"/>
      <c r="I62" s="9"/>
      <c r="J62" s="9"/>
      <c r="K62" s="9"/>
      <c r="L62" s="9"/>
      <c r="M62" s="9"/>
      <c r="O62" s="244" t="s">
        <v>8</v>
      </c>
    </row>
    <row r="63" spans="1:15" s="4" customFormat="1" ht="9.75" customHeight="1">
      <c r="A63" s="7">
        <v>37</v>
      </c>
      <c r="B63" s="3" t="s">
        <v>93</v>
      </c>
      <c r="C63" s="3"/>
      <c r="D63" s="11">
        <v>1369950</v>
      </c>
      <c r="E63" s="12">
        <v>12854640</v>
      </c>
      <c r="F63" s="12">
        <v>343778</v>
      </c>
      <c r="G63" s="12">
        <v>12854640</v>
      </c>
      <c r="H63" s="12">
        <v>1026172</v>
      </c>
      <c r="I63" s="12">
        <v>9860044</v>
      </c>
      <c r="J63" s="12" t="s">
        <v>330</v>
      </c>
      <c r="K63" s="12">
        <v>8297</v>
      </c>
      <c r="L63" s="12" t="s">
        <v>330</v>
      </c>
      <c r="M63" s="12">
        <v>731901</v>
      </c>
      <c r="N63" s="12">
        <v>299429</v>
      </c>
      <c r="O63" s="244">
        <v>37</v>
      </c>
    </row>
    <row r="64" spans="1:15" s="4" customFormat="1" ht="9.75" customHeight="1">
      <c r="A64" s="7">
        <v>38</v>
      </c>
      <c r="B64" s="3" t="s">
        <v>94</v>
      </c>
      <c r="C64" s="3"/>
      <c r="D64" s="11">
        <v>794629</v>
      </c>
      <c r="E64" s="12">
        <v>5108171</v>
      </c>
      <c r="F64" s="12">
        <v>687933</v>
      </c>
      <c r="G64" s="12">
        <v>5108171</v>
      </c>
      <c r="H64" s="12">
        <v>106696</v>
      </c>
      <c r="I64" s="12">
        <v>5217525</v>
      </c>
      <c r="J64" s="12" t="s">
        <v>330</v>
      </c>
      <c r="K64" s="12" t="s">
        <v>330</v>
      </c>
      <c r="L64" s="12" t="s">
        <v>330</v>
      </c>
      <c r="M64" s="12" t="s">
        <v>330</v>
      </c>
      <c r="N64" s="12">
        <v>267761</v>
      </c>
      <c r="O64" s="244">
        <v>38</v>
      </c>
    </row>
    <row r="65" spans="1:15" s="4" customFormat="1" ht="9.75" customHeight="1">
      <c r="A65" s="7">
        <v>39</v>
      </c>
      <c r="B65" s="3" t="s">
        <v>95</v>
      </c>
      <c r="C65" s="3"/>
      <c r="D65" s="11">
        <v>400706</v>
      </c>
      <c r="E65" s="12">
        <v>5913080</v>
      </c>
      <c r="F65" s="12">
        <v>267025</v>
      </c>
      <c r="G65" s="12">
        <v>5913080</v>
      </c>
      <c r="H65" s="12">
        <v>133681</v>
      </c>
      <c r="I65" s="12">
        <v>4293841</v>
      </c>
      <c r="J65" s="12" t="s">
        <v>330</v>
      </c>
      <c r="K65" s="12">
        <v>3883</v>
      </c>
      <c r="L65" s="12" t="s">
        <v>330</v>
      </c>
      <c r="M65" s="12">
        <v>246361</v>
      </c>
      <c r="N65" s="12">
        <v>404213</v>
      </c>
      <c r="O65" s="244">
        <v>39</v>
      </c>
    </row>
    <row r="66" spans="1:15" s="23" customFormat="1" ht="9.75" customHeight="1">
      <c r="A66" s="7">
        <v>40</v>
      </c>
      <c r="B66" s="14" t="s">
        <v>4</v>
      </c>
      <c r="C66" s="14"/>
      <c r="D66" s="16">
        <f>SUM(D63:D65)</f>
        <v>2565285</v>
      </c>
      <c r="E66" s="17">
        <f>SUM(E63:E65)</f>
        <v>23875891</v>
      </c>
      <c r="F66" s="17">
        <f aca="true" t="shared" si="6" ref="F66:N66">SUM(F63:F65)</f>
        <v>1298736</v>
      </c>
      <c r="G66" s="17">
        <f t="shared" si="6"/>
        <v>23875891</v>
      </c>
      <c r="H66" s="17">
        <f t="shared" si="6"/>
        <v>1266549</v>
      </c>
      <c r="I66" s="17">
        <f t="shared" si="6"/>
        <v>19371410</v>
      </c>
      <c r="J66" s="140">
        <f t="shared" si="6"/>
        <v>0</v>
      </c>
      <c r="K66" s="17">
        <f t="shared" si="6"/>
        <v>12180</v>
      </c>
      <c r="L66" s="140">
        <f t="shared" si="6"/>
        <v>0</v>
      </c>
      <c r="M66" s="17">
        <f t="shared" si="6"/>
        <v>978262</v>
      </c>
      <c r="N66" s="17">
        <f t="shared" si="6"/>
        <v>971403</v>
      </c>
      <c r="O66" s="244">
        <v>40</v>
      </c>
    </row>
    <row r="67" spans="1:15" s="4" customFormat="1" ht="6" customHeight="1">
      <c r="A67" s="7"/>
      <c r="B67" s="2"/>
      <c r="C67" s="2"/>
      <c r="D67" s="16"/>
      <c r="E67" s="24"/>
      <c r="F67" s="24"/>
      <c r="G67" s="24"/>
      <c r="H67" s="13"/>
      <c r="I67" s="24"/>
      <c r="J67" s="24"/>
      <c r="K67" s="24"/>
      <c r="L67" s="24"/>
      <c r="M67" s="24"/>
      <c r="O67" s="244"/>
    </row>
    <row r="68" spans="1:15" s="4" customFormat="1" ht="9.75" customHeight="1">
      <c r="A68" s="7" t="s">
        <v>8</v>
      </c>
      <c r="B68" s="8" t="s">
        <v>25</v>
      </c>
      <c r="C68" s="8"/>
      <c r="D68" s="30"/>
      <c r="E68" s="9"/>
      <c r="F68" s="9"/>
      <c r="G68" s="9"/>
      <c r="H68" s="9"/>
      <c r="I68" s="9"/>
      <c r="J68" s="9"/>
      <c r="K68" s="9"/>
      <c r="L68" s="9"/>
      <c r="M68" s="9"/>
      <c r="O68" s="244" t="s">
        <v>8</v>
      </c>
    </row>
    <row r="69" spans="1:15" s="4" customFormat="1" ht="9.75" customHeight="1">
      <c r="A69" s="7">
        <v>41</v>
      </c>
      <c r="B69" s="3" t="s">
        <v>96</v>
      </c>
      <c r="C69" s="3"/>
      <c r="D69" s="11">
        <v>733451</v>
      </c>
      <c r="E69" s="12">
        <v>12172977</v>
      </c>
      <c r="F69" s="12">
        <v>250751</v>
      </c>
      <c r="G69" s="12">
        <v>12172977</v>
      </c>
      <c r="H69" s="12">
        <v>482700</v>
      </c>
      <c r="I69" s="12">
        <v>8478689</v>
      </c>
      <c r="J69" s="12" t="s">
        <v>330</v>
      </c>
      <c r="K69" s="12" t="s">
        <v>330</v>
      </c>
      <c r="L69" s="12" t="s">
        <v>330</v>
      </c>
      <c r="M69" s="12">
        <v>103746</v>
      </c>
      <c r="N69" s="12">
        <v>317084</v>
      </c>
      <c r="O69" s="244">
        <v>41</v>
      </c>
    </row>
    <row r="70" spans="1:15" s="4" customFormat="1" ht="9.75" customHeight="1">
      <c r="A70" s="7">
        <v>42</v>
      </c>
      <c r="B70" s="3" t="s">
        <v>97</v>
      </c>
      <c r="C70" s="3"/>
      <c r="D70" s="11">
        <v>757565</v>
      </c>
      <c r="E70" s="12">
        <v>5678528</v>
      </c>
      <c r="F70" s="12">
        <v>221005</v>
      </c>
      <c r="G70" s="12">
        <v>5678528</v>
      </c>
      <c r="H70" s="12">
        <v>536560</v>
      </c>
      <c r="I70" s="12">
        <v>2557688</v>
      </c>
      <c r="J70" s="12" t="s">
        <v>330</v>
      </c>
      <c r="K70" s="12" t="s">
        <v>330</v>
      </c>
      <c r="L70" s="12" t="s">
        <v>330</v>
      </c>
      <c r="M70" s="12">
        <v>55967</v>
      </c>
      <c r="N70" s="12">
        <v>193100</v>
      </c>
      <c r="O70" s="244">
        <v>42</v>
      </c>
    </row>
    <row r="71" spans="1:15" s="4" customFormat="1" ht="9.75" customHeight="1">
      <c r="A71" s="7">
        <v>43</v>
      </c>
      <c r="B71" s="3" t="s">
        <v>98</v>
      </c>
      <c r="C71" s="3"/>
      <c r="D71" s="11">
        <v>775906</v>
      </c>
      <c r="E71" s="12">
        <v>18277194</v>
      </c>
      <c r="F71" s="12">
        <v>192134</v>
      </c>
      <c r="G71" s="12">
        <v>18277194</v>
      </c>
      <c r="H71" s="12">
        <v>583772</v>
      </c>
      <c r="I71" s="12">
        <v>7919245</v>
      </c>
      <c r="J71" s="12" t="s">
        <v>330</v>
      </c>
      <c r="K71" s="12">
        <v>4591</v>
      </c>
      <c r="L71" s="12" t="s">
        <v>330</v>
      </c>
      <c r="M71" s="12">
        <v>172783</v>
      </c>
      <c r="N71" s="12">
        <v>212049</v>
      </c>
      <c r="O71" s="244">
        <v>43</v>
      </c>
    </row>
    <row r="72" spans="1:15" s="4" customFormat="1" ht="9.75" customHeight="1">
      <c r="A72" s="7">
        <v>44</v>
      </c>
      <c r="B72" s="3" t="s">
        <v>93</v>
      </c>
      <c r="C72" s="3"/>
      <c r="D72" s="11">
        <v>1034900</v>
      </c>
      <c r="E72" s="12">
        <v>39309520</v>
      </c>
      <c r="F72" s="12">
        <v>627341</v>
      </c>
      <c r="G72" s="12">
        <v>39309520</v>
      </c>
      <c r="H72" s="12">
        <v>407559</v>
      </c>
      <c r="I72" s="12">
        <v>11008942</v>
      </c>
      <c r="J72" s="12" t="s">
        <v>330</v>
      </c>
      <c r="K72" s="12">
        <v>4750</v>
      </c>
      <c r="L72" s="12" t="s">
        <v>330</v>
      </c>
      <c r="M72" s="12">
        <v>261111</v>
      </c>
      <c r="N72" s="12">
        <v>211868</v>
      </c>
      <c r="O72" s="244">
        <v>44</v>
      </c>
    </row>
    <row r="73" spans="1:15" s="4" customFormat="1" ht="9.75" customHeight="1">
      <c r="A73" s="7">
        <v>45</v>
      </c>
      <c r="B73" s="3" t="s">
        <v>94</v>
      </c>
      <c r="C73" s="3"/>
      <c r="D73" s="11">
        <v>1384614</v>
      </c>
      <c r="E73" s="12">
        <v>19550758</v>
      </c>
      <c r="F73" s="12">
        <v>910058</v>
      </c>
      <c r="G73" s="12">
        <v>19550758</v>
      </c>
      <c r="H73" s="12">
        <v>474556</v>
      </c>
      <c r="I73" s="12">
        <v>6466971</v>
      </c>
      <c r="J73" s="12" t="s">
        <v>330</v>
      </c>
      <c r="K73" s="12">
        <v>11962</v>
      </c>
      <c r="L73" s="12" t="s">
        <v>330</v>
      </c>
      <c r="M73" s="12">
        <v>1320192</v>
      </c>
      <c r="N73" s="12">
        <v>320000</v>
      </c>
      <c r="O73" s="244">
        <v>45</v>
      </c>
    </row>
    <row r="74" spans="1:15" s="4" customFormat="1" ht="9.75" customHeight="1">
      <c r="A74" s="7">
        <v>46</v>
      </c>
      <c r="B74" s="3" t="s">
        <v>99</v>
      </c>
      <c r="C74" s="3"/>
      <c r="D74" s="11">
        <v>449140</v>
      </c>
      <c r="E74" s="12">
        <v>7113565</v>
      </c>
      <c r="F74" s="12">
        <v>150861</v>
      </c>
      <c r="G74" s="12">
        <v>7113565</v>
      </c>
      <c r="H74" s="12">
        <v>298279</v>
      </c>
      <c r="I74" s="12">
        <v>3697315</v>
      </c>
      <c r="J74" s="12" t="s">
        <v>330</v>
      </c>
      <c r="K74" s="12" t="s">
        <v>330</v>
      </c>
      <c r="L74" s="12" t="s">
        <v>330</v>
      </c>
      <c r="M74" s="12">
        <v>85317</v>
      </c>
      <c r="N74" s="12">
        <v>177003</v>
      </c>
      <c r="O74" s="244">
        <v>46</v>
      </c>
    </row>
    <row r="75" spans="1:15" s="4" customFormat="1" ht="9.75" customHeight="1">
      <c r="A75" s="7">
        <v>47</v>
      </c>
      <c r="B75" s="3" t="s">
        <v>100</v>
      </c>
      <c r="C75" s="3"/>
      <c r="D75" s="11">
        <v>788173</v>
      </c>
      <c r="E75" s="12">
        <v>17003747</v>
      </c>
      <c r="F75" s="12">
        <v>661027</v>
      </c>
      <c r="G75" s="12">
        <v>17003747</v>
      </c>
      <c r="H75" s="12">
        <v>127146</v>
      </c>
      <c r="I75" s="12">
        <v>3127990</v>
      </c>
      <c r="J75" s="12" t="s">
        <v>330</v>
      </c>
      <c r="K75" s="12">
        <v>17805</v>
      </c>
      <c r="L75" s="12" t="s">
        <v>330</v>
      </c>
      <c r="M75" s="12">
        <v>1583220</v>
      </c>
      <c r="N75" s="12">
        <v>411979</v>
      </c>
      <c r="O75" s="244">
        <v>47</v>
      </c>
    </row>
    <row r="76" spans="1:15" s="4" customFormat="1" ht="9.75" customHeight="1">
      <c r="A76" s="7">
        <v>48</v>
      </c>
      <c r="B76" s="3" t="s">
        <v>101</v>
      </c>
      <c r="C76" s="3"/>
      <c r="D76" s="11">
        <v>551191</v>
      </c>
      <c r="E76" s="12">
        <v>17517567</v>
      </c>
      <c r="F76" s="12">
        <v>222408</v>
      </c>
      <c r="G76" s="12">
        <v>17517567</v>
      </c>
      <c r="H76" s="12">
        <v>328783</v>
      </c>
      <c r="I76" s="12">
        <v>4001737</v>
      </c>
      <c r="J76" s="12" t="s">
        <v>330</v>
      </c>
      <c r="K76" s="12" t="s">
        <v>330</v>
      </c>
      <c r="L76" s="12">
        <v>20666</v>
      </c>
      <c r="M76" s="12">
        <v>48</v>
      </c>
      <c r="N76" s="12">
        <v>266646</v>
      </c>
      <c r="O76" s="244">
        <v>48</v>
      </c>
    </row>
    <row r="77" spans="1:15" s="4" customFormat="1" ht="9.75" customHeight="1">
      <c r="A77" s="7">
        <v>49</v>
      </c>
      <c r="B77" s="3" t="s">
        <v>102</v>
      </c>
      <c r="C77" s="3"/>
      <c r="D77" s="11">
        <v>594863</v>
      </c>
      <c r="E77" s="12">
        <v>17601591</v>
      </c>
      <c r="F77" s="12">
        <v>168108</v>
      </c>
      <c r="G77" s="12">
        <v>17601591</v>
      </c>
      <c r="H77" s="12">
        <v>426755</v>
      </c>
      <c r="I77" s="12">
        <v>3646859</v>
      </c>
      <c r="J77" s="12" t="s">
        <v>330</v>
      </c>
      <c r="K77" s="12" t="s">
        <v>330</v>
      </c>
      <c r="L77" s="12" t="s">
        <v>330</v>
      </c>
      <c r="M77" s="12" t="s">
        <v>330</v>
      </c>
      <c r="N77" s="12">
        <v>337445</v>
      </c>
      <c r="O77" s="244">
        <v>49</v>
      </c>
    </row>
    <row r="78" spans="1:15" s="23" customFormat="1" ht="9.75" customHeight="1">
      <c r="A78" s="7">
        <v>50</v>
      </c>
      <c r="B78" s="14" t="s">
        <v>4</v>
      </c>
      <c r="C78" s="14"/>
      <c r="D78" s="16">
        <f>SUM(D69:D77)</f>
        <v>7069803</v>
      </c>
      <c r="E78" s="17">
        <f>SUM(E69:E77)</f>
        <v>154225447</v>
      </c>
      <c r="F78" s="17">
        <f aca="true" t="shared" si="7" ref="F78:N78">SUM(F69:F77)</f>
        <v>3403693</v>
      </c>
      <c r="G78" s="17">
        <f t="shared" si="7"/>
        <v>154225447</v>
      </c>
      <c r="H78" s="17">
        <f t="shared" si="7"/>
        <v>3666110</v>
      </c>
      <c r="I78" s="17">
        <f t="shared" si="7"/>
        <v>50905436</v>
      </c>
      <c r="J78" s="12" t="s">
        <v>330</v>
      </c>
      <c r="K78" s="17">
        <f t="shared" si="7"/>
        <v>39108</v>
      </c>
      <c r="L78" s="17">
        <f t="shared" si="7"/>
        <v>20666</v>
      </c>
      <c r="M78" s="17">
        <f t="shared" si="7"/>
        <v>3582384</v>
      </c>
      <c r="N78" s="17">
        <f t="shared" si="7"/>
        <v>2447174</v>
      </c>
      <c r="O78" s="244">
        <v>50</v>
      </c>
    </row>
    <row r="79" spans="1:15" s="4" customFormat="1" ht="9.75" customHeight="1">
      <c r="A79" s="7">
        <v>51</v>
      </c>
      <c r="B79" s="20" t="s">
        <v>63</v>
      </c>
      <c r="C79" s="20"/>
      <c r="D79" s="16">
        <f>D66+D78</f>
        <v>9635088</v>
      </c>
      <c r="E79" s="17">
        <f>E66+E78</f>
        <v>178101338</v>
      </c>
      <c r="F79" s="17">
        <f aca="true" t="shared" si="8" ref="F79:N79">F66+F78</f>
        <v>4702429</v>
      </c>
      <c r="G79" s="17">
        <f t="shared" si="8"/>
        <v>178101338</v>
      </c>
      <c r="H79" s="17">
        <f t="shared" si="8"/>
        <v>4932659</v>
      </c>
      <c r="I79" s="17">
        <f t="shared" si="8"/>
        <v>70276846</v>
      </c>
      <c r="J79" s="12" t="s">
        <v>330</v>
      </c>
      <c r="K79" s="17">
        <f t="shared" si="8"/>
        <v>51288</v>
      </c>
      <c r="L79" s="17">
        <f t="shared" si="8"/>
        <v>20666</v>
      </c>
      <c r="M79" s="17">
        <f t="shared" si="8"/>
        <v>4560646</v>
      </c>
      <c r="N79" s="17">
        <f t="shared" si="8"/>
        <v>3418577</v>
      </c>
      <c r="O79" s="244">
        <v>51</v>
      </c>
    </row>
    <row r="80" spans="1:15" s="4" customFormat="1" ht="9" customHeight="1">
      <c r="A80" s="407" t="s">
        <v>36</v>
      </c>
      <c r="B80" s="407"/>
      <c r="C80" s="407"/>
      <c r="D80" s="407"/>
      <c r="E80" s="407"/>
      <c r="F80" s="407"/>
      <c r="G80" s="407"/>
      <c r="H80" s="407"/>
      <c r="I80" s="407"/>
      <c r="J80" s="407"/>
      <c r="K80" s="24"/>
      <c r="L80" s="24"/>
      <c r="M80" s="24"/>
      <c r="O80" s="244"/>
    </row>
    <row r="81" spans="1:15" s="52" customFormat="1" ht="9" customHeight="1">
      <c r="A81" s="220" t="s">
        <v>331</v>
      </c>
      <c r="B81" s="153"/>
      <c r="C81" s="153"/>
      <c r="D81" s="153"/>
      <c r="E81" s="153"/>
      <c r="F81" s="153"/>
      <c r="G81" s="153"/>
      <c r="H81" s="153"/>
      <c r="I81" s="153"/>
      <c r="J81" s="153"/>
      <c r="K81" s="153"/>
      <c r="L81" s="153"/>
      <c r="M81" s="153"/>
      <c r="N81" s="153"/>
      <c r="O81" s="242"/>
    </row>
    <row r="82" spans="1:15" s="52" customFormat="1" ht="9">
      <c r="A82" s="220" t="s">
        <v>363</v>
      </c>
      <c r="B82" s="157"/>
      <c r="C82" s="157"/>
      <c r="D82" s="157"/>
      <c r="E82" s="157"/>
      <c r="F82" s="157"/>
      <c r="G82" s="157"/>
      <c r="H82" s="157"/>
      <c r="O82" s="242"/>
    </row>
  </sheetData>
  <sheetProtection/>
  <mergeCells count="27">
    <mergeCell ref="B6:C17"/>
    <mergeCell ref="I7:I8"/>
    <mergeCell ref="D7:H8"/>
    <mergeCell ref="A80:J80"/>
    <mergeCell ref="F9:H10"/>
    <mergeCell ref="E14:E16"/>
    <mergeCell ref="G14:G16"/>
    <mergeCell ref="I18:J18"/>
    <mergeCell ref="G18:H18"/>
    <mergeCell ref="J14:J16"/>
    <mergeCell ref="D9:E13"/>
    <mergeCell ref="A1:H1"/>
    <mergeCell ref="I1:O1"/>
    <mergeCell ref="I4:J4"/>
    <mergeCell ref="E2:F2"/>
    <mergeCell ref="G2:H2"/>
    <mergeCell ref="I2:L2"/>
    <mergeCell ref="I3:L3"/>
    <mergeCell ref="B3:H3"/>
    <mergeCell ref="B4:H4"/>
    <mergeCell ref="N14:N16"/>
    <mergeCell ref="F11:G13"/>
    <mergeCell ref="H11:H13"/>
    <mergeCell ref="K9:L13"/>
    <mergeCell ref="M9:N13"/>
    <mergeCell ref="I9:J13"/>
    <mergeCell ref="L14:L16"/>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&amp;C18</oddFooter>
    <evenFooter>&amp;C19</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80"/>
  <sheetViews>
    <sheetView view="pageLayout" workbookViewId="0" topLeftCell="B16">
      <selection activeCell="I21" sqref="I21"/>
    </sheetView>
  </sheetViews>
  <sheetFormatPr defaultColWidth="11.421875" defaultRowHeight="12.75"/>
  <cols>
    <col min="1" max="1" width="4.28125" style="250" bestFit="1" customWidth="1"/>
    <col min="2" max="2" width="25.140625" style="0" customWidth="1"/>
    <col min="3" max="3" width="0.85546875" style="0" customWidth="1"/>
    <col min="4" max="6" width="25.57421875" style="0" customWidth="1"/>
    <col min="7" max="11" width="20.00390625" style="0" customWidth="1"/>
    <col min="12" max="12" width="4.28125" style="250" bestFit="1" customWidth="1"/>
  </cols>
  <sheetData>
    <row r="1" spans="1:12" s="4" customFormat="1" ht="12" customHeight="1">
      <c r="A1" s="60"/>
      <c r="B1" s="50"/>
      <c r="C1" s="50"/>
      <c r="D1" s="50"/>
      <c r="E1" s="383" t="s">
        <v>397</v>
      </c>
      <c r="F1" s="383"/>
      <c r="G1" s="384" t="s">
        <v>398</v>
      </c>
      <c r="H1" s="384"/>
      <c r="I1" s="63"/>
      <c r="J1" s="63"/>
      <c r="K1" s="62" t="s">
        <v>8</v>
      </c>
      <c r="L1" s="210"/>
    </row>
    <row r="2" spans="1:12" s="4" customFormat="1" ht="12" customHeight="1">
      <c r="A2" s="243"/>
      <c r="B2" s="383" t="s">
        <v>210</v>
      </c>
      <c r="C2" s="383"/>
      <c r="D2" s="383"/>
      <c r="E2" s="383"/>
      <c r="F2" s="383"/>
      <c r="G2" s="384" t="s">
        <v>211</v>
      </c>
      <c r="H2" s="384"/>
      <c r="I2" s="384"/>
      <c r="J2" s="384"/>
      <c r="K2" s="87"/>
      <c r="L2" s="210"/>
    </row>
    <row r="3" spans="1:12" s="4" customFormat="1" ht="12" customHeight="1">
      <c r="A3" s="243"/>
      <c r="B3" s="383" t="s">
        <v>388</v>
      </c>
      <c r="C3" s="383"/>
      <c r="D3" s="383"/>
      <c r="E3" s="383"/>
      <c r="F3" s="383"/>
      <c r="G3" s="424" t="s">
        <v>212</v>
      </c>
      <c r="H3" s="424"/>
      <c r="I3" s="424"/>
      <c r="J3" s="87"/>
      <c r="K3" s="62" t="s">
        <v>8</v>
      </c>
      <c r="L3" s="210"/>
    </row>
    <row r="4" spans="1:12" s="4" customFormat="1" ht="12" customHeight="1">
      <c r="A4" s="210"/>
      <c r="B4" s="88"/>
      <c r="C4" s="88"/>
      <c r="D4" s="88"/>
      <c r="E4" s="261"/>
      <c r="F4" s="328" t="s">
        <v>3</v>
      </c>
      <c r="I4" s="50"/>
      <c r="J4" s="88"/>
      <c r="K4" s="88"/>
      <c r="L4" s="210"/>
    </row>
    <row r="5" spans="1:12" s="64" customFormat="1" ht="21" customHeight="1">
      <c r="A5" s="91" t="s">
        <v>8</v>
      </c>
      <c r="B5" s="410" t="s">
        <v>215</v>
      </c>
      <c r="C5" s="411"/>
      <c r="D5" s="101" t="s">
        <v>222</v>
      </c>
      <c r="E5" s="437" t="s">
        <v>396</v>
      </c>
      <c r="F5" s="420"/>
      <c r="G5" s="315" t="s">
        <v>223</v>
      </c>
      <c r="H5" s="442" t="s">
        <v>206</v>
      </c>
      <c r="I5" s="442"/>
      <c r="J5" s="94" t="s">
        <v>8</v>
      </c>
      <c r="K5" s="94" t="s">
        <v>8</v>
      </c>
      <c r="L5" s="92" t="s">
        <v>8</v>
      </c>
    </row>
    <row r="6" spans="1:12" s="64" customFormat="1" ht="12" customHeight="1">
      <c r="A6" s="95" t="s">
        <v>8</v>
      </c>
      <c r="B6" s="412"/>
      <c r="C6" s="413"/>
      <c r="D6" s="410" t="s">
        <v>399</v>
      </c>
      <c r="E6" s="437"/>
      <c r="F6" s="420"/>
      <c r="G6" s="434" t="s">
        <v>5</v>
      </c>
      <c r="H6" s="438" t="s">
        <v>225</v>
      </c>
      <c r="I6" s="438"/>
      <c r="J6" s="438"/>
      <c r="K6" s="438"/>
      <c r="L6" s="96" t="s">
        <v>8</v>
      </c>
    </row>
    <row r="7" spans="1:12" s="64" customFormat="1" ht="8.25" customHeight="1">
      <c r="A7" s="95" t="s">
        <v>8</v>
      </c>
      <c r="B7" s="412"/>
      <c r="C7" s="413"/>
      <c r="D7" s="412"/>
      <c r="E7" s="437"/>
      <c r="F7" s="420"/>
      <c r="G7" s="443"/>
      <c r="H7" s="423"/>
      <c r="I7" s="423"/>
      <c r="J7" s="423"/>
      <c r="K7" s="423"/>
      <c r="L7" s="96" t="s">
        <v>8</v>
      </c>
    </row>
    <row r="8" spans="1:12" s="64" customFormat="1" ht="22.5" customHeight="1">
      <c r="A8" s="95" t="s">
        <v>8</v>
      </c>
      <c r="B8" s="412"/>
      <c r="C8" s="413"/>
      <c r="D8" s="412"/>
      <c r="E8" s="437"/>
      <c r="F8" s="420"/>
      <c r="G8" s="443"/>
      <c r="H8" s="433" t="s">
        <v>405</v>
      </c>
      <c r="I8" s="438"/>
      <c r="J8" s="439"/>
      <c r="K8" s="438" t="s">
        <v>406</v>
      </c>
      <c r="L8" s="96" t="s">
        <v>8</v>
      </c>
    </row>
    <row r="9" spans="1:12" s="64" customFormat="1" ht="20.25" customHeight="1">
      <c r="A9" s="97" t="s">
        <v>190</v>
      </c>
      <c r="B9" s="412"/>
      <c r="C9" s="413"/>
      <c r="D9" s="412"/>
      <c r="E9" s="437"/>
      <c r="F9" s="420"/>
      <c r="G9" s="443"/>
      <c r="H9" s="437"/>
      <c r="I9" s="420"/>
      <c r="J9" s="413"/>
      <c r="K9" s="420"/>
      <c r="L9" s="99" t="s">
        <v>190</v>
      </c>
    </row>
    <row r="10" spans="1:12" s="64" customFormat="1" ht="18.75" customHeight="1">
      <c r="A10" s="97" t="s">
        <v>194</v>
      </c>
      <c r="B10" s="412"/>
      <c r="C10" s="413"/>
      <c r="D10" s="412"/>
      <c r="E10" s="437"/>
      <c r="F10" s="420"/>
      <c r="G10" s="443"/>
      <c r="H10" s="437"/>
      <c r="I10" s="420"/>
      <c r="J10" s="413"/>
      <c r="K10" s="420"/>
      <c r="L10" s="99" t="s">
        <v>194</v>
      </c>
    </row>
    <row r="11" spans="1:12" s="64" customFormat="1" ht="11.25" customHeight="1">
      <c r="A11" s="95" t="s">
        <v>8</v>
      </c>
      <c r="B11" s="412"/>
      <c r="C11" s="413"/>
      <c r="D11" s="412"/>
      <c r="E11" s="437"/>
      <c r="F11" s="420"/>
      <c r="G11" s="443"/>
      <c r="H11" s="437"/>
      <c r="I11" s="420"/>
      <c r="J11" s="413"/>
      <c r="K11" s="420"/>
      <c r="L11" s="96" t="s">
        <v>8</v>
      </c>
    </row>
    <row r="12" spans="1:12" s="64" customFormat="1" ht="22.5" customHeight="1">
      <c r="A12" s="95" t="s">
        <v>8</v>
      </c>
      <c r="B12" s="412"/>
      <c r="C12" s="413"/>
      <c r="D12" s="412"/>
      <c r="E12" s="437"/>
      <c r="F12" s="420"/>
      <c r="G12" s="443"/>
      <c r="H12" s="440"/>
      <c r="I12" s="420"/>
      <c r="J12" s="413"/>
      <c r="K12" s="420"/>
      <c r="L12" s="96" t="s">
        <v>8</v>
      </c>
    </row>
    <row r="13" spans="1:12" s="64" customFormat="1" ht="17.25" customHeight="1">
      <c r="A13" s="95" t="s">
        <v>8</v>
      </c>
      <c r="B13" s="412"/>
      <c r="C13" s="413"/>
      <c r="D13" s="412"/>
      <c r="E13" s="316" t="s">
        <v>216</v>
      </c>
      <c r="F13" s="433" t="s">
        <v>274</v>
      </c>
      <c r="G13" s="443"/>
      <c r="H13" s="94" t="s">
        <v>8</v>
      </c>
      <c r="I13" s="433" t="s">
        <v>188</v>
      </c>
      <c r="J13" s="434"/>
      <c r="K13" s="420"/>
      <c r="L13" s="323" t="s">
        <v>8</v>
      </c>
    </row>
    <row r="14" spans="1:12" s="64" customFormat="1" ht="21" customHeight="1">
      <c r="A14" s="95" t="s">
        <v>8</v>
      </c>
      <c r="B14" s="412"/>
      <c r="C14" s="413"/>
      <c r="D14" s="412"/>
      <c r="E14" s="317" t="s">
        <v>217</v>
      </c>
      <c r="F14" s="437"/>
      <c r="G14" s="443"/>
      <c r="H14" s="115" t="s">
        <v>4</v>
      </c>
      <c r="I14" s="435"/>
      <c r="J14" s="436"/>
      <c r="K14" s="420"/>
      <c r="L14" s="96" t="s">
        <v>8</v>
      </c>
    </row>
    <row r="15" spans="1:12" s="64" customFormat="1" ht="24" customHeight="1">
      <c r="A15" s="95" t="s">
        <v>8</v>
      </c>
      <c r="B15" s="412"/>
      <c r="C15" s="413"/>
      <c r="D15" s="414"/>
      <c r="E15" s="318" t="s">
        <v>218</v>
      </c>
      <c r="F15" s="437"/>
      <c r="G15" s="436"/>
      <c r="H15" s="95" t="s">
        <v>8</v>
      </c>
      <c r="I15" s="98" t="s">
        <v>136</v>
      </c>
      <c r="J15" s="98" t="s">
        <v>228</v>
      </c>
      <c r="K15" s="421"/>
      <c r="L15" s="96" t="s">
        <v>8</v>
      </c>
    </row>
    <row r="16" spans="1:12" s="252" customFormat="1" ht="13.5" customHeight="1">
      <c r="A16" s="103" t="s">
        <v>8</v>
      </c>
      <c r="B16" s="422"/>
      <c r="C16" s="441"/>
      <c r="D16" s="101" t="s">
        <v>236</v>
      </c>
      <c r="E16" s="104" t="s">
        <v>237</v>
      </c>
      <c r="F16" s="106" t="s">
        <v>238</v>
      </c>
      <c r="G16" s="321" t="s">
        <v>239</v>
      </c>
      <c r="H16" s="106" t="s">
        <v>240</v>
      </c>
      <c r="I16" s="104" t="s">
        <v>241</v>
      </c>
      <c r="J16" s="102" t="s">
        <v>242</v>
      </c>
      <c r="K16" s="101" t="s">
        <v>243</v>
      </c>
      <c r="L16" s="107" t="s">
        <v>8</v>
      </c>
    </row>
    <row r="17" spans="1:12" s="6" customFormat="1" ht="16.5" customHeight="1">
      <c r="A17" s="213"/>
      <c r="B17" s="113"/>
      <c r="C17" s="113"/>
      <c r="D17" s="113"/>
      <c r="E17" s="113"/>
      <c r="F17" s="313" t="s">
        <v>60</v>
      </c>
      <c r="G17" s="312" t="s">
        <v>61</v>
      </c>
      <c r="H17" s="205"/>
      <c r="J17" s="113"/>
      <c r="K17" s="113"/>
      <c r="L17" s="213"/>
    </row>
    <row r="18" spans="1:12" s="4" customFormat="1" ht="9.75" customHeight="1">
      <c r="A18" s="7">
        <v>1</v>
      </c>
      <c r="B18" s="3" t="s">
        <v>62</v>
      </c>
      <c r="C18" s="3"/>
      <c r="D18" s="11">
        <f>D57</f>
        <v>15721140</v>
      </c>
      <c r="E18" s="12">
        <f aca="true" t="shared" si="0" ref="E18:K18">E57</f>
        <v>40459708</v>
      </c>
      <c r="F18" s="12">
        <f t="shared" si="0"/>
        <v>139308328</v>
      </c>
      <c r="G18" s="12">
        <f t="shared" si="0"/>
        <v>2184055514</v>
      </c>
      <c r="H18" s="12">
        <f t="shared" si="0"/>
        <v>2016527696</v>
      </c>
      <c r="I18" s="12">
        <f t="shared" si="0"/>
        <v>584026862</v>
      </c>
      <c r="J18" s="12">
        <f t="shared" si="0"/>
        <v>1432500834</v>
      </c>
      <c r="K18" s="12">
        <f t="shared" si="0"/>
        <v>95666563</v>
      </c>
      <c r="L18" s="210">
        <v>1</v>
      </c>
    </row>
    <row r="19" spans="1:12" s="4" customFormat="1" ht="9.75" customHeight="1">
      <c r="A19" s="7">
        <v>2</v>
      </c>
      <c r="B19" s="3" t="s">
        <v>63</v>
      </c>
      <c r="C19" s="3"/>
      <c r="D19" s="11">
        <f>D77</f>
        <v>7312912</v>
      </c>
      <c r="E19" s="12">
        <f aca="true" t="shared" si="1" ref="E19:K19">E77</f>
        <v>6738652</v>
      </c>
      <c r="F19" s="12">
        <f t="shared" si="1"/>
        <v>16511591</v>
      </c>
      <c r="G19" s="12">
        <f t="shared" si="1"/>
        <v>182831881</v>
      </c>
      <c r="H19" s="12">
        <f t="shared" si="1"/>
        <v>163674838</v>
      </c>
      <c r="I19" s="12">
        <f t="shared" si="1"/>
        <v>100548282</v>
      </c>
      <c r="J19" s="12">
        <f t="shared" si="1"/>
        <v>63126556</v>
      </c>
      <c r="K19" s="12">
        <f t="shared" si="1"/>
        <v>7250185</v>
      </c>
      <c r="L19" s="210">
        <v>2</v>
      </c>
    </row>
    <row r="20" spans="1:12" s="4" customFormat="1" ht="9.75" customHeight="1">
      <c r="A20" s="7">
        <v>3</v>
      </c>
      <c r="B20" s="3" t="s">
        <v>64</v>
      </c>
      <c r="C20" s="3"/>
      <c r="D20" s="11">
        <f>'Tab4-S26-S27'!D34</f>
        <v>6649573</v>
      </c>
      <c r="E20" s="12">
        <f>'Tab4-S26-S27'!E34</f>
        <v>8839056</v>
      </c>
      <c r="F20" s="12">
        <f>'Tab4-S26-S27'!F34</f>
        <v>12193893</v>
      </c>
      <c r="G20" s="12">
        <f>'Tab4-S26-S27'!G34</f>
        <v>178585776</v>
      </c>
      <c r="H20" s="12">
        <f>'Tab4-S26-S27'!H34</f>
        <v>156410242</v>
      </c>
      <c r="I20" s="12">
        <f>'Tab4-S26-S27'!I34</f>
        <v>72213688</v>
      </c>
      <c r="J20" s="12">
        <f>'Tab4-S26-S27'!J34</f>
        <v>84196554</v>
      </c>
      <c r="K20" s="12">
        <f>'Tab4-S26-S27'!K34</f>
        <v>9306109</v>
      </c>
      <c r="L20" s="210">
        <v>3</v>
      </c>
    </row>
    <row r="21" spans="1:12" s="4" customFormat="1" ht="9.75" customHeight="1">
      <c r="A21" s="7">
        <v>4</v>
      </c>
      <c r="B21" s="3" t="s">
        <v>65</v>
      </c>
      <c r="C21" s="3"/>
      <c r="D21" s="11">
        <f>'Tab4-S26-S27'!D55</f>
        <v>4607752</v>
      </c>
      <c r="E21" s="12">
        <f>'Tab4-S26-S27'!E55</f>
        <v>7462007</v>
      </c>
      <c r="F21" s="12">
        <f>'Tab4-S26-S27'!F55</f>
        <v>7461840</v>
      </c>
      <c r="G21" s="12">
        <f>'Tab4-S26-S27'!G55</f>
        <v>157736325</v>
      </c>
      <c r="H21" s="12">
        <f>'Tab4-S26-S27'!H55</f>
        <v>139169784</v>
      </c>
      <c r="I21" s="12">
        <f>'Tab4-S26-S27'!I55</f>
        <v>49245280</v>
      </c>
      <c r="J21" s="12">
        <f>'Tab4-S26-S27'!J55</f>
        <v>89924504</v>
      </c>
      <c r="K21" s="12">
        <f>'Tab4-S26-S27'!K55</f>
        <v>9733743</v>
      </c>
      <c r="L21" s="210">
        <v>4</v>
      </c>
    </row>
    <row r="22" spans="1:12" s="4" customFormat="1" ht="9.75" customHeight="1">
      <c r="A22" s="7">
        <v>5</v>
      </c>
      <c r="B22" s="3" t="s">
        <v>66</v>
      </c>
      <c r="C22" s="3"/>
      <c r="D22" s="11">
        <f>'Tab4-S26-S27'!D75</f>
        <v>7803742</v>
      </c>
      <c r="E22" s="12">
        <f>'Tab4-S26-S27'!E75</f>
        <v>13046869</v>
      </c>
      <c r="F22" s="12">
        <f>'Tab4-S26-S27'!F75</f>
        <v>32208729</v>
      </c>
      <c r="G22" s="12">
        <f>'Tab4-S26-S27'!G75</f>
        <v>428508978</v>
      </c>
      <c r="H22" s="12">
        <f>'Tab4-S26-S27'!H75</f>
        <v>379213955</v>
      </c>
      <c r="I22" s="12">
        <f>'Tab4-S26-S27'!I75</f>
        <v>152793996</v>
      </c>
      <c r="J22" s="12">
        <f>'Tab4-S26-S27'!J75</f>
        <v>226419959</v>
      </c>
      <c r="K22" s="12">
        <f>'Tab4-S26-S27'!K75</f>
        <v>29109676</v>
      </c>
      <c r="L22" s="210">
        <v>5</v>
      </c>
    </row>
    <row r="23" spans="1:12" s="4" customFormat="1" ht="9.75" customHeight="1">
      <c r="A23" s="7">
        <v>6</v>
      </c>
      <c r="B23" s="3" t="s">
        <v>20</v>
      </c>
      <c r="C23" s="3"/>
      <c r="D23" s="11">
        <f>'Tab4-S32-S33'!D36</f>
        <v>2192376</v>
      </c>
      <c r="E23" s="12">
        <f>'Tab4-S32-S33'!E36</f>
        <v>7301739</v>
      </c>
      <c r="F23" s="12">
        <f>'Tab4-S32-S33'!F36</f>
        <v>19686449</v>
      </c>
      <c r="G23" s="12">
        <f>'Tab4-S32-S33'!G36</f>
        <v>231487985</v>
      </c>
      <c r="H23" s="12">
        <f>'Tab4-S32-S33'!H36</f>
        <v>206888135</v>
      </c>
      <c r="I23" s="12">
        <f>'Tab4-S32-S33'!I36</f>
        <v>107807347</v>
      </c>
      <c r="J23" s="12">
        <f>'Tab4-S32-S33'!J36</f>
        <v>99080788</v>
      </c>
      <c r="K23" s="12">
        <f>'Tab4-S32-S33'!K36</f>
        <v>17247689</v>
      </c>
      <c r="L23" s="210">
        <v>6</v>
      </c>
    </row>
    <row r="24" spans="1:12" s="4" customFormat="1" ht="9.75" customHeight="1">
      <c r="A24" s="7">
        <v>7</v>
      </c>
      <c r="B24" s="3" t="s">
        <v>35</v>
      </c>
      <c r="C24" s="3"/>
      <c r="D24" s="11">
        <f>'Tab4-S32-S33'!D57</f>
        <v>6255841</v>
      </c>
      <c r="E24" s="12">
        <f>'Tab4-S32-S33'!E57</f>
        <v>17404000</v>
      </c>
      <c r="F24" s="12">
        <f>'Tab4-S32-S33'!F57</f>
        <v>33457152</v>
      </c>
      <c r="G24" s="12">
        <f>'Tab4-S32-S33'!G57</f>
        <v>330300344</v>
      </c>
      <c r="H24" s="12">
        <f>'Tab4-S32-S33'!H57</f>
        <v>299931621</v>
      </c>
      <c r="I24" s="12">
        <f>'Tab4-S32-S33'!I57</f>
        <v>168369298</v>
      </c>
      <c r="J24" s="12">
        <f>'Tab4-S32-S33'!J57</f>
        <v>131562323</v>
      </c>
      <c r="K24" s="12">
        <f>'Tab4-S32-S33'!K57</f>
        <v>18362747</v>
      </c>
      <c r="L24" s="210">
        <v>7</v>
      </c>
    </row>
    <row r="25" spans="1:12" s="29" customFormat="1" ht="18" customHeight="1">
      <c r="A25" s="25">
        <v>8</v>
      </c>
      <c r="B25" s="26" t="s">
        <v>67</v>
      </c>
      <c r="C25" s="26"/>
      <c r="D25" s="27">
        <f>SUM(D18:D24)</f>
        <v>50543336</v>
      </c>
      <c r="E25" s="28">
        <f aca="true" t="shared" si="2" ref="E25:K25">SUM(E18:E24)</f>
        <v>101252031</v>
      </c>
      <c r="F25" s="28">
        <f t="shared" si="2"/>
        <v>260827982</v>
      </c>
      <c r="G25" s="28">
        <f t="shared" si="2"/>
        <v>3693506803</v>
      </c>
      <c r="H25" s="28">
        <f t="shared" si="2"/>
        <v>3361816271</v>
      </c>
      <c r="I25" s="28">
        <f t="shared" si="2"/>
        <v>1235004753</v>
      </c>
      <c r="J25" s="28">
        <f t="shared" si="2"/>
        <v>2126811518</v>
      </c>
      <c r="K25" s="28">
        <f t="shared" si="2"/>
        <v>186676712</v>
      </c>
      <c r="L25" s="212">
        <v>8</v>
      </c>
    </row>
    <row r="26" spans="1:12" s="4" customFormat="1" ht="9.75" customHeight="1">
      <c r="A26" s="7">
        <v>9</v>
      </c>
      <c r="B26" s="3" t="s">
        <v>68</v>
      </c>
      <c r="C26" s="3"/>
      <c r="D26" s="131">
        <f>D34+D64+'Tab4-S26-S27'!D23+'Tab4-S26-S27'!D42+'Tab4-S26-S27'!D64+'Tab4-S32-S33'!D23+'Tab4-S32-S33'!D43</f>
        <v>13398328</v>
      </c>
      <c r="E26" s="132">
        <f>E34+E64+'Tab4-S26-S27'!E23+'Tab4-S26-S27'!E42+'Tab4-S26-S27'!E64+'Tab4-S32-S33'!E23+'Tab4-S32-S33'!E43</f>
        <v>42296545</v>
      </c>
      <c r="F26" s="132">
        <f>F34+F64+'Tab4-S26-S27'!F23+'Tab4-S26-S27'!F42+'Tab4-S26-S27'!F64+'Tab4-S32-S33'!F23+'Tab4-S32-S33'!F43</f>
        <v>124731428</v>
      </c>
      <c r="G26" s="132">
        <f>G34+G64+'Tab4-S26-S27'!G23+'Tab4-S26-S27'!G42+'Tab4-S26-S27'!G64+'Tab4-S32-S33'!G23+'Tab4-S32-S33'!G43</f>
        <v>2001470549</v>
      </c>
      <c r="H26" s="132">
        <f>H34+H64+'Tab4-S26-S27'!H23+'Tab4-S26-S27'!H42+'Tab4-S26-S27'!H64+'Tab4-S32-S33'!H23+'Tab4-S32-S33'!H43</f>
        <v>1836873229</v>
      </c>
      <c r="I26" s="132">
        <f>I34+I64+'Tab4-S26-S27'!I23+'Tab4-S26-S27'!I42+'Tab4-S26-S27'!I64+'Tab4-S32-S33'!I23+'Tab4-S32-S33'!I43</f>
        <v>371015077</v>
      </c>
      <c r="J26" s="132">
        <f>J34+J64+'Tab4-S26-S27'!J23+'Tab4-S26-S27'!J42+'Tab4-S26-S27'!J64+'Tab4-S32-S33'!J23+'Tab4-S32-S33'!J43</f>
        <v>1465858152</v>
      </c>
      <c r="K26" s="132">
        <f>K34+K64+'Tab4-S26-S27'!K23+'Tab4-S26-S27'!K42+'Tab4-S26-S27'!K64+'Tab4-S32-S33'!K23+'Tab4-S32-S33'!K43</f>
        <v>93601234</v>
      </c>
      <c r="L26" s="210">
        <v>9</v>
      </c>
    </row>
    <row r="27" spans="1:12" s="4" customFormat="1" ht="9.75" customHeight="1">
      <c r="A27" s="7">
        <v>10</v>
      </c>
      <c r="B27" s="3" t="s">
        <v>69</v>
      </c>
      <c r="C27" s="3"/>
      <c r="D27" s="131">
        <f>D56+D76+'Tab4-S26-S27'!D33+'Tab4-S26-S27'!D54+'Tab4-S26-S27'!D74+'Tab4-S32-S33'!D35+'Tab4-S32-S33'!D56</f>
        <v>37145008</v>
      </c>
      <c r="E27" s="132">
        <f>E56+E76+'Tab4-S26-S27'!E33+'Tab4-S26-S27'!E54+'Tab4-S26-S27'!E74+'Tab4-S32-S33'!E35+'Tab4-S32-S33'!E56</f>
        <v>58955486</v>
      </c>
      <c r="F27" s="132">
        <f>F56+F76+'Tab4-S26-S27'!F33+'Tab4-S26-S27'!F54+'Tab4-S26-S27'!F74+'Tab4-S32-S33'!F35+'Tab4-S32-S33'!F56</f>
        <v>136096554</v>
      </c>
      <c r="G27" s="132">
        <f>G56+G76+'Tab4-S26-S27'!G33+'Tab4-S26-S27'!G54+'Tab4-S26-S27'!G74+'Tab4-S32-S33'!G35+'Tab4-S32-S33'!G56</f>
        <v>1692036254</v>
      </c>
      <c r="H27" s="132">
        <f>H56+H76+'Tab4-S26-S27'!H33+'Tab4-S26-S27'!H54+'Tab4-S26-S27'!H74+'Tab4-S32-S33'!H35+'Tab4-S32-S33'!H56</f>
        <v>1524943042</v>
      </c>
      <c r="I27" s="132">
        <f>I56+I76+'Tab4-S26-S27'!I33+'Tab4-S26-S27'!I54+'Tab4-S26-S27'!I74+'Tab4-S32-S33'!I35+'Tab4-S32-S33'!I56</f>
        <v>863989676</v>
      </c>
      <c r="J27" s="132">
        <f>J56+J76+'Tab4-S26-S27'!J33+'Tab4-S26-S27'!J54+'Tab4-S26-S27'!J74+'Tab4-S32-S33'!J35+'Tab4-S32-S33'!J56</f>
        <v>660953366</v>
      </c>
      <c r="K27" s="132">
        <f>K56+K76+'Tab4-S26-S27'!K33+'Tab4-S26-S27'!K54+'Tab4-S26-S27'!K74+'Tab4-S32-S33'!K35+'Tab4-S32-S33'!K56</f>
        <v>93075478</v>
      </c>
      <c r="L27" s="210">
        <v>10</v>
      </c>
    </row>
    <row r="28" spans="1:12" s="4" customFormat="1" ht="6" customHeight="1">
      <c r="A28" s="7"/>
      <c r="B28" s="3"/>
      <c r="C28" s="3"/>
      <c r="D28" s="132"/>
      <c r="E28" s="132"/>
      <c r="F28" s="132"/>
      <c r="G28" s="132"/>
      <c r="H28" s="132"/>
      <c r="I28" s="132"/>
      <c r="J28" s="132"/>
      <c r="K28" s="132"/>
      <c r="L28" s="210"/>
    </row>
    <row r="29" spans="1:12" s="6" customFormat="1" ht="10.5" customHeight="1">
      <c r="A29" s="213"/>
      <c r="B29" s="90"/>
      <c r="C29" s="90"/>
      <c r="D29" s="90"/>
      <c r="E29" s="90"/>
      <c r="F29" s="326" t="s">
        <v>401</v>
      </c>
      <c r="G29" s="90" t="s">
        <v>70</v>
      </c>
      <c r="I29" s="90"/>
      <c r="J29" s="90"/>
      <c r="K29" s="90"/>
      <c r="L29" s="251"/>
    </row>
    <row r="30" spans="1:12" s="4" customFormat="1" ht="11.25" customHeight="1">
      <c r="A30" s="7" t="s">
        <v>8</v>
      </c>
      <c r="B30" s="8" t="s">
        <v>9</v>
      </c>
      <c r="C30" s="8"/>
      <c r="D30" s="10"/>
      <c r="E30" s="9"/>
      <c r="F30" s="9"/>
      <c r="G30" s="9"/>
      <c r="H30" s="9"/>
      <c r="I30" s="9"/>
      <c r="J30" s="9"/>
      <c r="K30" s="9"/>
      <c r="L30" s="210" t="s">
        <v>8</v>
      </c>
    </row>
    <row r="31" spans="1:12" s="4" customFormat="1" ht="9.75" customHeight="1">
      <c r="A31" s="7">
        <v>11</v>
      </c>
      <c r="B31" s="3" t="s">
        <v>71</v>
      </c>
      <c r="C31" s="3"/>
      <c r="D31" s="11">
        <v>1238000</v>
      </c>
      <c r="E31" s="12">
        <v>2255438</v>
      </c>
      <c r="F31" s="12">
        <v>3439783</v>
      </c>
      <c r="G31" s="12">
        <v>27931208</v>
      </c>
      <c r="H31" s="12">
        <v>24887533</v>
      </c>
      <c r="I31" s="12">
        <v>12219584</v>
      </c>
      <c r="J31" s="12">
        <v>12667949</v>
      </c>
      <c r="K31" s="12">
        <v>1365309</v>
      </c>
      <c r="L31" s="210">
        <v>11</v>
      </c>
    </row>
    <row r="32" spans="1:12" s="4" customFormat="1" ht="9.75" customHeight="1">
      <c r="A32" s="7">
        <v>12</v>
      </c>
      <c r="B32" s="3" t="s">
        <v>72</v>
      </c>
      <c r="C32" s="3"/>
      <c r="D32" s="11">
        <v>1</v>
      </c>
      <c r="E32" s="12">
        <v>14097704</v>
      </c>
      <c r="F32" s="12">
        <v>72631266</v>
      </c>
      <c r="G32" s="12">
        <v>1504231034</v>
      </c>
      <c r="H32" s="12">
        <v>1416588819</v>
      </c>
      <c r="I32" s="12">
        <v>235741667</v>
      </c>
      <c r="J32" s="12">
        <v>1180847152</v>
      </c>
      <c r="K32" s="12">
        <v>50844886</v>
      </c>
      <c r="L32" s="210">
        <v>12</v>
      </c>
    </row>
    <row r="33" spans="1:12" s="4" customFormat="1" ht="9.75" customHeight="1">
      <c r="A33" s="7">
        <v>13</v>
      </c>
      <c r="B33" s="3" t="s">
        <v>73</v>
      </c>
      <c r="C33" s="3"/>
      <c r="D33" s="11" t="s">
        <v>330</v>
      </c>
      <c r="E33" s="12">
        <v>199821</v>
      </c>
      <c r="F33" s="12">
        <v>2514267</v>
      </c>
      <c r="G33" s="12">
        <v>10172016</v>
      </c>
      <c r="H33" s="12">
        <v>5513237</v>
      </c>
      <c r="I33" s="12">
        <v>68688</v>
      </c>
      <c r="J33" s="12">
        <v>5444549</v>
      </c>
      <c r="K33" s="12">
        <v>2127845</v>
      </c>
      <c r="L33" s="210">
        <v>13</v>
      </c>
    </row>
    <row r="34" spans="1:12" s="4" customFormat="1" ht="9.75" customHeight="1">
      <c r="A34" s="7">
        <v>14</v>
      </c>
      <c r="B34" s="14" t="s">
        <v>4</v>
      </c>
      <c r="C34" s="14"/>
      <c r="D34" s="16">
        <f>SUM(D31:D33)</f>
        <v>1238001</v>
      </c>
      <c r="E34" s="17">
        <f aca="true" t="shared" si="3" ref="E34:K34">SUM(E31:E33)</f>
        <v>16552963</v>
      </c>
      <c r="F34" s="17">
        <f t="shared" si="3"/>
        <v>78585316</v>
      </c>
      <c r="G34" s="17">
        <f t="shared" si="3"/>
        <v>1542334258</v>
      </c>
      <c r="H34" s="17">
        <f t="shared" si="3"/>
        <v>1446989589</v>
      </c>
      <c r="I34" s="17">
        <f t="shared" si="3"/>
        <v>248029939</v>
      </c>
      <c r="J34" s="17">
        <f t="shared" si="3"/>
        <v>1198959650</v>
      </c>
      <c r="K34" s="17">
        <f t="shared" si="3"/>
        <v>54338040</v>
      </c>
      <c r="L34" s="210">
        <v>14</v>
      </c>
    </row>
    <row r="35" spans="1:12" s="4" customFormat="1" ht="9.75" customHeight="1">
      <c r="A35" s="7" t="s">
        <v>8</v>
      </c>
      <c r="B35" s="8" t="s">
        <v>13</v>
      </c>
      <c r="C35" s="8"/>
      <c r="D35" s="10"/>
      <c r="E35" s="9"/>
      <c r="F35" s="9"/>
      <c r="G35" s="9"/>
      <c r="H35" s="9"/>
      <c r="I35" s="9"/>
      <c r="J35" s="9"/>
      <c r="K35" s="9"/>
      <c r="L35" s="210" t="s">
        <v>8</v>
      </c>
    </row>
    <row r="36" spans="1:12" s="4" customFormat="1" ht="9.75" customHeight="1">
      <c r="A36" s="7">
        <v>15</v>
      </c>
      <c r="B36" s="3" t="s">
        <v>74</v>
      </c>
      <c r="C36" s="3"/>
      <c r="D36" s="11">
        <v>1297200</v>
      </c>
      <c r="E36" s="12">
        <v>605854</v>
      </c>
      <c r="F36" s="12">
        <v>285548</v>
      </c>
      <c r="G36" s="12">
        <v>14487425</v>
      </c>
      <c r="H36" s="12">
        <v>11609525</v>
      </c>
      <c r="I36" s="12">
        <v>3444278</v>
      </c>
      <c r="J36" s="12">
        <v>8165247</v>
      </c>
      <c r="K36" s="12">
        <v>1080053</v>
      </c>
      <c r="L36" s="210">
        <v>15</v>
      </c>
    </row>
    <row r="37" spans="1:12" s="4" customFormat="1" ht="9.75" customHeight="1">
      <c r="A37" s="7">
        <v>16</v>
      </c>
      <c r="B37" s="3" t="s">
        <v>75</v>
      </c>
      <c r="C37" s="3"/>
      <c r="D37" s="11">
        <v>973575</v>
      </c>
      <c r="E37" s="12">
        <v>1487488</v>
      </c>
      <c r="F37" s="12">
        <v>2101213</v>
      </c>
      <c r="G37" s="12">
        <v>15929193</v>
      </c>
      <c r="H37" s="12">
        <v>13331734</v>
      </c>
      <c r="I37" s="12">
        <v>10984628</v>
      </c>
      <c r="J37" s="12">
        <v>2347106</v>
      </c>
      <c r="K37" s="12">
        <v>1149864</v>
      </c>
      <c r="L37" s="210">
        <v>16</v>
      </c>
    </row>
    <row r="38" spans="1:12" s="4" customFormat="1" ht="9.75" customHeight="1">
      <c r="A38" s="7">
        <v>17</v>
      </c>
      <c r="B38" s="3" t="s">
        <v>76</v>
      </c>
      <c r="C38" s="3"/>
      <c r="D38" s="11">
        <v>903949</v>
      </c>
      <c r="E38" s="12">
        <v>475810</v>
      </c>
      <c r="F38" s="12">
        <v>2114337</v>
      </c>
      <c r="G38" s="12">
        <v>19676382</v>
      </c>
      <c r="H38" s="12">
        <v>16443965</v>
      </c>
      <c r="I38" s="12">
        <v>9188093</v>
      </c>
      <c r="J38" s="12">
        <v>7255872</v>
      </c>
      <c r="K38" s="12">
        <v>2010468</v>
      </c>
      <c r="L38" s="210">
        <v>17</v>
      </c>
    </row>
    <row r="39" spans="1:12" s="4" customFormat="1" ht="9.75" customHeight="1">
      <c r="A39" s="7">
        <v>18</v>
      </c>
      <c r="B39" s="3" t="s">
        <v>77</v>
      </c>
      <c r="C39" s="3"/>
      <c r="D39" s="11">
        <v>647598</v>
      </c>
      <c r="E39" s="12">
        <v>908079</v>
      </c>
      <c r="F39" s="12">
        <v>4586107</v>
      </c>
      <c r="G39" s="12">
        <v>44882905</v>
      </c>
      <c r="H39" s="12">
        <v>41087735</v>
      </c>
      <c r="I39" s="12">
        <v>27473394</v>
      </c>
      <c r="J39" s="12">
        <v>13614341</v>
      </c>
      <c r="K39" s="12">
        <v>1808915</v>
      </c>
      <c r="L39" s="210">
        <v>18</v>
      </c>
    </row>
    <row r="40" spans="1:12" s="4" customFormat="1" ht="9.75" customHeight="1">
      <c r="A40" s="7">
        <v>19</v>
      </c>
      <c r="B40" s="3" t="s">
        <v>78</v>
      </c>
      <c r="C40" s="3"/>
      <c r="D40" s="11" t="s">
        <v>330</v>
      </c>
      <c r="E40" s="12">
        <v>1177442</v>
      </c>
      <c r="F40" s="12">
        <v>804001</v>
      </c>
      <c r="G40" s="12">
        <v>24235057</v>
      </c>
      <c r="H40" s="12">
        <v>21211635</v>
      </c>
      <c r="I40" s="12">
        <v>5364474</v>
      </c>
      <c r="J40" s="12">
        <v>15847161</v>
      </c>
      <c r="K40" s="12">
        <v>2160398</v>
      </c>
      <c r="L40" s="210">
        <v>19</v>
      </c>
    </row>
    <row r="41" spans="1:12" s="4" customFormat="1" ht="9.75" customHeight="1">
      <c r="A41" s="7">
        <v>20</v>
      </c>
      <c r="B41" s="3" t="s">
        <v>79</v>
      </c>
      <c r="C41" s="3"/>
      <c r="D41" s="11">
        <v>587488</v>
      </c>
      <c r="E41" s="12">
        <v>678708</v>
      </c>
      <c r="F41" s="12">
        <v>2055244</v>
      </c>
      <c r="G41" s="12">
        <v>20623844</v>
      </c>
      <c r="H41" s="12">
        <v>18393052</v>
      </c>
      <c r="I41" s="12">
        <v>10561045</v>
      </c>
      <c r="J41" s="12">
        <v>7832007</v>
      </c>
      <c r="K41" s="12">
        <v>1121707</v>
      </c>
      <c r="L41" s="210">
        <v>20</v>
      </c>
    </row>
    <row r="42" spans="1:12" s="4" customFormat="1" ht="9.75" customHeight="1">
      <c r="A42" s="7">
        <v>21</v>
      </c>
      <c r="B42" s="3" t="s">
        <v>80</v>
      </c>
      <c r="C42" s="3"/>
      <c r="D42" s="11">
        <v>910077</v>
      </c>
      <c r="E42" s="12">
        <v>672077</v>
      </c>
      <c r="F42" s="12">
        <v>3262694</v>
      </c>
      <c r="G42" s="12">
        <v>26185537</v>
      </c>
      <c r="H42" s="12">
        <v>23834274</v>
      </c>
      <c r="I42" s="12">
        <v>14018579</v>
      </c>
      <c r="J42" s="12">
        <v>9815695</v>
      </c>
      <c r="K42" s="12">
        <v>974656</v>
      </c>
      <c r="L42" s="210">
        <v>21</v>
      </c>
    </row>
    <row r="43" spans="1:12" s="4" customFormat="1" ht="9.75" customHeight="1">
      <c r="A43" s="7">
        <v>22</v>
      </c>
      <c r="B43" s="3" t="s">
        <v>81</v>
      </c>
      <c r="C43" s="3"/>
      <c r="D43" s="11" t="s">
        <v>330</v>
      </c>
      <c r="E43" s="12">
        <v>811357</v>
      </c>
      <c r="F43" s="12">
        <v>5166792</v>
      </c>
      <c r="G43" s="12">
        <v>36662376</v>
      </c>
      <c r="H43" s="12">
        <v>32957588</v>
      </c>
      <c r="I43" s="12">
        <v>25010266</v>
      </c>
      <c r="J43" s="12">
        <v>7947322</v>
      </c>
      <c r="K43" s="12">
        <v>2732725</v>
      </c>
      <c r="L43" s="210">
        <v>22</v>
      </c>
    </row>
    <row r="44" spans="1:12" s="4" customFormat="1" ht="9.75" customHeight="1">
      <c r="A44" s="7">
        <v>23</v>
      </c>
      <c r="B44" s="3" t="s">
        <v>82</v>
      </c>
      <c r="C44" s="3"/>
      <c r="D44" s="11" t="s">
        <v>330</v>
      </c>
      <c r="E44" s="12">
        <v>2426164</v>
      </c>
      <c r="F44" s="12">
        <v>6042500</v>
      </c>
      <c r="G44" s="12">
        <v>57148743</v>
      </c>
      <c r="H44" s="12">
        <v>51397166</v>
      </c>
      <c r="I44" s="12">
        <v>33906978</v>
      </c>
      <c r="J44" s="12">
        <v>17490188</v>
      </c>
      <c r="K44" s="12">
        <v>4921703</v>
      </c>
      <c r="L44" s="210">
        <v>23</v>
      </c>
    </row>
    <row r="45" spans="1:12" s="4" customFormat="1" ht="9.75" customHeight="1">
      <c r="A45" s="7">
        <v>24</v>
      </c>
      <c r="B45" s="3" t="s">
        <v>83</v>
      </c>
      <c r="C45" s="3"/>
      <c r="D45" s="11">
        <v>416177</v>
      </c>
      <c r="E45" s="12">
        <v>448806</v>
      </c>
      <c r="F45" s="12">
        <v>1472876</v>
      </c>
      <c r="G45" s="12">
        <v>12362837</v>
      </c>
      <c r="H45" s="12">
        <v>10397319</v>
      </c>
      <c r="I45" s="12">
        <v>7039083</v>
      </c>
      <c r="J45" s="12">
        <v>3358236</v>
      </c>
      <c r="K45" s="12">
        <v>996446</v>
      </c>
      <c r="L45" s="210">
        <v>24</v>
      </c>
    </row>
    <row r="46" spans="1:12" s="4" customFormat="1" ht="9.75" customHeight="1">
      <c r="A46" s="7">
        <v>25</v>
      </c>
      <c r="B46" s="3" t="s">
        <v>84</v>
      </c>
      <c r="C46" s="3"/>
      <c r="D46" s="11" t="s">
        <v>330</v>
      </c>
      <c r="E46" s="12">
        <v>679335</v>
      </c>
      <c r="F46" s="12">
        <v>2453650</v>
      </c>
      <c r="G46" s="12">
        <v>18801880</v>
      </c>
      <c r="H46" s="12">
        <v>17732837</v>
      </c>
      <c r="I46" s="12">
        <v>11539152</v>
      </c>
      <c r="J46" s="12">
        <v>6193685</v>
      </c>
      <c r="K46" s="12">
        <v>749143</v>
      </c>
      <c r="L46" s="210">
        <v>25</v>
      </c>
    </row>
    <row r="47" spans="1:12" s="4" customFormat="1" ht="9.75" customHeight="1">
      <c r="A47" s="7">
        <v>26</v>
      </c>
      <c r="B47" s="3" t="s">
        <v>85</v>
      </c>
      <c r="C47" s="3"/>
      <c r="D47" s="11" t="s">
        <v>330</v>
      </c>
      <c r="E47" s="12">
        <v>329512</v>
      </c>
      <c r="F47" s="12">
        <v>2052207</v>
      </c>
      <c r="G47" s="12">
        <v>19115860</v>
      </c>
      <c r="H47" s="12">
        <v>17813782</v>
      </c>
      <c r="I47" s="12">
        <v>11522652</v>
      </c>
      <c r="J47" s="12">
        <v>6291130</v>
      </c>
      <c r="K47" s="12">
        <v>988318</v>
      </c>
      <c r="L47" s="210">
        <v>26</v>
      </c>
    </row>
    <row r="48" spans="1:12" s="4" customFormat="1" ht="9.75" customHeight="1">
      <c r="A48" s="7">
        <v>27</v>
      </c>
      <c r="B48" s="3" t="s">
        <v>86</v>
      </c>
      <c r="C48" s="3"/>
      <c r="D48" s="11" t="s">
        <v>330</v>
      </c>
      <c r="E48" s="12">
        <v>504249</v>
      </c>
      <c r="F48" s="12">
        <v>1434952</v>
      </c>
      <c r="G48" s="12">
        <v>17994431</v>
      </c>
      <c r="H48" s="12">
        <v>16607518</v>
      </c>
      <c r="I48" s="12">
        <v>10803604</v>
      </c>
      <c r="J48" s="12">
        <v>5803914</v>
      </c>
      <c r="K48" s="12">
        <v>1136913</v>
      </c>
      <c r="L48" s="210">
        <v>27</v>
      </c>
    </row>
    <row r="49" spans="1:12" s="4" customFormat="1" ht="9.75" customHeight="1">
      <c r="A49" s="7">
        <v>28</v>
      </c>
      <c r="B49" s="3" t="s">
        <v>72</v>
      </c>
      <c r="C49" s="3"/>
      <c r="D49" s="11">
        <v>1977917</v>
      </c>
      <c r="E49" s="12">
        <v>8228228</v>
      </c>
      <c r="F49" s="12">
        <v>11447651</v>
      </c>
      <c r="G49" s="12">
        <v>139339996</v>
      </c>
      <c r="H49" s="12">
        <v>119984942</v>
      </c>
      <c r="I49" s="12">
        <v>61073299</v>
      </c>
      <c r="J49" s="12">
        <v>58911643</v>
      </c>
      <c r="K49" s="12">
        <v>12378790</v>
      </c>
      <c r="L49" s="210">
        <v>28</v>
      </c>
    </row>
    <row r="50" spans="1:12" s="4" customFormat="1" ht="9.75" customHeight="1">
      <c r="A50" s="7">
        <v>29</v>
      </c>
      <c r="B50" s="3" t="s">
        <v>87</v>
      </c>
      <c r="C50" s="3"/>
      <c r="D50" s="11">
        <v>513227</v>
      </c>
      <c r="E50" s="12">
        <v>445048</v>
      </c>
      <c r="F50" s="12">
        <v>1738715</v>
      </c>
      <c r="G50" s="12">
        <v>20138136</v>
      </c>
      <c r="H50" s="12">
        <v>18846284</v>
      </c>
      <c r="I50" s="12">
        <v>13622648</v>
      </c>
      <c r="J50" s="12">
        <v>5223636</v>
      </c>
      <c r="K50" s="12">
        <v>516905</v>
      </c>
      <c r="L50" s="210">
        <v>29</v>
      </c>
    </row>
    <row r="51" spans="1:12" s="4" customFormat="1" ht="9.75" customHeight="1">
      <c r="A51" s="7">
        <v>30</v>
      </c>
      <c r="B51" s="3" t="s">
        <v>88</v>
      </c>
      <c r="C51" s="3"/>
      <c r="D51" s="11">
        <v>795932</v>
      </c>
      <c r="E51" s="12">
        <v>737633</v>
      </c>
      <c r="F51" s="12">
        <v>3245028</v>
      </c>
      <c r="G51" s="12">
        <v>24840575</v>
      </c>
      <c r="H51" s="12">
        <v>22522000</v>
      </c>
      <c r="I51" s="12">
        <v>18283948</v>
      </c>
      <c r="J51" s="12">
        <v>4238052</v>
      </c>
      <c r="K51" s="12">
        <v>1157143</v>
      </c>
      <c r="L51" s="210">
        <v>30</v>
      </c>
    </row>
    <row r="52" spans="1:12" s="4" customFormat="1" ht="9.75" customHeight="1">
      <c r="A52" s="7">
        <v>31</v>
      </c>
      <c r="B52" s="3" t="s">
        <v>73</v>
      </c>
      <c r="C52" s="3"/>
      <c r="D52" s="11">
        <v>1813921</v>
      </c>
      <c r="E52" s="12">
        <v>1109107</v>
      </c>
      <c r="F52" s="12">
        <v>3636306</v>
      </c>
      <c r="G52" s="12">
        <v>41310467</v>
      </c>
      <c r="H52" s="12">
        <v>37366354</v>
      </c>
      <c r="I52" s="12">
        <v>22205597</v>
      </c>
      <c r="J52" s="12">
        <v>15160757</v>
      </c>
      <c r="K52" s="12">
        <v>1455119</v>
      </c>
      <c r="L52" s="210">
        <v>31</v>
      </c>
    </row>
    <row r="53" spans="1:12" s="4" customFormat="1" ht="9.75" customHeight="1">
      <c r="A53" s="7">
        <v>32</v>
      </c>
      <c r="B53" s="3" t="s">
        <v>89</v>
      </c>
      <c r="C53" s="3"/>
      <c r="D53" s="11">
        <v>1058760</v>
      </c>
      <c r="E53" s="12">
        <v>986814</v>
      </c>
      <c r="F53" s="12">
        <v>2283851</v>
      </c>
      <c r="G53" s="12">
        <v>36000568</v>
      </c>
      <c r="H53" s="12">
        <v>32409120</v>
      </c>
      <c r="I53" s="12">
        <v>15592502</v>
      </c>
      <c r="J53" s="12">
        <v>16816618</v>
      </c>
      <c r="K53" s="12">
        <v>1443703</v>
      </c>
      <c r="L53" s="210">
        <v>32</v>
      </c>
    </row>
    <row r="54" spans="1:12" s="4" customFormat="1" ht="9.75" customHeight="1">
      <c r="A54" s="7">
        <v>33</v>
      </c>
      <c r="B54" s="3" t="s">
        <v>90</v>
      </c>
      <c r="C54" s="3"/>
      <c r="D54" s="11">
        <v>1376863</v>
      </c>
      <c r="E54" s="12">
        <v>719603</v>
      </c>
      <c r="F54" s="12">
        <v>1809095</v>
      </c>
      <c r="G54" s="12">
        <v>29142621</v>
      </c>
      <c r="H54" s="12">
        <v>25814477</v>
      </c>
      <c r="I54" s="12">
        <v>14246590</v>
      </c>
      <c r="J54" s="12">
        <v>11567887</v>
      </c>
      <c r="K54" s="12">
        <v>1266941</v>
      </c>
      <c r="L54" s="210">
        <v>33</v>
      </c>
    </row>
    <row r="55" spans="1:12" s="4" customFormat="1" ht="9.75" customHeight="1">
      <c r="A55" s="7">
        <v>34</v>
      </c>
      <c r="B55" s="3" t="s">
        <v>91</v>
      </c>
      <c r="C55" s="3"/>
      <c r="D55" s="11">
        <v>1210455</v>
      </c>
      <c r="E55" s="12">
        <v>475431</v>
      </c>
      <c r="F55" s="12">
        <v>2730245</v>
      </c>
      <c r="G55" s="12">
        <v>22842423</v>
      </c>
      <c r="H55" s="12">
        <v>19776800</v>
      </c>
      <c r="I55" s="12">
        <v>10116113</v>
      </c>
      <c r="J55" s="12">
        <v>9660687</v>
      </c>
      <c r="K55" s="12">
        <v>1278613</v>
      </c>
      <c r="L55" s="210">
        <v>34</v>
      </c>
    </row>
    <row r="56" spans="1:12" s="4" customFormat="1" ht="9.75" customHeight="1">
      <c r="A56" s="7">
        <v>35</v>
      </c>
      <c r="B56" s="14" t="s">
        <v>4</v>
      </c>
      <c r="C56" s="14"/>
      <c r="D56" s="16">
        <f>SUM(D36:D55)</f>
        <v>14483139</v>
      </c>
      <c r="E56" s="17">
        <f>SUM(E36:E55)</f>
        <v>23906745</v>
      </c>
      <c r="F56" s="17">
        <f aca="true" t="shared" si="4" ref="F56:K56">SUM(F36:F55)</f>
        <v>60723012</v>
      </c>
      <c r="G56" s="17">
        <f t="shared" si="4"/>
        <v>641721256</v>
      </c>
      <c r="H56" s="17">
        <f t="shared" si="4"/>
        <v>569538107</v>
      </c>
      <c r="I56" s="17">
        <f t="shared" si="4"/>
        <v>335996923</v>
      </c>
      <c r="J56" s="17">
        <f t="shared" si="4"/>
        <v>233541184</v>
      </c>
      <c r="K56" s="17">
        <f t="shared" si="4"/>
        <v>41328523</v>
      </c>
      <c r="L56" s="210">
        <v>35</v>
      </c>
    </row>
    <row r="57" spans="1:12" s="4" customFormat="1" ht="9.75" customHeight="1">
      <c r="A57" s="7">
        <v>36</v>
      </c>
      <c r="B57" s="20" t="s">
        <v>62</v>
      </c>
      <c r="C57" s="20"/>
      <c r="D57" s="16">
        <f aca="true" t="shared" si="5" ref="D57:K57">D34+D56</f>
        <v>15721140</v>
      </c>
      <c r="E57" s="17">
        <f t="shared" si="5"/>
        <v>40459708</v>
      </c>
      <c r="F57" s="17">
        <f t="shared" si="5"/>
        <v>139308328</v>
      </c>
      <c r="G57" s="17">
        <f t="shared" si="5"/>
        <v>2184055514</v>
      </c>
      <c r="H57" s="17">
        <f t="shared" si="5"/>
        <v>2016527696</v>
      </c>
      <c r="I57" s="17">
        <f t="shared" si="5"/>
        <v>584026862</v>
      </c>
      <c r="J57" s="17">
        <f t="shared" si="5"/>
        <v>1432500834</v>
      </c>
      <c r="K57" s="17">
        <f t="shared" si="5"/>
        <v>95666563</v>
      </c>
      <c r="L57" s="210">
        <v>36</v>
      </c>
    </row>
    <row r="58" spans="1:12" s="4" customFormat="1" ht="6.75" customHeight="1">
      <c r="A58" s="7"/>
      <c r="B58" s="20"/>
      <c r="C58" s="20"/>
      <c r="D58" s="17"/>
      <c r="E58" s="17"/>
      <c r="F58" s="17"/>
      <c r="G58" s="17"/>
      <c r="H58" s="17"/>
      <c r="I58" s="17"/>
      <c r="J58" s="17"/>
      <c r="K58" s="17"/>
      <c r="L58" s="210"/>
    </row>
    <row r="59" spans="1:12" s="6" customFormat="1" ht="11.25" customHeight="1">
      <c r="A59" s="213"/>
      <c r="B59" s="90"/>
      <c r="C59" s="90"/>
      <c r="D59" s="90"/>
      <c r="E59" s="90"/>
      <c r="F59" s="326" t="s">
        <v>401</v>
      </c>
      <c r="G59" s="90" t="s">
        <v>92</v>
      </c>
      <c r="I59" s="112"/>
      <c r="J59" s="112"/>
      <c r="K59" s="90"/>
      <c r="L59" s="213"/>
    </row>
    <row r="60" spans="1:12" s="4" customFormat="1" ht="7.5" customHeight="1">
      <c r="A60" s="7" t="s">
        <v>8</v>
      </c>
      <c r="B60" s="8" t="s">
        <v>9</v>
      </c>
      <c r="C60" s="8"/>
      <c r="D60" s="10"/>
      <c r="E60" s="9"/>
      <c r="F60" s="9"/>
      <c r="G60" s="9"/>
      <c r="H60" s="9"/>
      <c r="I60" s="9"/>
      <c r="J60" s="9"/>
      <c r="K60" s="9"/>
      <c r="L60" s="210" t="s">
        <v>8</v>
      </c>
    </row>
    <row r="61" spans="1:12" s="4" customFormat="1" ht="9.75" customHeight="1">
      <c r="A61" s="7">
        <v>37</v>
      </c>
      <c r="B61" s="3" t="s">
        <v>93</v>
      </c>
      <c r="C61" s="3"/>
      <c r="D61" s="11">
        <v>1212801</v>
      </c>
      <c r="E61" s="12">
        <v>771797</v>
      </c>
      <c r="F61" s="12">
        <v>3599354</v>
      </c>
      <c r="G61" s="12">
        <v>12105667</v>
      </c>
      <c r="H61" s="12">
        <v>9652676</v>
      </c>
      <c r="I61" s="12">
        <v>4829011</v>
      </c>
      <c r="J61" s="12">
        <v>4823665</v>
      </c>
      <c r="K61" s="12">
        <v>914761</v>
      </c>
      <c r="L61" s="210">
        <v>37</v>
      </c>
    </row>
    <row r="62" spans="1:12" s="4" customFormat="1" ht="9.75" customHeight="1">
      <c r="A62" s="7">
        <v>38</v>
      </c>
      <c r="B62" s="3" t="s">
        <v>94</v>
      </c>
      <c r="C62" s="3"/>
      <c r="D62" s="11">
        <v>659958</v>
      </c>
      <c r="E62" s="12">
        <v>858241</v>
      </c>
      <c r="F62" s="12">
        <v>199412</v>
      </c>
      <c r="G62" s="12">
        <v>6477915</v>
      </c>
      <c r="H62" s="12">
        <v>4927698</v>
      </c>
      <c r="I62" s="12">
        <v>673322</v>
      </c>
      <c r="J62" s="12">
        <v>4254376</v>
      </c>
      <c r="K62" s="12">
        <v>618128</v>
      </c>
      <c r="L62" s="210">
        <v>38</v>
      </c>
    </row>
    <row r="63" spans="1:12" s="4" customFormat="1" ht="9.75" customHeight="1">
      <c r="A63" s="7">
        <v>39</v>
      </c>
      <c r="B63" s="3" t="s">
        <v>95</v>
      </c>
      <c r="C63" s="3"/>
      <c r="D63" s="11" t="s">
        <v>330</v>
      </c>
      <c r="E63" s="12">
        <v>621064</v>
      </c>
      <c r="F63" s="12">
        <v>315294</v>
      </c>
      <c r="G63" s="12">
        <v>6661127</v>
      </c>
      <c r="H63" s="12">
        <v>5639148</v>
      </c>
      <c r="I63" s="12">
        <v>1800544</v>
      </c>
      <c r="J63" s="12">
        <v>3838604</v>
      </c>
      <c r="K63" s="12">
        <v>366542</v>
      </c>
      <c r="L63" s="210">
        <v>39</v>
      </c>
    </row>
    <row r="64" spans="1:12" s="4" customFormat="1" ht="9.75" customHeight="1">
      <c r="A64" s="7">
        <v>40</v>
      </c>
      <c r="B64" s="14" t="s">
        <v>4</v>
      </c>
      <c r="C64" s="14"/>
      <c r="D64" s="16">
        <f>SUM(D61:D63)</f>
        <v>1872759</v>
      </c>
      <c r="E64" s="17">
        <f>SUM(E61:E63)</f>
        <v>2251102</v>
      </c>
      <c r="F64" s="17">
        <f aca="true" t="shared" si="6" ref="F64:K64">SUM(F61:F63)</f>
        <v>4114060</v>
      </c>
      <c r="G64" s="17">
        <f t="shared" si="6"/>
        <v>25244709</v>
      </c>
      <c r="H64" s="17">
        <f t="shared" si="6"/>
        <v>20219522</v>
      </c>
      <c r="I64" s="17">
        <f t="shared" si="6"/>
        <v>7302877</v>
      </c>
      <c r="J64" s="17">
        <f t="shared" si="6"/>
        <v>12916645</v>
      </c>
      <c r="K64" s="17">
        <f t="shared" si="6"/>
        <v>1899431</v>
      </c>
      <c r="L64" s="210">
        <v>40</v>
      </c>
    </row>
    <row r="65" spans="1:12" s="4" customFormat="1" ht="6" customHeight="1">
      <c r="A65" s="7"/>
      <c r="B65" s="2"/>
      <c r="C65" s="2"/>
      <c r="D65" s="16"/>
      <c r="E65" s="24"/>
      <c r="F65" s="24"/>
      <c r="G65" s="24"/>
      <c r="H65" s="24"/>
      <c r="I65" s="24"/>
      <c r="J65" s="24"/>
      <c r="K65" s="24"/>
      <c r="L65" s="210"/>
    </row>
    <row r="66" spans="1:12" s="4" customFormat="1" ht="9.75" customHeight="1">
      <c r="A66" s="7" t="s">
        <v>8</v>
      </c>
      <c r="B66" s="8" t="s">
        <v>25</v>
      </c>
      <c r="C66" s="8"/>
      <c r="D66" s="30"/>
      <c r="E66" s="9"/>
      <c r="F66" s="9"/>
      <c r="G66" s="9"/>
      <c r="H66" s="9"/>
      <c r="I66" s="9"/>
      <c r="J66" s="9"/>
      <c r="K66" s="9"/>
      <c r="L66" s="210" t="s">
        <v>8</v>
      </c>
    </row>
    <row r="67" spans="1:12" s="4" customFormat="1" ht="9.75" customHeight="1">
      <c r="A67" s="7">
        <v>41</v>
      </c>
      <c r="B67" s="3" t="s">
        <v>96</v>
      </c>
      <c r="C67" s="3"/>
      <c r="D67" s="11">
        <v>873139</v>
      </c>
      <c r="E67" s="12">
        <v>449893</v>
      </c>
      <c r="F67" s="12">
        <v>839699</v>
      </c>
      <c r="G67" s="12">
        <v>13327916</v>
      </c>
      <c r="H67" s="12">
        <v>11379845</v>
      </c>
      <c r="I67" s="12">
        <v>5891226</v>
      </c>
      <c r="J67" s="12">
        <v>5488619</v>
      </c>
      <c r="K67" s="12">
        <v>758268</v>
      </c>
      <c r="L67" s="210">
        <v>41</v>
      </c>
    </row>
    <row r="68" spans="1:12" s="4" customFormat="1" ht="9.75" customHeight="1">
      <c r="A68" s="7">
        <v>42</v>
      </c>
      <c r="B68" s="3" t="s">
        <v>97</v>
      </c>
      <c r="C68" s="3"/>
      <c r="D68" s="11">
        <v>344405</v>
      </c>
      <c r="E68" s="12">
        <v>450159</v>
      </c>
      <c r="F68" s="12">
        <v>151832</v>
      </c>
      <c r="G68" s="12">
        <v>6225835</v>
      </c>
      <c r="H68" s="12">
        <v>5541288</v>
      </c>
      <c r="I68" s="12">
        <v>1368760</v>
      </c>
      <c r="J68" s="12">
        <v>4172528</v>
      </c>
      <c r="K68" s="12">
        <v>123917</v>
      </c>
      <c r="L68" s="210">
        <v>42</v>
      </c>
    </row>
    <row r="69" spans="1:12" s="4" customFormat="1" ht="9.75" customHeight="1">
      <c r="A69" s="7">
        <v>43</v>
      </c>
      <c r="B69" s="3" t="s">
        <v>98</v>
      </c>
      <c r="C69" s="3"/>
      <c r="D69" s="11">
        <v>689290</v>
      </c>
      <c r="E69" s="12">
        <v>954651</v>
      </c>
      <c r="F69" s="12">
        <v>1100972</v>
      </c>
      <c r="G69" s="12">
        <v>19266818</v>
      </c>
      <c r="H69" s="12">
        <v>17195712</v>
      </c>
      <c r="I69" s="12">
        <v>10929331</v>
      </c>
      <c r="J69" s="12">
        <v>6266381</v>
      </c>
      <c r="K69" s="12">
        <v>1169767</v>
      </c>
      <c r="L69" s="210">
        <v>43</v>
      </c>
    </row>
    <row r="70" spans="1:12" s="4" customFormat="1" ht="9.75" customHeight="1">
      <c r="A70" s="7">
        <v>44</v>
      </c>
      <c r="B70" s="3" t="s">
        <v>93</v>
      </c>
      <c r="C70" s="3"/>
      <c r="D70" s="11">
        <v>670000</v>
      </c>
      <c r="E70" s="12">
        <v>804124</v>
      </c>
      <c r="F70" s="12">
        <v>3904998</v>
      </c>
      <c r="G70" s="12">
        <v>37002691</v>
      </c>
      <c r="H70" s="12">
        <v>35447165</v>
      </c>
      <c r="I70" s="12">
        <v>29834227</v>
      </c>
      <c r="J70" s="12">
        <v>5612938</v>
      </c>
      <c r="K70" s="12">
        <v>624442</v>
      </c>
      <c r="L70" s="210">
        <v>44</v>
      </c>
    </row>
    <row r="71" spans="1:12" s="4" customFormat="1" ht="9.75" customHeight="1">
      <c r="A71" s="7">
        <v>45</v>
      </c>
      <c r="B71" s="3" t="s">
        <v>94</v>
      </c>
      <c r="C71" s="3"/>
      <c r="D71" s="11" t="s">
        <v>330</v>
      </c>
      <c r="E71" s="12">
        <v>519727</v>
      </c>
      <c r="F71" s="12">
        <v>770935</v>
      </c>
      <c r="G71" s="12">
        <v>19795883</v>
      </c>
      <c r="H71" s="12">
        <v>18794032</v>
      </c>
      <c r="I71" s="12">
        <v>7802214</v>
      </c>
      <c r="J71" s="12">
        <v>10991818</v>
      </c>
      <c r="K71" s="12">
        <v>676851</v>
      </c>
      <c r="L71" s="210">
        <v>45</v>
      </c>
    </row>
    <row r="72" spans="1:12" s="4" customFormat="1" ht="9.75" customHeight="1">
      <c r="A72" s="7">
        <v>46</v>
      </c>
      <c r="B72" s="3" t="s">
        <v>99</v>
      </c>
      <c r="C72" s="3"/>
      <c r="D72" s="11">
        <v>755514</v>
      </c>
      <c r="E72" s="12">
        <v>264663</v>
      </c>
      <c r="F72" s="12">
        <v>649545</v>
      </c>
      <c r="G72" s="12">
        <v>8104509</v>
      </c>
      <c r="H72" s="12">
        <v>6544568</v>
      </c>
      <c r="I72" s="12">
        <v>3461928</v>
      </c>
      <c r="J72" s="12">
        <v>3082640</v>
      </c>
      <c r="K72" s="12">
        <v>622024</v>
      </c>
      <c r="L72" s="210">
        <v>46</v>
      </c>
    </row>
    <row r="73" spans="1:12" s="4" customFormat="1" ht="9.75" customHeight="1">
      <c r="A73" s="7">
        <v>47</v>
      </c>
      <c r="B73" s="3" t="s">
        <v>100</v>
      </c>
      <c r="C73" s="3"/>
      <c r="D73" s="11" t="s">
        <v>330</v>
      </c>
      <c r="E73" s="12">
        <v>344385</v>
      </c>
      <c r="F73" s="12">
        <v>1010146</v>
      </c>
      <c r="G73" s="12">
        <v>17331150</v>
      </c>
      <c r="H73" s="12">
        <v>16018032</v>
      </c>
      <c r="I73" s="12">
        <v>9152357</v>
      </c>
      <c r="J73" s="12">
        <v>6865675</v>
      </c>
      <c r="K73" s="12">
        <v>388759</v>
      </c>
      <c r="L73" s="210">
        <v>47</v>
      </c>
    </row>
    <row r="74" spans="1:12" s="4" customFormat="1" ht="9.75" customHeight="1">
      <c r="A74" s="7">
        <v>48</v>
      </c>
      <c r="B74" s="3" t="s">
        <v>101</v>
      </c>
      <c r="C74" s="3"/>
      <c r="D74" s="11">
        <v>951539</v>
      </c>
      <c r="E74" s="12">
        <v>372112</v>
      </c>
      <c r="F74" s="12">
        <v>2943730</v>
      </c>
      <c r="G74" s="12">
        <v>17414968</v>
      </c>
      <c r="H74" s="12">
        <v>15904732</v>
      </c>
      <c r="I74" s="12">
        <v>11255733</v>
      </c>
      <c r="J74" s="12">
        <v>4648999</v>
      </c>
      <c r="K74" s="12">
        <v>271445</v>
      </c>
      <c r="L74" s="210">
        <v>48</v>
      </c>
    </row>
    <row r="75" spans="1:12" s="4" customFormat="1" ht="9.75" customHeight="1">
      <c r="A75" s="7">
        <v>49</v>
      </c>
      <c r="B75" s="3" t="s">
        <v>102</v>
      </c>
      <c r="C75" s="3"/>
      <c r="D75" s="11">
        <v>1156266</v>
      </c>
      <c r="E75" s="12">
        <v>327836</v>
      </c>
      <c r="F75" s="12">
        <v>1025674</v>
      </c>
      <c r="G75" s="12">
        <v>19117402</v>
      </c>
      <c r="H75" s="12">
        <v>16629942</v>
      </c>
      <c r="I75" s="12">
        <v>13549629</v>
      </c>
      <c r="J75" s="12">
        <v>3080313</v>
      </c>
      <c r="K75" s="12">
        <v>715281</v>
      </c>
      <c r="L75" s="210">
        <v>49</v>
      </c>
    </row>
    <row r="76" spans="1:12" s="4" customFormat="1" ht="9.75" customHeight="1">
      <c r="A76" s="7">
        <v>50</v>
      </c>
      <c r="B76" s="14" t="s">
        <v>4</v>
      </c>
      <c r="C76" s="14"/>
      <c r="D76" s="16">
        <f>SUM(D67:D75)</f>
        <v>5440153</v>
      </c>
      <c r="E76" s="17">
        <f>SUM(E67:E75)</f>
        <v>4487550</v>
      </c>
      <c r="F76" s="17">
        <f aca="true" t="shared" si="7" ref="F76:K76">SUM(F67:F75)</f>
        <v>12397531</v>
      </c>
      <c r="G76" s="17">
        <f t="shared" si="7"/>
        <v>157587172</v>
      </c>
      <c r="H76" s="17">
        <f t="shared" si="7"/>
        <v>143455316</v>
      </c>
      <c r="I76" s="17">
        <f t="shared" si="7"/>
        <v>93245405</v>
      </c>
      <c r="J76" s="17">
        <f t="shared" si="7"/>
        <v>50209911</v>
      </c>
      <c r="K76" s="17">
        <f t="shared" si="7"/>
        <v>5350754</v>
      </c>
      <c r="L76" s="210">
        <v>50</v>
      </c>
    </row>
    <row r="77" spans="1:12" s="4" customFormat="1" ht="9.75" customHeight="1">
      <c r="A77" s="7">
        <v>51</v>
      </c>
      <c r="B77" s="20" t="s">
        <v>63</v>
      </c>
      <c r="C77" s="20"/>
      <c r="D77" s="16">
        <f>D64+D76</f>
        <v>7312912</v>
      </c>
      <c r="E77" s="17">
        <f>E64+E76</f>
        <v>6738652</v>
      </c>
      <c r="F77" s="17">
        <f aca="true" t="shared" si="8" ref="F77:K77">F64+F76</f>
        <v>16511591</v>
      </c>
      <c r="G77" s="17">
        <f t="shared" si="8"/>
        <v>182831881</v>
      </c>
      <c r="H77" s="17">
        <f t="shared" si="8"/>
        <v>163674838</v>
      </c>
      <c r="I77" s="17">
        <f t="shared" si="8"/>
        <v>100548282</v>
      </c>
      <c r="J77" s="17">
        <f t="shared" si="8"/>
        <v>63126556</v>
      </c>
      <c r="K77" s="17">
        <f t="shared" si="8"/>
        <v>7250185</v>
      </c>
      <c r="L77" s="210">
        <v>51</v>
      </c>
    </row>
    <row r="78" spans="1:12" s="4" customFormat="1" ht="9" customHeight="1">
      <c r="A78" s="407" t="s">
        <v>36</v>
      </c>
      <c r="B78" s="407"/>
      <c r="C78" s="407"/>
      <c r="D78" s="407"/>
      <c r="E78" s="407"/>
      <c r="F78" s="407"/>
      <c r="G78" s="407"/>
      <c r="H78" s="407"/>
      <c r="I78" s="407"/>
      <c r="J78" s="24"/>
      <c r="K78" s="24"/>
      <c r="L78" s="210"/>
    </row>
    <row r="79" spans="1:12" s="52" customFormat="1" ht="9" customHeight="1">
      <c r="A79" s="404" t="s">
        <v>148</v>
      </c>
      <c r="B79" s="404"/>
      <c r="C79" s="404"/>
      <c r="D79" s="404"/>
      <c r="E79" s="404"/>
      <c r="F79" s="404"/>
      <c r="G79" s="404"/>
      <c r="H79" s="153"/>
      <c r="I79" s="153"/>
      <c r="J79" s="154"/>
      <c r="K79" s="154"/>
      <c r="L79" s="238"/>
    </row>
    <row r="80" spans="1:12" s="52" customFormat="1" ht="12.75" customHeight="1">
      <c r="A80" s="404"/>
      <c r="B80" s="404"/>
      <c r="C80" s="404"/>
      <c r="D80" s="404"/>
      <c r="E80" s="404"/>
      <c r="F80" s="404"/>
      <c r="G80" s="404"/>
      <c r="L80" s="238"/>
    </row>
  </sheetData>
  <sheetProtection/>
  <mergeCells count="19">
    <mergeCell ref="E1:F1"/>
    <mergeCell ref="B5:C16"/>
    <mergeCell ref="H5:I5"/>
    <mergeCell ref="E5:F12"/>
    <mergeCell ref="G1:H1"/>
    <mergeCell ref="K8:K15"/>
    <mergeCell ref="D6:D15"/>
    <mergeCell ref="G6:G15"/>
    <mergeCell ref="H6:K7"/>
    <mergeCell ref="A79:G79"/>
    <mergeCell ref="A80:G80"/>
    <mergeCell ref="A78:I78"/>
    <mergeCell ref="I13:J14"/>
    <mergeCell ref="F13:F15"/>
    <mergeCell ref="B2:F2"/>
    <mergeCell ref="G2:J2"/>
    <mergeCell ref="B3:F3"/>
    <mergeCell ref="G3:I3"/>
    <mergeCell ref="H8:J12"/>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&amp;C20</oddFooter>
    <evenFooter>&amp;C21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Schmoeger Heidelind(LfStaD)</cp:lastModifiedBy>
  <cp:lastPrinted>2015-12-11T07:42:27Z</cp:lastPrinted>
  <dcterms:created xsi:type="dcterms:W3CDTF">2006-10-19T12:47:06Z</dcterms:created>
  <dcterms:modified xsi:type="dcterms:W3CDTF">2015-12-11T07:43:54Z</dcterms:modified>
  <cp:category/>
  <cp:version/>
  <cp:contentType/>
  <cp:contentStatus/>
</cp:coreProperties>
</file>