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30" yWindow="32760" windowWidth="14235" windowHeight="13755" activeTab="0"/>
  </bookViews>
  <sheets>
    <sheet name="Tab1.1" sheetId="1" r:id="rId1"/>
    <sheet name="Tab1.2"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'Tab2-S9'!$A$1:$H$64</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fullCalcOnLoad="1"/>
</workbook>
</file>

<file path=xl/sharedStrings.xml><?xml version="1.0" encoding="utf-8"?>
<sst xmlns="http://schemas.openxmlformats.org/spreadsheetml/2006/main" count="3105" uniqueCount="406">
  <si>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</si>
  <si>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</si>
  <si>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</si>
  <si>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</si>
  <si>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</si>
  <si>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</si>
  <si>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</si>
  <si>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</si>
  <si>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</si>
  <si>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</si>
  <si>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</si>
  <si>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</si>
  <si>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</si>
  <si>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</si>
  <si>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</si>
  <si>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</si>
  <si>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</si>
  <si>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</si>
  <si>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</si>
  <si>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</si>
  <si>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</si>
  <si>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</si>
  <si>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</si>
  <si>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</si>
  <si>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</si>
  <si>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</si>
  <si>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</si>
  <si>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</si>
  <si>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</si>
  <si>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</si>
  <si>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</si>
  <si>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</si>
  <si>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</si>
  <si>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</si>
  <si>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</si>
  <si>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</si>
  <si>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</si>
  <si>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</si>
  <si>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</si>
  <si>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</si>
  <si>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</si>
  <si>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</si>
  <si>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</si>
  <si>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</si>
  <si>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</si>
  <si>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</si>
  <si>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</si>
  <si>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</si>
  <si>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</si>
  <si>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</si>
  <si>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</si>
  <si>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</si>
  <si>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</si>
  <si>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</si>
  <si>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</si>
  <si>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</si>
  <si>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</si>
  <si>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</si>
  <si>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</si>
  <si>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</si>
  <si>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</si>
  <si>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</si>
  <si>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</si>
  <si>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</si>
  <si>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</si>
  <si>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</si>
  <si>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</si>
  <si>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</si>
  <si>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</si>
  <si>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</si>
  <si>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</si>
  <si>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</si>
  <si>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</si>
  <si>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</si>
  <si>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</si>
  <si>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</si>
  <si>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</si>
  <si>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</si>
  <si>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</si>
  <si>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</si>
  <si>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</si>
  <si>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</si>
  <si>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</si>
  <si>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</si>
  <si>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</si>
  <si>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</si>
  <si>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</si>
  <si>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</si>
  <si>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</si>
  <si>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</si>
  <si>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</si>
  <si>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</si>
  <si>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</si>
  <si>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</si>
  <si>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</si>
  <si>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</si>
  <si>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</si>
  <si>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</si>
  <si>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</si>
  <si>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</si>
  <si>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</si>
  <si>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</si>
  <si>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</si>
  <si>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</si>
  <si>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</si>
  <si>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</si>
  <si>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</si>
  <si>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</si>
  <si>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</si>
  <si>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</si>
  <si>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</si>
  <si>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</si>
  <si>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</si>
  <si>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</si>
  <si>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</si>
  <si>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</si>
  <si>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</si>
  <si>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</si>
  <si>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</si>
  <si>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</si>
  <si>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</si>
  <si>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</si>
  <si>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</si>
  <si>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</si>
  <si>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</si>
  <si>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</si>
  <si>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</si>
  <si>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</si>
  <si>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</si>
  <si>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</si>
  <si>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</si>
  <si>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</si>
  <si>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</si>
  <si>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</si>
  <si>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</si>
  <si>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</si>
  <si>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</si>
  <si>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</si>
  <si>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</si>
  <si>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</si>
  <si>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</si>
  <si>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</si>
  <si>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</si>
  <si>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</si>
  <si>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</si>
  <si>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</si>
  <si>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</si>
  <si>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</si>
  <si>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</si>
  <si>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</si>
  <si>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</si>
  <si>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</si>
  <si>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</si>
  <si>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</si>
  <si>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</si>
  <si>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</si>
  <si>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</si>
  <si>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</si>
  <si>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</si>
  <si>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</si>
  <si>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</si>
  <si>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</si>
  <si>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</si>
  <si>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</si>
  <si>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</si>
  <si>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</si>
  <si>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</si>
  <si>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</si>
  <si>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</si>
  <si>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</si>
  <si>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</si>
  <si>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</si>
  <si>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</si>
  <si>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</si>
  <si>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</si>
  <si>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</si>
  <si>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</si>
  <si>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</si>
  <si>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</si>
  <si>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</si>
  <si>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</si>
  <si>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</si>
  <si>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</si>
  <si>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</si>
  <si>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</si>
  <si>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</si>
  <si>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</si>
  <si>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</si>
  <si>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</si>
  <si>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</si>
  <si>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</si>
  <si>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</si>
  <si>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</si>
  <si>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</si>
  <si>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</si>
  <si>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</si>
  <si>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</si>
  <si>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</si>
  <si>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</si>
  <si>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</si>
  <si>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</si>
  <si>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</si>
  <si>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</si>
  <si>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</si>
  <si>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</si>
  <si>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</si>
  <si>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</si>
  <si>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</si>
  <si>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</si>
  <si>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</si>
  <si>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</si>
  <si>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</si>
  <si>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</si>
  <si>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</si>
  <si>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</si>
  <si>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</si>
  <si>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</si>
  <si>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</si>
  <si>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</si>
  <si>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</si>
  <si>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</si>
  <si>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</si>
  <si>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</si>
  <si>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</si>
  <si>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</si>
  <si>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</si>
  <si>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</si>
  <si>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</si>
  <si>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</si>
  <si>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</si>
  <si>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</si>
  <si>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</si>
  <si>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</si>
  <si>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</si>
  <si>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</si>
  <si>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</si>
  <si>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</si>
  <si>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</si>
  <si>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</si>
  <si>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</si>
  <si>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</si>
  <si>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</si>
  <si>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</si>
  <si>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</si>
  <si>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</si>
  <si>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</si>
  <si>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</si>
  <si>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</si>
  <si>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</si>
  <si>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</si>
  <si>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</si>
  <si>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</si>
  <si>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</si>
  <si>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</si>
  <si>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</si>
  <si>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</si>
  <si>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</si>
  <si>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</si>
  <si>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</si>
  <si>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</si>
  <si>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</si>
  <si>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</si>
  <si>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</si>
  <si>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</si>
  <si>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</si>
  <si>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</si>
  <si>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</si>
  <si>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</si>
  <si>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</si>
  <si>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</si>
  <si>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</si>
  <si>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</si>
  <si>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</si>
  <si>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</si>
  <si>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</si>
  <si>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</si>
  <si>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</si>
  <si>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</si>
  <si>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</si>
  <si>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</si>
  <si>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</si>
  <si>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</si>
  <si>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</si>
  <si>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</si>
  <si>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</si>
  <si>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</si>
  <si>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</si>
  <si>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</si>
  <si>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</si>
  <si>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</si>
  <si>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</si>
  <si>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</si>
  <si>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</si>
  <si>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</si>
  <si>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</si>
  <si>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</si>
  <si>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</si>
  <si>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</si>
  <si>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</si>
  <si>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</si>
  <si>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</si>
  <si>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</si>
  <si>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</si>
  <si>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</si>
  <si>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</si>
  <si>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</si>
  <si>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</si>
  <si>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</si>
  <si>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</si>
  <si>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</si>
  <si>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</si>
  <si>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</si>
  <si>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</si>
  <si>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</si>
  <si>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</si>
  <si>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</si>
  <si>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</si>
  <si>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</si>
  <si>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</si>
  <si>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</si>
  <si>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</si>
  <si>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</si>
  <si>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</si>
  <si>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</si>
  <si>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</si>
  <si>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</si>
  <si>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</si>
  <si>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</si>
  <si>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</si>
  <si>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</si>
  <si>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</si>
  <si>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</si>
  <si>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</si>
  <si>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</si>
  <si>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</si>
  <si>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</si>
  <si>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</si>
  <si>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</si>
  <si>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</si>
  <si>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</si>
  <si>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</si>
  <si>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</si>
  <si>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</si>
  <si>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</si>
  <si>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</si>
  <si>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</si>
  <si>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</si>
  <si>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</si>
  <si>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</si>
  <si>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</si>
  <si>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</si>
  <si>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</si>
  <si>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</si>
  <si>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</si>
  <si>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</si>
  <si>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</si>
  <si>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       ihrem(n) Kind(ern), Betreuung und Versorgung des Kindes in Notsituationen und Unterstützung bei notwendiger Unterbringung zur Erfüllung der              </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</si>
  <si>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</si>
  <si>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</si>
  <si>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</si>
  <si>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</si>
  <si>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</si>
  <si>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</si>
  <si>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</si>
  <si>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</si>
  <si>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</si>
  <si>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</si>
  <si>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</si>
  <si>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</si>
  <si>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</si>
  <si>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</si>
  <si>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</si>
  <si>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</si>
  <si>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</si>
  <si>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</si>
  <si>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</si>
  <si>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</si>
  <si>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</si>
  <si>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</si>
  <si>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</si>
  <si>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</si>
  <si>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</si>
  <si>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</si>
  <si>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</si>
  <si>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</si>
  <si>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</si>
  <si>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</si>
  <si>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X</t>
  </si>
  <si>
    <t xml:space="preserve">Ausgaben (Auszahlungen) und Einnahmen (Einzahlungen) für die Kinder- und Jugendhilfe in Bayern </t>
  </si>
  <si>
    <t xml:space="preserve">in  </t>
  </si>
  <si>
    <t xml:space="preserve">EUR </t>
  </si>
  <si>
    <t xml:space="preserve">in   </t>
  </si>
  <si>
    <t xml:space="preserve">                    Schulpflicht.</t>
  </si>
  <si>
    <t>1.1 Insgesamt nach Leistungsbereichen im Berichtsjahr 2019</t>
  </si>
  <si>
    <t>1.2 Jugendämter nach Leistungsbereichen im Berichtsjahr 2019</t>
  </si>
  <si>
    <t xml:space="preserve">2. Einzel- und Gruppenhilfen und andere Aufgaben nach dem SGB VIII 2019     </t>
  </si>
  <si>
    <t xml:space="preserve">(Einzahlungen) 2019 nach Einrichtungsarten </t>
  </si>
  <si>
    <t>4. Ausgaben (Auszahlungen) und Einnahmen (Einzahlungen) 2019</t>
  </si>
  <si>
    <r>
      <rPr>
        <sz val="9"/>
        <rFont val="Arial"/>
        <family val="2"/>
      </rPr>
      <t>Noch:</t>
    </r>
    <r>
      <rPr>
        <b/>
        <sz val="9"/>
        <rFont val="Arial"/>
        <family val="2"/>
      </rPr>
      <t xml:space="preserve"> 4. Ausgaben (Auszahlungen) und Einnahmen (Einzahlungen) 2019</t>
    </r>
  </si>
  <si>
    <r>
      <rPr>
        <sz val="9"/>
        <rFont val="Arial"/>
        <family val="2"/>
      </rPr>
      <t xml:space="preserve">Noch: </t>
    </r>
    <r>
      <rPr>
        <b/>
        <sz val="9"/>
        <rFont val="Arial"/>
        <family val="2"/>
      </rPr>
      <t>4. Ausgaben (Auszahlungen) und Einnahmen (Einzahlungen) 2019</t>
    </r>
  </si>
  <si>
    <t>5. Ausgaben (Auszahlungen) und Einnahmen (Einzahlungen) 2019</t>
  </si>
  <si>
    <r>
      <rPr>
        <sz val="9"/>
        <rFont val="Arial"/>
        <family val="2"/>
      </rPr>
      <t xml:space="preserve">Noch: </t>
    </r>
    <r>
      <rPr>
        <b/>
        <sz val="9"/>
        <rFont val="Arial"/>
        <family val="2"/>
      </rPr>
      <t>5. Ausgaben (Auszahlungen) und Einnahmen (Einzahlungen) 2019</t>
    </r>
  </si>
  <si>
    <r>
      <rPr>
        <sz val="9"/>
        <rFont val="Arial"/>
        <family val="2"/>
      </rPr>
      <t>Noch:</t>
    </r>
    <r>
      <rPr>
        <b/>
        <sz val="9"/>
        <rFont val="Arial"/>
        <family val="2"/>
      </rPr>
      <t xml:space="preserve"> 5. Ausgaben (Auszahlungen) und Einnahmen (Einzahlungen) 2019</t>
    </r>
  </si>
  <si>
    <t>j</t>
  </si>
  <si>
    <r>
      <t xml:space="preserve">Gebühren,    Entgelte </t>
    </r>
    <r>
      <rPr>
        <vertAlign val="superscript"/>
        <sz val="7"/>
        <rFont val="Arial"/>
        <family val="2"/>
      </rPr>
      <t>2)</t>
    </r>
  </si>
  <si>
    <t>2) Deutlicher Rückgang wegen mtl. Gebührenzuschuss i.H.v. € 100,-  pro Kind gemäß BayKiBig, siehe Vorwort.</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</si>
</sst>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2">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vertAlign val="superscrip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75">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29"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32"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32"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0" fontId="8" fillId="0" borderId="0" xfId="0" applyFont="1" applyAlignment="1">
      <alignment horizontal="left"/>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32"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5" fontId="9" fillId="33" borderId="0" xfId="0" applyNumberFormat="1" applyFont="1" applyFill="1" applyBorder="1" applyAlignment="1">
      <alignment horizontal="center" vertical="center" wrapText="1"/>
    </xf>
    <xf numFmtId="0" fontId="8" fillId="0" borderId="0" xfId="0" applyFont="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49" fontId="8" fillId="33" borderId="32"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0" fontId="0" fillId="0" borderId="32"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180" fontId="8" fillId="0" borderId="10" xfId="0" applyNumberFormat="1" applyFont="1" applyBorder="1" applyAlignment="1">
      <alignment vertical="center" wrapText="1"/>
    </xf>
    <xf numFmtId="180" fontId="8" fillId="0" borderId="0" xfId="0" applyNumberFormat="1" applyFont="1" applyAlignment="1">
      <alignment vertical="center" wrapText="1"/>
    </xf>
    <xf numFmtId="180" fontId="8" fillId="0" borderId="0" xfId="0" applyNumberFormat="1" applyFont="1" applyAlignment="1">
      <alignment horizontal="right" vertical="center" wrapText="1"/>
    </xf>
    <xf numFmtId="180" fontId="9" fillId="0" borderId="10" xfId="0" applyNumberFormat="1" applyFont="1" applyBorder="1" applyAlignment="1">
      <alignment vertical="center" wrapText="1"/>
    </xf>
    <xf numFmtId="180" fontId="9" fillId="0" borderId="0" xfId="0" applyNumberFormat="1" applyFont="1" applyAlignment="1">
      <alignment vertical="center" wrapText="1"/>
    </xf>
    <xf numFmtId="180" fontId="8" fillId="0" borderId="0" xfId="0" applyNumberFormat="1" applyFont="1" applyAlignment="1">
      <alignment/>
    </xf>
    <xf numFmtId="180" fontId="8" fillId="33" borderId="14" xfId="0" applyNumberFormat="1" applyFont="1" applyFill="1" applyBorder="1" applyAlignment="1">
      <alignment horizontal="right" vertical="center" wrapText="1"/>
    </xf>
    <xf numFmtId="180" fontId="8" fillId="33" borderId="0" xfId="0" applyNumberFormat="1" applyFont="1" applyFill="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0" xfId="0" applyNumberFormat="1" applyFont="1" applyFill="1" applyBorder="1" applyAlignment="1">
      <alignment horizontal="right" vertical="center" wrapText="1"/>
    </xf>
    <xf numFmtId="180" fontId="8" fillId="0" borderId="10" xfId="0" applyNumberFormat="1" applyFont="1" applyBorder="1" applyAlignment="1">
      <alignment/>
    </xf>
    <xf numFmtId="180" fontId="9" fillId="0" borderId="10" xfId="0" applyNumberFormat="1" applyFont="1" applyBorder="1" applyAlignment="1">
      <alignment/>
    </xf>
    <xf numFmtId="180" fontId="9" fillId="0" borderId="0" xfId="0" applyNumberFormat="1" applyFont="1" applyAlignment="1">
      <alignment/>
    </xf>
    <xf numFmtId="180" fontId="8" fillId="0" borderId="0" xfId="0" applyNumberFormat="1" applyFont="1" applyAlignment="1">
      <alignment horizontal="right"/>
    </xf>
    <xf numFmtId="180" fontId="8" fillId="0" borderId="0" xfId="0" applyNumberFormat="1" applyFont="1" applyAlignment="1">
      <alignment horizontal="right"/>
    </xf>
    <xf numFmtId="180" fontId="9" fillId="0" borderId="0" xfId="0" applyNumberFormat="1" applyFont="1" applyAlignment="1">
      <alignment horizontal="right"/>
    </xf>
    <xf numFmtId="180" fontId="8" fillId="0" borderId="10" xfId="0" applyNumberFormat="1" applyFont="1" applyBorder="1" applyAlignment="1">
      <alignment horizontal="right"/>
    </xf>
    <xf numFmtId="180" fontId="9" fillId="0" borderId="10" xfId="0" applyNumberFormat="1" applyFont="1" applyBorder="1" applyAlignment="1">
      <alignment horizontal="right"/>
    </xf>
    <xf numFmtId="179" fontId="3" fillId="0" borderId="0" xfId="0" applyNumberFormat="1" applyFont="1" applyAlignment="1">
      <alignment horizontal="center"/>
    </xf>
    <xf numFmtId="0" fontId="8" fillId="0" borderId="10" xfId="0" applyFont="1" applyBorder="1" applyAlignment="1">
      <alignment/>
    </xf>
    <xf numFmtId="179" fontId="1" fillId="0" borderId="0" xfId="0" applyNumberFormat="1" applyFont="1" applyAlignment="1">
      <alignment horizontal="right"/>
    </xf>
    <xf numFmtId="172" fontId="7" fillId="0" borderId="0" xfId="0" applyNumberFormat="1" applyFont="1" applyFill="1" applyBorder="1" applyAlignment="1">
      <alignment horizontal="right" vertical="center" wrapText="1"/>
    </xf>
    <xf numFmtId="180" fontId="7" fillId="0" borderId="0" xfId="0" applyNumberFormat="1" applyFont="1" applyFill="1" applyBorder="1" applyAlignment="1">
      <alignment horizontal="right" vertical="center" wrapText="1"/>
    </xf>
    <xf numFmtId="179" fontId="9" fillId="33" borderId="0" xfId="0" applyNumberFormat="1" applyFont="1" applyFill="1" applyBorder="1" applyAlignment="1">
      <alignment horizontal="right" vertical="center" wrapText="1"/>
    </xf>
    <xf numFmtId="179" fontId="8" fillId="33" borderId="10" xfId="0" applyNumberFormat="1" applyFont="1" applyFill="1" applyBorder="1" applyAlignment="1">
      <alignment horizontal="right" vertical="center" wrapText="1"/>
    </xf>
    <xf numFmtId="0" fontId="8" fillId="0" borderId="10" xfId="0" applyFont="1" applyBorder="1" applyAlignment="1">
      <alignment horizontal="right"/>
    </xf>
    <xf numFmtId="0" fontId="8" fillId="0" borderId="0" xfId="0" applyFont="1" applyAlignment="1">
      <alignment horizontal="right"/>
    </xf>
    <xf numFmtId="180" fontId="8" fillId="0" borderId="0" xfId="0" applyNumberFormat="1" applyFont="1" applyBorder="1" applyAlignment="1">
      <alignment horizontal="right"/>
    </xf>
    <xf numFmtId="180" fontId="8" fillId="0" borderId="0" xfId="0" applyNumberFormat="1" applyFont="1" applyBorder="1" applyAlignment="1">
      <alignment/>
    </xf>
    <xf numFmtId="49" fontId="9" fillId="33" borderId="0" xfId="0" applyNumberFormat="1" applyFont="1" applyFill="1" applyAlignment="1">
      <alignment horizontal="right" vertical="center" wrapText="1"/>
    </xf>
    <xf numFmtId="180" fontId="8" fillId="0" borderId="10" xfId="0" applyNumberFormat="1" applyFont="1" applyBorder="1" applyAlignment="1">
      <alignment/>
    </xf>
    <xf numFmtId="180" fontId="8" fillId="0" borderId="0" xfId="0" applyNumberFormat="1" applyFont="1" applyAlignment="1">
      <alignment/>
    </xf>
    <xf numFmtId="49" fontId="3" fillId="0" borderId="16" xfId="0" applyNumberFormat="1" applyFont="1" applyFill="1" applyBorder="1" applyAlignment="1">
      <alignment horizontal="left" vertical="center" wrapText="1"/>
    </xf>
    <xf numFmtId="182" fontId="9" fillId="33" borderId="0" xfId="0" applyNumberFormat="1" applyFont="1" applyFill="1" applyAlignment="1">
      <alignment horizontal="right" vertical="center" wrapText="1"/>
    </xf>
    <xf numFmtId="180" fontId="9" fillId="0" borderId="0" xfId="0" applyNumberFormat="1" applyFont="1" applyBorder="1" applyAlignment="1">
      <alignment horizontal="right"/>
    </xf>
    <xf numFmtId="180" fontId="8" fillId="0" borderId="10" xfId="0" applyNumberFormat="1" applyFont="1" applyBorder="1" applyAlignment="1">
      <alignment horizontal="right"/>
    </xf>
    <xf numFmtId="180" fontId="8" fillId="0" borderId="0" xfId="0" applyNumberFormat="1" applyFont="1" applyBorder="1" applyAlignment="1">
      <alignment horizontal="right"/>
    </xf>
    <xf numFmtId="0" fontId="8" fillId="0" borderId="10" xfId="0" applyFont="1" applyBorder="1" applyAlignment="1">
      <alignment horizontal="right"/>
    </xf>
    <xf numFmtId="49" fontId="8" fillId="33" borderId="39"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30" xfId="0" applyNumberFormat="1" applyFont="1" applyFill="1" applyBorder="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5"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6" xfId="0" applyFont="1" applyBorder="1" applyAlignment="1">
      <alignment horizontal="center"/>
    </xf>
    <xf numFmtId="49" fontId="8" fillId="33" borderId="46"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1" fillId="0" borderId="0" xfId="0" applyNumberFormat="1" applyFont="1" applyFill="1" applyBorder="1" applyAlignment="1">
      <alignment vertical="center" wrapText="1"/>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175" fontId="8" fillId="33" borderId="32"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32"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46"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47" xfId="0" applyNumberFormat="1" applyFont="1" applyFill="1" applyBorder="1" applyAlignment="1">
      <alignment horizontal="right" vertical="center" wrapText="1"/>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32"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3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46" xfId="0" applyNumberFormat="1" applyFont="1" applyFill="1" applyBorder="1" applyAlignment="1">
      <alignment horizontal="center" vertical="center" wrapText="1"/>
    </xf>
    <xf numFmtId="179" fontId="3" fillId="0" borderId="0" xfId="0" applyNumberFormat="1" applyFont="1" applyAlignment="1">
      <alignment horizontal="center"/>
    </xf>
    <xf numFmtId="1" fontId="3" fillId="0" borderId="32"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31" xfId="0" applyNumberFormat="1" applyFont="1" applyFill="1" applyBorder="1" applyAlignment="1">
      <alignment horizontal="left" vertical="center" wrapText="1"/>
    </xf>
    <xf numFmtId="179"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79" fontId="3" fillId="0" borderId="0"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32" xfId="0" applyNumberFormat="1" applyFont="1" applyFill="1" applyBorder="1" applyAlignment="1">
      <alignment horizontal="left" vertical="center" wrapText="1"/>
    </xf>
    <xf numFmtId="49" fontId="2" fillId="34" borderId="32"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3" fillId="0" borderId="32"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3" fillId="0" borderId="32"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49" t="s">
        <v>388</v>
      </c>
      <c r="B1" s="349"/>
      <c r="C1" s="349"/>
      <c r="D1" s="349"/>
      <c r="E1" s="349"/>
      <c r="F1" s="349"/>
      <c r="G1" s="349"/>
      <c r="H1" s="349"/>
    </row>
    <row r="2" spans="1:8" ht="12" customHeight="1">
      <c r="A2" s="349" t="s">
        <v>393</v>
      </c>
      <c r="B2" s="349"/>
      <c r="C2" s="349"/>
      <c r="D2" s="349"/>
      <c r="E2" s="349"/>
      <c r="F2" s="349"/>
      <c r="G2" s="349"/>
      <c r="H2" s="349"/>
    </row>
    <row r="3" spans="1:8" s="32" customFormat="1" ht="12" customHeight="1">
      <c r="A3" s="350" t="s">
        <v>244</v>
      </c>
      <c r="B3" s="350"/>
      <c r="C3" s="350"/>
      <c r="D3" s="350"/>
      <c r="E3" s="350"/>
      <c r="F3" s="350"/>
      <c r="G3" s="350"/>
      <c r="H3" s="31"/>
    </row>
    <row r="4" spans="1:8" s="32" customFormat="1" ht="12" customHeight="1">
      <c r="A4" s="351" t="s">
        <v>126</v>
      </c>
      <c r="B4" s="351"/>
      <c r="C4" s="351"/>
      <c r="D4" s="358"/>
      <c r="E4" s="357" t="s">
        <v>0</v>
      </c>
      <c r="F4" s="341" t="s">
        <v>125</v>
      </c>
      <c r="G4" s="351"/>
      <c r="H4" s="35"/>
    </row>
    <row r="5" spans="1:8" s="32" customFormat="1" ht="4.5" customHeight="1">
      <c r="A5" s="338"/>
      <c r="B5" s="338"/>
      <c r="C5" s="338"/>
      <c r="D5" s="359"/>
      <c r="E5" s="343"/>
      <c r="F5" s="352"/>
      <c r="G5" s="353"/>
      <c r="H5" s="35"/>
    </row>
    <row r="6" spans="1:8" s="32" customFormat="1" ht="12" customHeight="1">
      <c r="A6" s="338"/>
      <c r="B6" s="338"/>
      <c r="C6" s="338"/>
      <c r="D6" s="359"/>
      <c r="E6" s="343"/>
      <c r="F6" s="39" t="s">
        <v>127</v>
      </c>
      <c r="G6" s="34" t="s">
        <v>128</v>
      </c>
      <c r="H6" s="35"/>
    </row>
    <row r="7" spans="1:8" s="32" customFormat="1" ht="15" customHeight="1">
      <c r="A7" s="353"/>
      <c r="B7" s="353"/>
      <c r="C7" s="353"/>
      <c r="D7" s="360"/>
      <c r="E7" s="344"/>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54" t="s">
        <v>152</v>
      </c>
      <c r="B9" s="354"/>
      <c r="C9" s="354"/>
      <c r="D9" s="355"/>
      <c r="E9" s="151">
        <v>466759015</v>
      </c>
      <c r="F9" s="152">
        <v>456374124</v>
      </c>
      <c r="G9" s="153">
        <v>10384891</v>
      </c>
      <c r="H9" s="35"/>
    </row>
    <row r="10" spans="1:8" s="32" customFormat="1" ht="12" customHeight="1">
      <c r="A10" s="354" t="s">
        <v>137</v>
      </c>
      <c r="B10" s="354"/>
      <c r="C10" s="354"/>
      <c r="D10" s="355"/>
      <c r="E10" s="151">
        <v>163069612</v>
      </c>
      <c r="F10" s="152">
        <v>163069612</v>
      </c>
      <c r="G10" s="153" t="s">
        <v>387</v>
      </c>
      <c r="H10" s="35"/>
    </row>
    <row r="11" spans="1:8" s="32" customFormat="1" ht="14.25" customHeight="1">
      <c r="A11" s="354" t="s">
        <v>138</v>
      </c>
      <c r="B11" s="354"/>
      <c r="C11" s="354"/>
      <c r="D11" s="355"/>
      <c r="E11" s="151">
        <v>303689403</v>
      </c>
      <c r="F11" s="152">
        <v>293304512</v>
      </c>
      <c r="G11" s="153">
        <v>10384891</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45" t="s">
        <v>130</v>
      </c>
      <c r="B13" s="345"/>
      <c r="C13" s="345"/>
      <c r="D13" s="346"/>
      <c r="E13" s="341" t="s">
        <v>0</v>
      </c>
      <c r="F13" s="335" t="s">
        <v>131</v>
      </c>
      <c r="G13" s="336"/>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7"/>
      <c r="B14" s="347"/>
      <c r="C14" s="347"/>
      <c r="D14" s="348"/>
      <c r="E14" s="342"/>
      <c r="F14" s="337"/>
      <c r="G14" s="338"/>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7" t="s">
        <v>229</v>
      </c>
      <c r="B15" s="347"/>
      <c r="C15" s="347"/>
      <c r="D15" s="348"/>
      <c r="E15" s="342"/>
      <c r="F15" s="339"/>
      <c r="G15" s="340"/>
      <c r="H15" s="35"/>
    </row>
    <row r="16" spans="1:8" s="32" customFormat="1" ht="12" customHeight="1">
      <c r="A16" s="347" t="s">
        <v>153</v>
      </c>
      <c r="B16" s="347"/>
      <c r="C16" s="347"/>
      <c r="D16" s="348"/>
      <c r="E16" s="343"/>
      <c r="F16" s="36" t="s">
        <v>127</v>
      </c>
      <c r="G16" s="40" t="s">
        <v>132</v>
      </c>
      <c r="H16" s="35"/>
    </row>
    <row r="17" spans="1:8" s="32" customFormat="1" ht="12" customHeight="1">
      <c r="A17" s="361"/>
      <c r="B17" s="361"/>
      <c r="C17" s="361"/>
      <c r="D17" s="362"/>
      <c r="E17" s="344"/>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56" t="s">
        <v>36</v>
      </c>
      <c r="B19" s="356"/>
      <c r="C19" s="356"/>
      <c r="D19" s="171"/>
      <c r="E19" s="151">
        <v>273528601</v>
      </c>
      <c r="F19" s="152">
        <v>146513158</v>
      </c>
      <c r="G19" s="153">
        <v>127015443</v>
      </c>
      <c r="H19" s="35"/>
    </row>
    <row r="20" spans="1:8" s="32" customFormat="1" ht="9.75" customHeight="1">
      <c r="A20" s="356" t="s">
        <v>137</v>
      </c>
      <c r="B20" s="356"/>
      <c r="C20" s="356"/>
      <c r="D20" s="171"/>
      <c r="E20" s="151">
        <v>43312337</v>
      </c>
      <c r="F20" s="152">
        <v>20438729</v>
      </c>
      <c r="G20" s="153">
        <v>22873608</v>
      </c>
      <c r="H20" s="35"/>
    </row>
    <row r="21" spans="1:8" s="32" customFormat="1" ht="9.75" customHeight="1">
      <c r="A21" s="356" t="s">
        <v>138</v>
      </c>
      <c r="B21" s="356"/>
      <c r="C21" s="356"/>
      <c r="D21" s="171"/>
      <c r="E21" s="151">
        <v>230216264</v>
      </c>
      <c r="F21" s="152">
        <v>126074429</v>
      </c>
      <c r="G21" s="153">
        <v>104141835</v>
      </c>
      <c r="H21" s="35"/>
    </row>
    <row r="22" spans="1:8" s="32" customFormat="1" ht="9.75" customHeight="1">
      <c r="A22" s="356" t="s">
        <v>38</v>
      </c>
      <c r="B22" s="356"/>
      <c r="C22" s="356"/>
      <c r="D22" s="171"/>
      <c r="E22" s="151">
        <v>110829402</v>
      </c>
      <c r="F22" s="152">
        <v>66095887</v>
      </c>
      <c r="G22" s="153">
        <v>44733515</v>
      </c>
      <c r="H22" s="35"/>
    </row>
    <row r="23" spans="1:8" s="32" customFormat="1" ht="9.75" customHeight="1">
      <c r="A23" s="356" t="s">
        <v>137</v>
      </c>
      <c r="B23" s="356"/>
      <c r="C23" s="356"/>
      <c r="D23" s="171"/>
      <c r="E23" s="151">
        <v>73252202</v>
      </c>
      <c r="F23" s="152">
        <v>60987393</v>
      </c>
      <c r="G23" s="153">
        <v>12264809</v>
      </c>
      <c r="H23" s="35"/>
    </row>
    <row r="24" spans="1:8" s="32" customFormat="1" ht="9.75" customHeight="1">
      <c r="A24" s="356" t="s">
        <v>138</v>
      </c>
      <c r="B24" s="356"/>
      <c r="C24" s="356"/>
      <c r="D24" s="171"/>
      <c r="E24" s="151">
        <v>37577200</v>
      </c>
      <c r="F24" s="152">
        <v>5108494</v>
      </c>
      <c r="G24" s="153">
        <v>32468706</v>
      </c>
      <c r="H24" s="35"/>
    </row>
    <row r="25" spans="1:8" s="32" customFormat="1" ht="9.75" customHeight="1">
      <c r="A25" s="363" t="s">
        <v>134</v>
      </c>
      <c r="B25" s="363"/>
      <c r="C25" s="363"/>
      <c r="D25" s="61"/>
      <c r="E25" s="151" t="s">
        <v>7</v>
      </c>
      <c r="F25" s="152" t="s">
        <v>7</v>
      </c>
      <c r="G25" s="153" t="s">
        <v>7</v>
      </c>
      <c r="H25" s="35"/>
    </row>
    <row r="26" spans="1:8" s="32" customFormat="1" ht="9.75" customHeight="1">
      <c r="A26" s="356" t="s">
        <v>139</v>
      </c>
      <c r="B26" s="356"/>
      <c r="C26" s="356"/>
      <c r="D26" s="171"/>
      <c r="E26" s="151">
        <v>103567328</v>
      </c>
      <c r="F26" s="152">
        <v>76318611</v>
      </c>
      <c r="G26" s="153">
        <v>27248717</v>
      </c>
      <c r="H26" s="35"/>
    </row>
    <row r="27" spans="1:8" s="32" customFormat="1" ht="9.75" customHeight="1">
      <c r="A27" s="356" t="s">
        <v>140</v>
      </c>
      <c r="B27" s="356"/>
      <c r="C27" s="356"/>
      <c r="D27" s="171"/>
      <c r="E27" s="151">
        <v>80073947</v>
      </c>
      <c r="F27" s="152">
        <v>74701612</v>
      </c>
      <c r="G27" s="153">
        <v>5372335</v>
      </c>
      <c r="H27" s="35"/>
    </row>
    <row r="28" spans="1:8" s="32" customFormat="1" ht="9.75" customHeight="1">
      <c r="A28" s="356" t="s">
        <v>141</v>
      </c>
      <c r="B28" s="356"/>
      <c r="C28" s="356"/>
      <c r="D28" s="171"/>
      <c r="E28" s="151">
        <v>23493381</v>
      </c>
      <c r="F28" s="152">
        <v>1616999</v>
      </c>
      <c r="G28" s="153">
        <v>21876382</v>
      </c>
      <c r="H28" s="35"/>
    </row>
    <row r="29" spans="1:8" s="32" customFormat="1" ht="9.75" customHeight="1">
      <c r="A29" s="363" t="s">
        <v>321</v>
      </c>
      <c r="B29" s="363"/>
      <c r="C29" s="363"/>
      <c r="D29" s="61"/>
      <c r="E29" s="151" t="s">
        <v>7</v>
      </c>
      <c r="F29" s="152" t="s">
        <v>7</v>
      </c>
      <c r="G29" s="153" t="s">
        <v>7</v>
      </c>
      <c r="H29" s="35"/>
    </row>
    <row r="30" spans="1:8" s="32" customFormat="1" ht="9.75" customHeight="1">
      <c r="A30" s="356" t="s">
        <v>322</v>
      </c>
      <c r="B30" s="356"/>
      <c r="C30" s="356"/>
      <c r="D30" s="171"/>
      <c r="E30" s="151">
        <v>45449058</v>
      </c>
      <c r="F30" s="152">
        <v>45201867</v>
      </c>
      <c r="G30" s="153">
        <v>247191</v>
      </c>
      <c r="H30" s="35"/>
    </row>
    <row r="31" spans="1:8" s="32" customFormat="1" ht="9.75" customHeight="1">
      <c r="A31" s="356" t="s">
        <v>145</v>
      </c>
      <c r="B31" s="356"/>
      <c r="C31" s="356"/>
      <c r="D31" s="171"/>
      <c r="E31" s="151">
        <v>45079346</v>
      </c>
      <c r="F31" s="152">
        <v>45079346</v>
      </c>
      <c r="G31" s="153" t="s">
        <v>310</v>
      </c>
      <c r="H31" s="35"/>
    </row>
    <row r="32" spans="1:14" s="32" customFormat="1" ht="9.75" customHeight="1">
      <c r="A32" s="356" t="s">
        <v>146</v>
      </c>
      <c r="B32" s="356"/>
      <c r="C32" s="356"/>
      <c r="D32" s="171"/>
      <c r="E32" s="151">
        <v>369712</v>
      </c>
      <c r="F32" s="152">
        <v>122521</v>
      </c>
      <c r="G32" s="153">
        <v>247191</v>
      </c>
      <c r="H32" s="35"/>
      <c r="N32" s="219"/>
    </row>
    <row r="33" spans="1:8" s="32" customFormat="1" ht="9.75" customHeight="1">
      <c r="A33" s="356" t="s">
        <v>142</v>
      </c>
      <c r="B33" s="356"/>
      <c r="C33" s="356"/>
      <c r="D33" s="171"/>
      <c r="E33" s="151">
        <v>5962570853</v>
      </c>
      <c r="F33" s="152">
        <v>2616729105</v>
      </c>
      <c r="G33" s="255">
        <v>3345841748</v>
      </c>
      <c r="H33" s="35"/>
    </row>
    <row r="34" spans="1:8" s="32" customFormat="1" ht="9.75" customHeight="1">
      <c r="A34" s="356" t="s">
        <v>288</v>
      </c>
      <c r="B34" s="356"/>
      <c r="C34" s="356"/>
      <c r="D34" s="171"/>
      <c r="E34" s="151">
        <v>510169216</v>
      </c>
      <c r="F34" s="152">
        <v>503260734</v>
      </c>
      <c r="G34" s="255">
        <v>6908482</v>
      </c>
      <c r="H34" s="35"/>
    </row>
    <row r="35" spans="1:8" s="32" customFormat="1" ht="9.75" customHeight="1">
      <c r="A35" s="356" t="s">
        <v>289</v>
      </c>
      <c r="B35" s="356"/>
      <c r="C35" s="356"/>
      <c r="D35" s="171"/>
      <c r="E35" s="151">
        <v>5452401637</v>
      </c>
      <c r="F35" s="152">
        <v>2113468371</v>
      </c>
      <c r="G35" s="255">
        <v>3338933266</v>
      </c>
      <c r="H35" s="35"/>
    </row>
    <row r="36" spans="1:8" s="32" customFormat="1" ht="9.75" customHeight="1">
      <c r="A36" s="363" t="s">
        <v>316</v>
      </c>
      <c r="B36" s="363"/>
      <c r="C36" s="363"/>
      <c r="D36" s="61"/>
      <c r="E36" s="151" t="s">
        <v>7</v>
      </c>
      <c r="F36" s="152" t="s">
        <v>7</v>
      </c>
      <c r="G36" s="255" t="s">
        <v>7</v>
      </c>
      <c r="H36" s="35"/>
    </row>
    <row r="37" spans="1:8" s="32" customFormat="1" ht="9.75" customHeight="1">
      <c r="A37" s="356" t="s">
        <v>257</v>
      </c>
      <c r="B37" s="356"/>
      <c r="C37" s="356"/>
      <c r="D37" s="171"/>
      <c r="E37" s="151">
        <v>5860896647</v>
      </c>
      <c r="F37" s="152">
        <v>2518977857</v>
      </c>
      <c r="G37" s="255">
        <v>3341918790</v>
      </c>
      <c r="H37" s="35"/>
    </row>
    <row r="38" spans="1:8" s="32" customFormat="1" ht="9.75" customHeight="1">
      <c r="A38" s="356" t="s">
        <v>143</v>
      </c>
      <c r="B38" s="356"/>
      <c r="C38" s="356"/>
      <c r="D38" s="171"/>
      <c r="E38" s="151">
        <v>408495010</v>
      </c>
      <c r="F38" s="152">
        <v>405509486</v>
      </c>
      <c r="G38" s="255">
        <v>2985524</v>
      </c>
      <c r="H38" s="35"/>
    </row>
    <row r="39" spans="1:8" s="32" customFormat="1" ht="9.75" customHeight="1">
      <c r="A39" s="356" t="s">
        <v>144</v>
      </c>
      <c r="B39" s="356"/>
      <c r="C39" s="356"/>
      <c r="D39" s="171"/>
      <c r="E39" s="151">
        <v>5452401637</v>
      </c>
      <c r="F39" s="152">
        <v>2113468371</v>
      </c>
      <c r="G39" s="255">
        <v>3338933266</v>
      </c>
      <c r="H39" s="35"/>
    </row>
    <row r="40" spans="1:8" s="32" customFormat="1" ht="9.75" customHeight="1">
      <c r="A40" s="356" t="s">
        <v>290</v>
      </c>
      <c r="B40" s="356"/>
      <c r="C40" s="356"/>
      <c r="D40" s="171"/>
      <c r="E40" s="151">
        <v>695865507</v>
      </c>
      <c r="F40" s="152">
        <v>374835588</v>
      </c>
      <c r="G40" s="255">
        <v>321029919</v>
      </c>
      <c r="H40" s="35"/>
    </row>
    <row r="41" spans="1:8" s="32" customFormat="1" ht="9.75" customHeight="1">
      <c r="A41" s="356" t="s">
        <v>319</v>
      </c>
      <c r="B41" s="356"/>
      <c r="C41" s="356"/>
      <c r="D41" s="171"/>
      <c r="E41" s="151">
        <v>96992504</v>
      </c>
      <c r="F41" s="152">
        <v>96945582</v>
      </c>
      <c r="G41" s="255">
        <v>46922</v>
      </c>
      <c r="H41" s="35"/>
    </row>
    <row r="42" spans="1:8" s="32" customFormat="1" ht="9.75" customHeight="1">
      <c r="A42" s="356" t="s">
        <v>320</v>
      </c>
      <c r="B42" s="356"/>
      <c r="C42" s="356"/>
      <c r="D42" s="171"/>
      <c r="E42" s="151">
        <v>598873003</v>
      </c>
      <c r="F42" s="152">
        <v>277890006</v>
      </c>
      <c r="G42" s="255">
        <v>320982997</v>
      </c>
      <c r="H42" s="35"/>
    </row>
    <row r="43" spans="1:8" s="32" customFormat="1" ht="9.75" customHeight="1">
      <c r="A43" s="356" t="s">
        <v>287</v>
      </c>
      <c r="B43" s="356"/>
      <c r="C43" s="356"/>
      <c r="D43" s="171"/>
      <c r="E43" s="151">
        <v>101674206</v>
      </c>
      <c r="F43" s="152">
        <v>97751248</v>
      </c>
      <c r="G43" s="255">
        <v>3922958</v>
      </c>
      <c r="H43" s="35"/>
    </row>
    <row r="44" spans="1:8" s="32" customFormat="1" ht="9.75" customHeight="1">
      <c r="A44" s="356" t="s">
        <v>137</v>
      </c>
      <c r="B44" s="356"/>
      <c r="C44" s="356"/>
      <c r="D44" s="171"/>
      <c r="E44" s="151">
        <v>101674206</v>
      </c>
      <c r="F44" s="152">
        <v>97751248</v>
      </c>
      <c r="G44" s="153">
        <v>3922958</v>
      </c>
      <c r="H44" s="35"/>
    </row>
    <row r="45" spans="1:8" s="32" customFormat="1" ht="9.75" customHeight="1">
      <c r="A45" s="363" t="s">
        <v>318</v>
      </c>
      <c r="B45" s="363"/>
      <c r="C45" s="363"/>
      <c r="D45" s="61"/>
      <c r="E45" s="151" t="s">
        <v>7</v>
      </c>
      <c r="F45" s="152" t="s">
        <v>7</v>
      </c>
      <c r="G45" s="153" t="s">
        <v>7</v>
      </c>
      <c r="H45" s="35"/>
    </row>
    <row r="46" spans="1:8" s="32" customFormat="1" ht="9.75" customHeight="1">
      <c r="A46" s="363" t="s">
        <v>317</v>
      </c>
      <c r="B46" s="363"/>
      <c r="C46" s="363"/>
      <c r="D46" s="61"/>
      <c r="E46" s="151" t="s">
        <v>7</v>
      </c>
      <c r="F46" s="152" t="s">
        <v>7</v>
      </c>
      <c r="G46" s="153" t="s">
        <v>7</v>
      </c>
      <c r="H46" s="35"/>
    </row>
    <row r="47" spans="1:8" s="32" customFormat="1" ht="9.75" customHeight="1">
      <c r="A47" s="356" t="s">
        <v>291</v>
      </c>
      <c r="B47" s="356"/>
      <c r="C47" s="356"/>
      <c r="D47" s="171"/>
      <c r="E47" s="151">
        <v>1355218441</v>
      </c>
      <c r="F47" s="152">
        <v>1340849677</v>
      </c>
      <c r="G47" s="153">
        <v>14368764</v>
      </c>
      <c r="H47" s="35"/>
    </row>
    <row r="48" spans="1:8" s="32" customFormat="1" ht="9.75" customHeight="1">
      <c r="A48" s="356" t="s">
        <v>143</v>
      </c>
      <c r="B48" s="356"/>
      <c r="C48" s="356"/>
      <c r="D48" s="61"/>
      <c r="E48" s="151">
        <v>1340530158</v>
      </c>
      <c r="F48" s="152">
        <v>1326575240</v>
      </c>
      <c r="G48" s="255">
        <v>13954918</v>
      </c>
      <c r="H48" s="35"/>
    </row>
    <row r="49" spans="1:8" s="32" customFormat="1" ht="9.75" customHeight="1">
      <c r="A49" s="356" t="s">
        <v>144</v>
      </c>
      <c r="B49" s="356"/>
      <c r="C49" s="356"/>
      <c r="D49" s="171"/>
      <c r="E49" s="151">
        <v>14688283</v>
      </c>
      <c r="F49" s="152">
        <v>14274437</v>
      </c>
      <c r="G49" s="255">
        <v>413846</v>
      </c>
      <c r="H49" s="35"/>
    </row>
    <row r="50" spans="1:8" s="32" customFormat="1" ht="9.75" customHeight="1">
      <c r="A50" s="356" t="s">
        <v>37</v>
      </c>
      <c r="B50" s="356"/>
      <c r="C50" s="356"/>
      <c r="D50" s="171"/>
      <c r="E50" s="151">
        <v>4860272</v>
      </c>
      <c r="F50" s="152">
        <v>2032510</v>
      </c>
      <c r="G50" s="255">
        <v>2827762</v>
      </c>
      <c r="H50" s="35"/>
    </row>
    <row r="51" spans="1:8" s="32" customFormat="1" ht="9.75" customHeight="1">
      <c r="A51" s="356" t="s">
        <v>137</v>
      </c>
      <c r="B51" s="356"/>
      <c r="C51" s="356"/>
      <c r="D51" s="171"/>
      <c r="E51" s="151">
        <v>2003299</v>
      </c>
      <c r="F51" s="152">
        <v>2000838</v>
      </c>
      <c r="G51" s="255">
        <v>2461</v>
      </c>
      <c r="H51" s="35"/>
    </row>
    <row r="52" spans="1:8" s="32" customFormat="1" ht="9.75" customHeight="1">
      <c r="A52" s="356" t="s">
        <v>138</v>
      </c>
      <c r="B52" s="356"/>
      <c r="C52" s="356"/>
      <c r="D52" s="171"/>
      <c r="E52" s="151">
        <v>2856973</v>
      </c>
      <c r="F52" s="152">
        <v>31672</v>
      </c>
      <c r="G52" s="255">
        <v>2825301</v>
      </c>
      <c r="H52" s="35"/>
    </row>
    <row r="53" spans="1:8" s="32" customFormat="1" ht="9.75" customHeight="1">
      <c r="A53" s="356" t="s">
        <v>147</v>
      </c>
      <c r="B53" s="356"/>
      <c r="C53" s="356"/>
      <c r="D53" s="171"/>
      <c r="E53" s="151">
        <v>128908523</v>
      </c>
      <c r="F53" s="152">
        <v>70710372</v>
      </c>
      <c r="G53" s="255">
        <v>58198151</v>
      </c>
      <c r="H53" s="35"/>
    </row>
    <row r="54" spans="1:8" s="32" customFormat="1" ht="9.75" customHeight="1">
      <c r="A54" s="356" t="s">
        <v>323</v>
      </c>
      <c r="B54" s="356"/>
      <c r="C54" s="356"/>
      <c r="D54" s="171"/>
      <c r="E54" s="151">
        <v>54417013</v>
      </c>
      <c r="F54" s="152">
        <v>49150119</v>
      </c>
      <c r="G54" s="255">
        <v>5266894</v>
      </c>
      <c r="H54" s="35"/>
    </row>
    <row r="55" spans="1:8" s="32" customFormat="1" ht="9.75" customHeight="1">
      <c r="A55" s="356" t="s">
        <v>324</v>
      </c>
      <c r="B55" s="356"/>
      <c r="C55" s="356"/>
      <c r="D55" s="171"/>
      <c r="E55" s="151">
        <v>74491510</v>
      </c>
      <c r="F55" s="152">
        <v>21560253</v>
      </c>
      <c r="G55" s="255">
        <v>52931257</v>
      </c>
      <c r="H55" s="35"/>
    </row>
    <row r="56" spans="1:8" s="32" customFormat="1" ht="9.75" customHeight="1">
      <c r="A56" s="356" t="s">
        <v>148</v>
      </c>
      <c r="B56" s="356"/>
      <c r="C56" s="356"/>
      <c r="D56" s="171"/>
      <c r="E56" s="151">
        <v>7939483420</v>
      </c>
      <c r="F56" s="152">
        <v>4319249320</v>
      </c>
      <c r="G56" s="255">
        <v>3620234100</v>
      </c>
      <c r="H56" s="35"/>
    </row>
    <row r="57" spans="1:8" s="32" customFormat="1" ht="9.75" customHeight="1">
      <c r="A57" s="356" t="s">
        <v>137</v>
      </c>
      <c r="B57" s="356"/>
      <c r="C57" s="356"/>
      <c r="D57" s="171"/>
      <c r="E57" s="151">
        <v>2103758172</v>
      </c>
      <c r="F57" s="152">
        <v>2037114665</v>
      </c>
      <c r="G57" s="255">
        <v>66643507</v>
      </c>
      <c r="H57" s="35"/>
    </row>
    <row r="58" spans="1:8" s="32" customFormat="1" ht="9.75" customHeight="1">
      <c r="A58" s="356" t="s">
        <v>138</v>
      </c>
      <c r="B58" s="356"/>
      <c r="C58" s="356"/>
      <c r="D58" s="171"/>
      <c r="E58" s="151">
        <v>5835725248</v>
      </c>
      <c r="F58" s="152">
        <v>2282134655</v>
      </c>
      <c r="G58" s="255">
        <v>3553590593</v>
      </c>
      <c r="H58" s="35"/>
    </row>
    <row r="59" spans="1:8" s="32" customFormat="1" ht="9.75" customHeight="1">
      <c r="A59" s="356" t="s">
        <v>149</v>
      </c>
      <c r="B59" s="356"/>
      <c r="C59" s="356"/>
      <c r="D59" s="171"/>
      <c r="E59" s="151">
        <v>75033823</v>
      </c>
      <c r="F59" s="127">
        <v>75033823</v>
      </c>
      <c r="G59" s="127" t="s">
        <v>387</v>
      </c>
      <c r="H59" s="35"/>
    </row>
    <row r="60" spans="1:8" s="190" customFormat="1" ht="9.75" customHeight="1">
      <c r="A60" s="366" t="s">
        <v>150</v>
      </c>
      <c r="B60" s="366"/>
      <c r="C60" s="366"/>
      <c r="D60" s="114"/>
      <c r="E60" s="159">
        <v>8014517243</v>
      </c>
      <c r="F60" s="68">
        <v>4394283143</v>
      </c>
      <c r="G60" s="330">
        <v>3620234100</v>
      </c>
      <c r="H60" s="189"/>
    </row>
    <row r="61" spans="1:8" s="219" customFormat="1" ht="9.75" customHeight="1">
      <c r="A61" s="356" t="s">
        <v>151</v>
      </c>
      <c r="B61" s="356"/>
      <c r="C61" s="356"/>
      <c r="D61" s="171"/>
      <c r="E61" s="151">
        <v>7547758228</v>
      </c>
      <c r="F61" s="152">
        <v>3937909019</v>
      </c>
      <c r="G61" s="255">
        <v>3609849209</v>
      </c>
      <c r="H61" s="35"/>
    </row>
    <row r="62" spans="1:8" s="219" customFormat="1" ht="9.75" customHeight="1">
      <c r="A62" s="356" t="s">
        <v>137</v>
      </c>
      <c r="B62" s="356"/>
      <c r="C62" s="356"/>
      <c r="D62" s="171"/>
      <c r="E62" s="151">
        <v>1940688560</v>
      </c>
      <c r="F62" s="152">
        <v>1874045053</v>
      </c>
      <c r="G62" s="255">
        <v>66643507</v>
      </c>
      <c r="H62" s="35"/>
    </row>
    <row r="63" spans="1:8" s="219" customFormat="1" ht="10.5" customHeight="1">
      <c r="A63" s="356" t="s">
        <v>138</v>
      </c>
      <c r="B63" s="356"/>
      <c r="C63" s="356"/>
      <c r="D63" s="171"/>
      <c r="E63" s="151">
        <v>5607069668</v>
      </c>
      <c r="F63" s="152">
        <v>2063863966</v>
      </c>
      <c r="G63" s="255">
        <v>3543205702</v>
      </c>
      <c r="H63" s="35"/>
    </row>
    <row r="64" spans="1:9" s="32" customFormat="1" ht="14.25" customHeight="1">
      <c r="A64" s="9" t="s">
        <v>39</v>
      </c>
      <c r="B64" s="9"/>
      <c r="C64" s="9"/>
      <c r="D64" s="9"/>
      <c r="H64" s="9"/>
      <c r="I64" s="9"/>
    </row>
    <row r="65" spans="1:8" s="48" customFormat="1" ht="9" customHeight="1">
      <c r="A65" s="364" t="s">
        <v>281</v>
      </c>
      <c r="B65" s="364"/>
      <c r="C65" s="364"/>
      <c r="D65" s="364"/>
      <c r="E65" s="364"/>
      <c r="F65" s="364"/>
      <c r="G65" s="364"/>
      <c r="H65" s="47"/>
    </row>
    <row r="66" spans="1:8" s="48" customFormat="1" ht="8.25" customHeight="1">
      <c r="A66" s="364" t="s">
        <v>339</v>
      </c>
      <c r="B66" s="364"/>
      <c r="C66" s="364"/>
      <c r="D66" s="364"/>
      <c r="E66" s="364"/>
      <c r="F66" s="364"/>
      <c r="G66" s="364"/>
      <c r="H66" s="47"/>
    </row>
    <row r="67" spans="1:8" s="48" customFormat="1" ht="8.25">
      <c r="A67" s="365" t="s">
        <v>340</v>
      </c>
      <c r="B67" s="365"/>
      <c r="C67" s="365"/>
      <c r="D67" s="365"/>
      <c r="E67" s="365"/>
      <c r="F67" s="365"/>
      <c r="G67" s="365"/>
      <c r="H67" s="47"/>
    </row>
    <row r="68" spans="1:8" s="48" customFormat="1" ht="8.25">
      <c r="A68" s="365" t="s">
        <v>135</v>
      </c>
      <c r="B68" s="365"/>
      <c r="C68" s="365"/>
      <c r="D68" s="365"/>
      <c r="E68" s="365"/>
      <c r="F68" s="365"/>
      <c r="G68" s="365"/>
      <c r="H68" s="47"/>
    </row>
    <row r="69" spans="1:8" s="48" customFormat="1" ht="8.25">
      <c r="A69" s="365" t="s">
        <v>280</v>
      </c>
      <c r="B69" s="365"/>
      <c r="C69" s="365"/>
      <c r="D69" s="365"/>
      <c r="E69" s="365"/>
      <c r="F69" s="365"/>
      <c r="G69" s="365"/>
      <c r="H69" s="47"/>
    </row>
    <row r="70" spans="1:8" s="48" customFormat="1" ht="8.25">
      <c r="A70" s="365" t="s">
        <v>325</v>
      </c>
      <c r="B70" s="365"/>
      <c r="C70" s="365"/>
      <c r="D70" s="365"/>
      <c r="E70" s="365"/>
      <c r="F70" s="365"/>
      <c r="G70" s="365"/>
      <c r="H70" s="47"/>
    </row>
    <row r="71" spans="1:8" s="48" customFormat="1" ht="8.25">
      <c r="A71" s="365" t="s">
        <v>343</v>
      </c>
      <c r="B71" s="365"/>
      <c r="C71" s="365"/>
      <c r="D71" s="365"/>
      <c r="E71" s="365"/>
      <c r="F71" s="365"/>
      <c r="G71" s="365"/>
      <c r="H71" s="47"/>
    </row>
    <row r="72" spans="1:8" s="48" customFormat="1" ht="8.25">
      <c r="A72" s="365" t="s">
        <v>136</v>
      </c>
      <c r="B72" s="365"/>
      <c r="C72" s="365"/>
      <c r="D72" s="365"/>
      <c r="E72" s="365"/>
      <c r="F72" s="365"/>
      <c r="G72" s="365"/>
      <c r="H72" s="47"/>
    </row>
  </sheetData>
  <sheetProtection/>
  <mergeCells count="67">
    <mergeCell ref="A65:G65"/>
    <mergeCell ref="A62:C62"/>
    <mergeCell ref="A61:C61"/>
    <mergeCell ref="A54:C54"/>
    <mergeCell ref="A56:C56"/>
    <mergeCell ref="A72:G72"/>
    <mergeCell ref="A68:G68"/>
    <mergeCell ref="A69:G69"/>
    <mergeCell ref="A70:G70"/>
    <mergeCell ref="A71:G71"/>
    <mergeCell ref="A58:C58"/>
    <mergeCell ref="A59:C59"/>
    <mergeCell ref="A66:G66"/>
    <mergeCell ref="A67:G67"/>
    <mergeCell ref="A63:C63"/>
    <mergeCell ref="A47:C47"/>
    <mergeCell ref="A48:C48"/>
    <mergeCell ref="A49:C49"/>
    <mergeCell ref="A60:C60"/>
    <mergeCell ref="A57:C57"/>
    <mergeCell ref="A55:C55"/>
    <mergeCell ref="A50:C50"/>
    <mergeCell ref="A51:C51"/>
    <mergeCell ref="A52:C52"/>
    <mergeCell ref="A53:C53"/>
    <mergeCell ref="A43:C43"/>
    <mergeCell ref="A44:C44"/>
    <mergeCell ref="A45:C45"/>
    <mergeCell ref="A46:C46"/>
    <mergeCell ref="A39:C39"/>
    <mergeCell ref="A40:C40"/>
    <mergeCell ref="A41:C41"/>
    <mergeCell ref="A42:C42"/>
    <mergeCell ref="A35:C35"/>
    <mergeCell ref="A36:C36"/>
    <mergeCell ref="A37:C37"/>
    <mergeCell ref="A38:C38"/>
    <mergeCell ref="A34:C34"/>
    <mergeCell ref="A20:C20"/>
    <mergeCell ref="A27:C27"/>
    <mergeCell ref="A28:C28"/>
    <mergeCell ref="A29:C29"/>
    <mergeCell ref="A30:C30"/>
    <mergeCell ref="A31:C31"/>
    <mergeCell ref="A23:C23"/>
    <mergeCell ref="A24:C24"/>
    <mergeCell ref="A25:C25"/>
    <mergeCell ref="A32:C32"/>
    <mergeCell ref="A33:C33"/>
    <mergeCell ref="E4:E7"/>
    <mergeCell ref="A4:D7"/>
    <mergeCell ref="A15:D15"/>
    <mergeCell ref="A16:D17"/>
    <mergeCell ref="A26:C26"/>
    <mergeCell ref="A21:C21"/>
    <mergeCell ref="A22:C22"/>
    <mergeCell ref="A19:C19"/>
    <mergeCell ref="F13:G15"/>
    <mergeCell ref="E13:E17"/>
    <mergeCell ref="A13:D14"/>
    <mergeCell ref="A1:H1"/>
    <mergeCell ref="A2:H2"/>
    <mergeCell ref="A3:G3"/>
    <mergeCell ref="F4:G5"/>
    <mergeCell ref="A9:D9"/>
    <mergeCell ref="A10:D10"/>
    <mergeCell ref="A11:D1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A1:M77"/>
  <sheetViews>
    <sheetView workbookViewId="0" topLeftCell="A1">
      <selection activeCell="N2" sqref="N2"/>
    </sheetView>
  </sheetViews>
  <sheetFormatPr defaultColWidth="9.140625" defaultRowHeight="12.75"/>
  <cols>
    <col min="1" max="1" width="3.7109375" style="198"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28" customWidth="1"/>
    <col min="14" max="16384" width="9.140625" style="4" customWidth="1"/>
  </cols>
  <sheetData>
    <row r="1" spans="1:13" ht="3" customHeight="1">
      <c r="A1" s="408"/>
      <c r="B1" s="408"/>
      <c r="C1" s="408"/>
      <c r="D1" s="408"/>
      <c r="E1" s="408"/>
      <c r="F1" s="408"/>
      <c r="G1" s="408"/>
      <c r="H1" s="408"/>
      <c r="I1" s="408"/>
      <c r="J1" s="408"/>
      <c r="K1" s="408" t="s">
        <v>91</v>
      </c>
      <c r="L1" s="408"/>
      <c r="M1" s="408"/>
    </row>
    <row r="2" spans="1:13" ht="12" customHeight="1">
      <c r="A2" s="60"/>
      <c r="B2" s="50"/>
      <c r="C2" s="50"/>
      <c r="D2" s="50"/>
      <c r="E2" s="387" t="s">
        <v>191</v>
      </c>
      <c r="F2" s="387"/>
      <c r="G2" s="388" t="s">
        <v>192</v>
      </c>
      <c r="H2" s="388"/>
      <c r="K2" s="388"/>
      <c r="L2" s="388"/>
      <c r="M2" s="225" t="s">
        <v>7</v>
      </c>
    </row>
    <row r="3" spans="1:9" ht="12" customHeight="1">
      <c r="A3" s="227"/>
      <c r="B3" s="387" t="s">
        <v>193</v>
      </c>
      <c r="C3" s="387"/>
      <c r="D3" s="387"/>
      <c r="E3" s="387"/>
      <c r="F3" s="387"/>
      <c r="G3" s="388" t="s">
        <v>194</v>
      </c>
      <c r="H3" s="388"/>
      <c r="I3" s="388"/>
    </row>
    <row r="4" spans="1:13" ht="12" customHeight="1">
      <c r="A4" s="227"/>
      <c r="B4" s="387" t="s">
        <v>398</v>
      </c>
      <c r="C4" s="387"/>
      <c r="D4" s="387"/>
      <c r="E4" s="387"/>
      <c r="F4" s="387"/>
      <c r="G4" s="427" t="s">
        <v>195</v>
      </c>
      <c r="H4" s="427"/>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13" t="s">
        <v>198</v>
      </c>
      <c r="C6" s="422"/>
      <c r="D6" s="419" t="s">
        <v>279</v>
      </c>
      <c r="E6" s="90" t="s">
        <v>7</v>
      </c>
      <c r="F6" s="91" t="s">
        <v>196</v>
      </c>
      <c r="G6" s="92" t="s">
        <v>197</v>
      </c>
      <c r="H6" s="92" t="s">
        <v>7</v>
      </c>
      <c r="I6" s="92" t="s">
        <v>7</v>
      </c>
      <c r="J6" s="92" t="s">
        <v>7</v>
      </c>
      <c r="K6" s="92" t="s">
        <v>7</v>
      </c>
      <c r="L6" s="89" t="s">
        <v>7</v>
      </c>
      <c r="M6" s="177" t="s">
        <v>7</v>
      </c>
    </row>
    <row r="7" spans="1:13" s="64" customFormat="1" ht="12.75" customHeight="1">
      <c r="A7" s="93" t="s">
        <v>7</v>
      </c>
      <c r="B7" s="415"/>
      <c r="C7" s="423"/>
      <c r="D7" s="420"/>
      <c r="E7" s="413" t="s">
        <v>202</v>
      </c>
      <c r="F7" s="422"/>
      <c r="G7" s="422" t="s">
        <v>173</v>
      </c>
      <c r="H7" s="422"/>
      <c r="I7" s="422"/>
      <c r="J7" s="422"/>
      <c r="K7" s="422"/>
      <c r="L7" s="414"/>
      <c r="M7" s="183" t="s">
        <v>7</v>
      </c>
    </row>
    <row r="8" spans="1:13" s="64" customFormat="1" ht="12.75" customHeight="1">
      <c r="A8" s="93" t="s">
        <v>7</v>
      </c>
      <c r="B8" s="415"/>
      <c r="C8" s="423"/>
      <c r="D8" s="420"/>
      <c r="E8" s="415"/>
      <c r="F8" s="423"/>
      <c r="G8" s="424"/>
      <c r="H8" s="424"/>
      <c r="I8" s="424"/>
      <c r="J8" s="424"/>
      <c r="K8" s="424"/>
      <c r="L8" s="418"/>
      <c r="M8" s="183" t="s">
        <v>7</v>
      </c>
    </row>
    <row r="9" spans="1:13" s="64" customFormat="1" ht="6" customHeight="1">
      <c r="A9" s="93" t="s">
        <v>7</v>
      </c>
      <c r="B9" s="415"/>
      <c r="C9" s="423"/>
      <c r="D9" s="420"/>
      <c r="E9" s="415"/>
      <c r="F9" s="423"/>
      <c r="G9" s="422" t="s">
        <v>36</v>
      </c>
      <c r="H9" s="414"/>
      <c r="I9" s="413" t="s">
        <v>38</v>
      </c>
      <c r="J9" s="414"/>
      <c r="K9" s="413" t="s">
        <v>273</v>
      </c>
      <c r="L9" s="414"/>
      <c r="M9" s="183" t="s">
        <v>7</v>
      </c>
    </row>
    <row r="10" spans="1:13" s="64" customFormat="1" ht="25.5" customHeight="1">
      <c r="A10" s="95" t="s">
        <v>175</v>
      </c>
      <c r="B10" s="415"/>
      <c r="C10" s="423"/>
      <c r="D10" s="420"/>
      <c r="E10" s="415"/>
      <c r="F10" s="423"/>
      <c r="G10" s="423"/>
      <c r="H10" s="416"/>
      <c r="I10" s="415"/>
      <c r="J10" s="416"/>
      <c r="K10" s="415"/>
      <c r="L10" s="416"/>
      <c r="M10" s="183" t="s">
        <v>175</v>
      </c>
    </row>
    <row r="11" spans="1:13" s="64" customFormat="1" ht="34.5" customHeight="1">
      <c r="A11" s="95" t="s">
        <v>179</v>
      </c>
      <c r="B11" s="415"/>
      <c r="C11" s="423"/>
      <c r="D11" s="420"/>
      <c r="E11" s="415"/>
      <c r="F11" s="423"/>
      <c r="G11" s="423"/>
      <c r="H11" s="416"/>
      <c r="I11" s="415"/>
      <c r="J11" s="416"/>
      <c r="K11" s="415"/>
      <c r="L11" s="416"/>
      <c r="M11" s="183" t="s">
        <v>179</v>
      </c>
    </row>
    <row r="12" spans="1:13" s="64" customFormat="1" ht="24" customHeight="1">
      <c r="A12" s="93" t="s">
        <v>7</v>
      </c>
      <c r="B12" s="415"/>
      <c r="C12" s="423"/>
      <c r="D12" s="420"/>
      <c r="E12" s="415"/>
      <c r="F12" s="423"/>
      <c r="G12" s="424"/>
      <c r="H12" s="418"/>
      <c r="I12" s="417"/>
      <c r="J12" s="418"/>
      <c r="K12" s="417"/>
      <c r="L12" s="418"/>
      <c r="M12" s="183" t="s">
        <v>7</v>
      </c>
    </row>
    <row r="13" spans="1:13" s="64" customFormat="1" ht="16.5" customHeight="1">
      <c r="A13" s="93" t="s">
        <v>7</v>
      </c>
      <c r="B13" s="415"/>
      <c r="C13" s="423"/>
      <c r="D13" s="420"/>
      <c r="E13" s="98" t="s">
        <v>199</v>
      </c>
      <c r="F13" s="413" t="s">
        <v>256</v>
      </c>
      <c r="G13" s="100" t="s">
        <v>199</v>
      </c>
      <c r="H13" s="413" t="s">
        <v>256</v>
      </c>
      <c r="I13" s="98" t="s">
        <v>199</v>
      </c>
      <c r="J13" s="413" t="s">
        <v>256</v>
      </c>
      <c r="K13" s="98" t="s">
        <v>199</v>
      </c>
      <c r="L13" s="413" t="s">
        <v>354</v>
      </c>
      <c r="M13" s="183" t="s">
        <v>7</v>
      </c>
    </row>
    <row r="14" spans="1:13" s="64" customFormat="1" ht="15.75" customHeight="1">
      <c r="A14" s="93" t="s">
        <v>7</v>
      </c>
      <c r="B14" s="415"/>
      <c r="C14" s="423"/>
      <c r="D14" s="420"/>
      <c r="E14" s="96" t="s">
        <v>200</v>
      </c>
      <c r="F14" s="415"/>
      <c r="G14" s="95" t="s">
        <v>200</v>
      </c>
      <c r="H14" s="415"/>
      <c r="I14" s="96" t="s">
        <v>200</v>
      </c>
      <c r="J14" s="415"/>
      <c r="K14" s="96" t="s">
        <v>200</v>
      </c>
      <c r="L14" s="415"/>
      <c r="M14" s="183" t="s">
        <v>7</v>
      </c>
    </row>
    <row r="15" spans="1:13" s="64" customFormat="1" ht="17.25" customHeight="1">
      <c r="A15" s="93" t="s">
        <v>7</v>
      </c>
      <c r="B15" s="415"/>
      <c r="C15" s="423"/>
      <c r="D15" s="421"/>
      <c r="E15" s="96" t="s">
        <v>201</v>
      </c>
      <c r="F15" s="425"/>
      <c r="G15" s="95" t="s">
        <v>201</v>
      </c>
      <c r="H15" s="425"/>
      <c r="I15" s="96" t="s">
        <v>201</v>
      </c>
      <c r="J15" s="425"/>
      <c r="K15" s="96" t="s">
        <v>353</v>
      </c>
      <c r="L15" s="425"/>
      <c r="M15" s="183" t="s">
        <v>7</v>
      </c>
    </row>
    <row r="16" spans="1:13" s="64" customFormat="1" ht="12">
      <c r="A16" s="101" t="s">
        <v>7</v>
      </c>
      <c r="B16" s="425"/>
      <c r="C16" s="426"/>
      <c r="D16" s="102" t="s">
        <v>42</v>
      </c>
      <c r="E16" s="102" t="s">
        <v>43</v>
      </c>
      <c r="F16" s="103" t="s">
        <v>44</v>
      </c>
      <c r="G16" s="104" t="s">
        <v>45</v>
      </c>
      <c r="H16" s="102" t="s">
        <v>46</v>
      </c>
      <c r="I16" s="102" t="s">
        <v>47</v>
      </c>
      <c r="J16" s="102" t="s">
        <v>48</v>
      </c>
      <c r="K16" s="102" t="s">
        <v>49</v>
      </c>
      <c r="L16" s="102" t="s">
        <v>50</v>
      </c>
      <c r="M16" s="184" t="s">
        <v>7</v>
      </c>
    </row>
    <row r="17" spans="1:13" ht="16.5" customHeight="1">
      <c r="A17" s="446" t="s">
        <v>381</v>
      </c>
      <c r="B17" s="446"/>
      <c r="C17" s="446"/>
      <c r="D17" s="446"/>
      <c r="E17" s="446"/>
      <c r="F17" s="446"/>
      <c r="G17" s="446" t="s">
        <v>381</v>
      </c>
      <c r="H17" s="446"/>
      <c r="I17" s="446"/>
      <c r="J17" s="446"/>
      <c r="K17" s="446"/>
      <c r="L17" s="446"/>
      <c r="M17" s="12"/>
    </row>
    <row r="18" spans="1:13" ht="9.75" customHeight="1">
      <c r="A18" s="7" t="s">
        <v>7</v>
      </c>
      <c r="B18" s="106" t="s">
        <v>204</v>
      </c>
      <c r="C18" s="106"/>
      <c r="D18" s="12"/>
      <c r="E18" s="12"/>
      <c r="F18" s="12"/>
      <c r="G18" s="12"/>
      <c r="H18" s="12"/>
      <c r="I18" s="12"/>
      <c r="J18" s="12"/>
      <c r="K18" s="12"/>
      <c r="L18" s="12"/>
      <c r="M18" s="12"/>
    </row>
    <row r="19" spans="1:13" ht="9.75" customHeight="1">
      <c r="A19" s="7">
        <v>52</v>
      </c>
      <c r="B19" s="3" t="s">
        <v>93</v>
      </c>
      <c r="C19" s="3"/>
      <c r="D19" s="11">
        <v>12947080</v>
      </c>
      <c r="E19" s="12">
        <v>6383654</v>
      </c>
      <c r="F19" s="12">
        <v>5405258</v>
      </c>
      <c r="G19" s="12">
        <v>32730</v>
      </c>
      <c r="H19" s="12">
        <v>434791</v>
      </c>
      <c r="I19" s="12">
        <v>1092</v>
      </c>
      <c r="J19" s="12" t="s">
        <v>310</v>
      </c>
      <c r="K19" s="12">
        <v>275196</v>
      </c>
      <c r="L19" s="12">
        <v>8747</v>
      </c>
      <c r="M19" s="186">
        <v>52</v>
      </c>
    </row>
    <row r="20" spans="1:13" ht="9.75" customHeight="1">
      <c r="A20" s="7">
        <v>53</v>
      </c>
      <c r="B20" s="3" t="s">
        <v>94</v>
      </c>
      <c r="C20" s="3"/>
      <c r="D20" s="11">
        <v>98199649</v>
      </c>
      <c r="E20" s="12">
        <v>33658505</v>
      </c>
      <c r="F20" s="12">
        <v>62642407</v>
      </c>
      <c r="G20" s="12">
        <v>493081</v>
      </c>
      <c r="H20" s="12">
        <v>3665605</v>
      </c>
      <c r="I20" s="12">
        <v>2543969</v>
      </c>
      <c r="J20" s="12">
        <v>2155865</v>
      </c>
      <c r="K20" s="12">
        <v>2155706</v>
      </c>
      <c r="L20" s="12" t="s">
        <v>310</v>
      </c>
      <c r="M20" s="186">
        <v>53</v>
      </c>
    </row>
    <row r="21" spans="1:13" ht="9.75" customHeight="1">
      <c r="A21" s="7">
        <v>54</v>
      </c>
      <c r="B21" s="3" t="s">
        <v>95</v>
      </c>
      <c r="C21" s="3"/>
      <c r="D21" s="11">
        <v>15821537</v>
      </c>
      <c r="E21" s="12">
        <v>8727605</v>
      </c>
      <c r="F21" s="12">
        <v>6263546</v>
      </c>
      <c r="G21" s="12">
        <v>95600</v>
      </c>
      <c r="H21" s="12">
        <v>536020</v>
      </c>
      <c r="I21" s="12">
        <v>142838</v>
      </c>
      <c r="J21" s="12" t="s">
        <v>310</v>
      </c>
      <c r="K21" s="12">
        <v>393425</v>
      </c>
      <c r="L21" s="12">
        <v>103379</v>
      </c>
      <c r="M21" s="186">
        <v>54</v>
      </c>
    </row>
    <row r="22" spans="1:13" ht="9.75" customHeight="1">
      <c r="A22" s="7">
        <v>55</v>
      </c>
      <c r="B22" s="14" t="s">
        <v>4</v>
      </c>
      <c r="C22" s="14"/>
      <c r="D22" s="16">
        <f>SUM(D19:D21)</f>
        <v>126968266</v>
      </c>
      <c r="E22" s="17">
        <f>SUM(E19:E21)</f>
        <v>48769764</v>
      </c>
      <c r="F22" s="17">
        <f aca="true" t="shared" si="0" ref="F22:L22">SUM(F19:F21)</f>
        <v>74311211</v>
      </c>
      <c r="G22" s="17">
        <f t="shared" si="0"/>
        <v>621411</v>
      </c>
      <c r="H22" s="17">
        <f t="shared" si="0"/>
        <v>4636416</v>
      </c>
      <c r="I22" s="17">
        <f t="shared" si="0"/>
        <v>2687899</v>
      </c>
      <c r="J22" s="17">
        <f t="shared" si="0"/>
        <v>2155865</v>
      </c>
      <c r="K22" s="17">
        <f t="shared" si="0"/>
        <v>2824327</v>
      </c>
      <c r="L22" s="17">
        <f t="shared" si="0"/>
        <v>112126</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203</v>
      </c>
      <c r="C24" s="106"/>
      <c r="D24" s="27"/>
      <c r="E24" s="28"/>
      <c r="F24" s="28"/>
      <c r="G24" s="28"/>
      <c r="H24" s="28"/>
      <c r="I24" s="28"/>
      <c r="J24" s="28"/>
      <c r="K24" s="28"/>
      <c r="L24" s="28"/>
      <c r="M24" s="188" t="s">
        <v>7</v>
      </c>
    </row>
    <row r="25" spans="1:13" ht="9.75" customHeight="1">
      <c r="A25" s="7">
        <v>56</v>
      </c>
      <c r="B25" s="3" t="s">
        <v>96</v>
      </c>
      <c r="C25" s="3"/>
      <c r="D25" s="11">
        <v>31061749</v>
      </c>
      <c r="E25" s="12">
        <v>13527252</v>
      </c>
      <c r="F25" s="12">
        <v>17311634</v>
      </c>
      <c r="G25" s="12">
        <v>221645</v>
      </c>
      <c r="H25" s="12">
        <v>430842</v>
      </c>
      <c r="I25" s="12">
        <v>539066</v>
      </c>
      <c r="J25" s="12" t="s">
        <v>310</v>
      </c>
      <c r="K25" s="12">
        <v>751628</v>
      </c>
      <c r="L25" s="12">
        <v>245</v>
      </c>
      <c r="M25" s="186">
        <v>56</v>
      </c>
    </row>
    <row r="26" spans="1:13" ht="9.75" customHeight="1">
      <c r="A26" s="7">
        <v>57</v>
      </c>
      <c r="B26" s="3" t="s">
        <v>97</v>
      </c>
      <c r="C26" s="3"/>
      <c r="D26" s="11">
        <v>32215248</v>
      </c>
      <c r="E26" s="12">
        <v>13467717</v>
      </c>
      <c r="F26" s="12">
        <v>18747531</v>
      </c>
      <c r="G26" s="12">
        <v>338815</v>
      </c>
      <c r="H26" s="12">
        <v>679635</v>
      </c>
      <c r="I26" s="12">
        <v>355216</v>
      </c>
      <c r="J26" s="12">
        <v>544673</v>
      </c>
      <c r="K26" s="12">
        <v>664336</v>
      </c>
      <c r="L26" s="12" t="s">
        <v>310</v>
      </c>
      <c r="M26" s="186">
        <v>57</v>
      </c>
    </row>
    <row r="27" spans="1:13" s="6" customFormat="1" ht="11.25" customHeight="1">
      <c r="A27" s="7">
        <v>58</v>
      </c>
      <c r="B27" s="3" t="s">
        <v>98</v>
      </c>
      <c r="C27" s="3"/>
      <c r="D27" s="11">
        <v>46188539</v>
      </c>
      <c r="E27" s="12">
        <v>10848495</v>
      </c>
      <c r="F27" s="12">
        <v>34539818</v>
      </c>
      <c r="G27" s="12">
        <v>219281</v>
      </c>
      <c r="H27" s="12">
        <v>1838211</v>
      </c>
      <c r="I27" s="12">
        <v>283104</v>
      </c>
      <c r="J27" s="12" t="s">
        <v>310</v>
      </c>
      <c r="K27" s="12">
        <v>565841</v>
      </c>
      <c r="L27" s="12">
        <v>26984</v>
      </c>
      <c r="M27" s="186">
        <v>58</v>
      </c>
    </row>
    <row r="28" spans="1:13" ht="9.75" customHeight="1">
      <c r="A28" s="7">
        <v>59</v>
      </c>
      <c r="B28" s="3" t="s">
        <v>99</v>
      </c>
      <c r="C28" s="3"/>
      <c r="D28" s="11">
        <v>25803826</v>
      </c>
      <c r="E28" s="12">
        <v>9745615</v>
      </c>
      <c r="F28" s="12">
        <v>14191136</v>
      </c>
      <c r="G28" s="12">
        <v>115634</v>
      </c>
      <c r="H28" s="12">
        <v>487445</v>
      </c>
      <c r="I28" s="12">
        <v>70940</v>
      </c>
      <c r="J28" s="12" t="s">
        <v>310</v>
      </c>
      <c r="K28" s="12">
        <v>360974</v>
      </c>
      <c r="L28" s="12">
        <v>2295</v>
      </c>
      <c r="M28" s="186">
        <v>59</v>
      </c>
    </row>
    <row r="29" spans="1:13" ht="9.75" customHeight="1">
      <c r="A29" s="7">
        <v>60</v>
      </c>
      <c r="B29" s="3" t="s">
        <v>94</v>
      </c>
      <c r="C29" s="3"/>
      <c r="D29" s="11">
        <v>76798254</v>
      </c>
      <c r="E29" s="12">
        <v>20884529</v>
      </c>
      <c r="F29" s="12">
        <v>53671719</v>
      </c>
      <c r="G29" s="12">
        <v>608755</v>
      </c>
      <c r="H29" s="12">
        <v>2281921</v>
      </c>
      <c r="I29" s="12">
        <v>361700</v>
      </c>
      <c r="J29" s="12" t="s">
        <v>310</v>
      </c>
      <c r="K29" s="12">
        <v>999022</v>
      </c>
      <c r="L29" s="12">
        <v>13207</v>
      </c>
      <c r="M29" s="186">
        <v>60</v>
      </c>
    </row>
    <row r="30" spans="1:13" ht="9.75" customHeight="1">
      <c r="A30" s="7">
        <v>61</v>
      </c>
      <c r="B30" s="3" t="s">
        <v>100</v>
      </c>
      <c r="C30" s="3"/>
      <c r="D30" s="11">
        <v>49176388</v>
      </c>
      <c r="E30" s="12">
        <v>22274648</v>
      </c>
      <c r="F30" s="12">
        <v>25911338</v>
      </c>
      <c r="G30" s="12">
        <v>214855</v>
      </c>
      <c r="H30" s="12">
        <v>914356</v>
      </c>
      <c r="I30" s="12">
        <v>564816</v>
      </c>
      <c r="J30" s="12" t="s">
        <v>310</v>
      </c>
      <c r="K30" s="12">
        <v>1296308</v>
      </c>
      <c r="L30" s="12" t="s">
        <v>310</v>
      </c>
      <c r="M30" s="186">
        <v>61</v>
      </c>
    </row>
    <row r="31" spans="1:13" ht="9.75" customHeight="1">
      <c r="A31" s="7">
        <v>62</v>
      </c>
      <c r="B31" s="3" t="s">
        <v>101</v>
      </c>
      <c r="C31" s="3"/>
      <c r="D31" s="11">
        <v>28393503</v>
      </c>
      <c r="E31" s="12">
        <v>8130907</v>
      </c>
      <c r="F31" s="12">
        <v>19416928</v>
      </c>
      <c r="G31" s="12">
        <v>244759</v>
      </c>
      <c r="H31" s="12">
        <v>293997</v>
      </c>
      <c r="I31" s="12">
        <v>251724</v>
      </c>
      <c r="J31" s="12" t="s">
        <v>310</v>
      </c>
      <c r="K31" s="12">
        <v>270460</v>
      </c>
      <c r="L31" s="12">
        <v>102988</v>
      </c>
      <c r="M31" s="186">
        <v>62</v>
      </c>
    </row>
    <row r="32" spans="1:13" ht="9.75" customHeight="1">
      <c r="A32" s="7">
        <v>63</v>
      </c>
      <c r="B32" s="14" t="s">
        <v>4</v>
      </c>
      <c r="C32" s="14"/>
      <c r="D32" s="16">
        <f>SUM(D25:D31)</f>
        <v>289637507</v>
      </c>
      <c r="E32" s="17">
        <f>SUM(E25:E31)</f>
        <v>98879163</v>
      </c>
      <c r="F32" s="17">
        <f aca="true" t="shared" si="1" ref="F32:L32">SUM(F25:F31)</f>
        <v>183790104</v>
      </c>
      <c r="G32" s="17">
        <f t="shared" si="1"/>
        <v>1963744</v>
      </c>
      <c r="H32" s="17">
        <f t="shared" si="1"/>
        <v>6926407</v>
      </c>
      <c r="I32" s="17">
        <f t="shared" si="1"/>
        <v>2426566</v>
      </c>
      <c r="J32" s="17">
        <f t="shared" si="1"/>
        <v>544673</v>
      </c>
      <c r="K32" s="17">
        <f t="shared" si="1"/>
        <v>4908569</v>
      </c>
      <c r="L32" s="17">
        <f t="shared" si="1"/>
        <v>145719</v>
      </c>
      <c r="M32" s="186">
        <v>63</v>
      </c>
    </row>
    <row r="33" spans="1:13" ht="9.75" customHeight="1">
      <c r="A33" s="7">
        <v>64</v>
      </c>
      <c r="B33" s="20" t="s">
        <v>92</v>
      </c>
      <c r="C33" s="20"/>
      <c r="D33" s="16">
        <f>D22+D32</f>
        <v>416605773</v>
      </c>
      <c r="E33" s="17">
        <f>E22+E32</f>
        <v>147648927</v>
      </c>
      <c r="F33" s="17">
        <f aca="true" t="shared" si="2" ref="F33:L33">F22+F32</f>
        <v>258101315</v>
      </c>
      <c r="G33" s="17">
        <f t="shared" si="2"/>
        <v>2585155</v>
      </c>
      <c r="H33" s="17">
        <f t="shared" si="2"/>
        <v>11562823</v>
      </c>
      <c r="I33" s="17">
        <f t="shared" si="2"/>
        <v>5114465</v>
      </c>
      <c r="J33" s="17">
        <f t="shared" si="2"/>
        <v>2700538</v>
      </c>
      <c r="K33" s="17">
        <f t="shared" si="2"/>
        <v>7732896</v>
      </c>
      <c r="L33" s="17">
        <f t="shared" si="2"/>
        <v>257845</v>
      </c>
      <c r="M33" s="186">
        <v>64</v>
      </c>
    </row>
    <row r="34" spans="1:13" ht="5.25" customHeight="1">
      <c r="A34" s="7"/>
      <c r="B34" s="20"/>
      <c r="C34" s="20"/>
      <c r="D34" s="17"/>
      <c r="E34" s="17"/>
      <c r="F34" s="17"/>
      <c r="G34" s="17"/>
      <c r="H34" s="17"/>
      <c r="I34" s="17"/>
      <c r="J34" s="17"/>
      <c r="K34" s="17"/>
      <c r="L34" s="17"/>
      <c r="M34" s="186"/>
    </row>
    <row r="35" spans="1:13" ht="14.25" customHeight="1">
      <c r="A35" s="447" t="s">
        <v>382</v>
      </c>
      <c r="B35" s="447"/>
      <c r="C35" s="447"/>
      <c r="D35" s="447"/>
      <c r="E35" s="447"/>
      <c r="F35" s="447"/>
      <c r="G35" s="448" t="s">
        <v>382</v>
      </c>
      <c r="H35" s="448"/>
      <c r="I35" s="448"/>
      <c r="J35" s="448"/>
      <c r="K35" s="448"/>
      <c r="L35" s="448"/>
      <c r="M35" s="448"/>
    </row>
    <row r="36" spans="1:12" ht="9" customHeight="1">
      <c r="A36" s="7" t="s">
        <v>7</v>
      </c>
      <c r="B36" s="106" t="s">
        <v>204</v>
      </c>
      <c r="C36" s="106"/>
      <c r="D36" s="12"/>
      <c r="E36" s="12"/>
      <c r="F36" s="12"/>
      <c r="G36" s="12"/>
      <c r="H36" s="12"/>
      <c r="I36" s="12"/>
      <c r="J36" s="12"/>
      <c r="K36" s="12"/>
      <c r="L36" s="12"/>
    </row>
    <row r="37" spans="1:13" ht="9.75" customHeight="1">
      <c r="A37" s="7">
        <v>65</v>
      </c>
      <c r="B37" s="3" t="s">
        <v>103</v>
      </c>
      <c r="C37" s="3"/>
      <c r="D37" s="11">
        <v>25367311</v>
      </c>
      <c r="E37" s="12">
        <v>12287885</v>
      </c>
      <c r="F37" s="12">
        <v>12494316</v>
      </c>
      <c r="G37" s="12">
        <v>333735</v>
      </c>
      <c r="H37" s="12">
        <v>1731707</v>
      </c>
      <c r="I37" s="12">
        <v>648953</v>
      </c>
      <c r="J37" s="12" t="s">
        <v>310</v>
      </c>
      <c r="K37" s="12">
        <v>828695</v>
      </c>
      <c r="L37" s="12">
        <v>15000</v>
      </c>
      <c r="M37" s="186">
        <v>65</v>
      </c>
    </row>
    <row r="38" spans="1:13" ht="9.75" customHeight="1">
      <c r="A38" s="7">
        <v>66</v>
      </c>
      <c r="B38" s="3" t="s">
        <v>104</v>
      </c>
      <c r="C38" s="3"/>
      <c r="D38" s="11">
        <v>28518150</v>
      </c>
      <c r="E38" s="12">
        <v>13172642</v>
      </c>
      <c r="F38" s="12">
        <v>15345508</v>
      </c>
      <c r="G38" s="12">
        <v>698076</v>
      </c>
      <c r="H38" s="12">
        <v>2006425</v>
      </c>
      <c r="I38" s="12">
        <v>367109</v>
      </c>
      <c r="J38" s="12" t="s">
        <v>310</v>
      </c>
      <c r="K38" s="12">
        <v>232531</v>
      </c>
      <c r="L38" s="12">
        <v>55821</v>
      </c>
      <c r="M38" s="186">
        <v>66</v>
      </c>
    </row>
    <row r="39" spans="1:13" ht="9.75" customHeight="1">
      <c r="A39" s="7">
        <v>67</v>
      </c>
      <c r="B39" s="3" t="s">
        <v>105</v>
      </c>
      <c r="C39" s="3"/>
      <c r="D39" s="11">
        <v>16045497</v>
      </c>
      <c r="E39" s="12">
        <v>8255077</v>
      </c>
      <c r="F39" s="12">
        <v>7790420</v>
      </c>
      <c r="G39" s="12">
        <v>461243</v>
      </c>
      <c r="H39" s="12">
        <v>1959278</v>
      </c>
      <c r="I39" s="12">
        <v>380006</v>
      </c>
      <c r="J39" s="12" t="s">
        <v>310</v>
      </c>
      <c r="K39" s="12">
        <v>261565</v>
      </c>
      <c r="L39" s="12" t="s">
        <v>310</v>
      </c>
      <c r="M39" s="186">
        <v>67</v>
      </c>
    </row>
    <row r="40" spans="1:13" ht="9.75" customHeight="1">
      <c r="A40" s="7">
        <v>68</v>
      </c>
      <c r="B40" s="3" t="s">
        <v>106</v>
      </c>
      <c r="C40" s="3"/>
      <c r="D40" s="11">
        <v>17351595</v>
      </c>
      <c r="E40" s="12">
        <v>10212659</v>
      </c>
      <c r="F40" s="12">
        <v>6037673</v>
      </c>
      <c r="G40" s="12">
        <v>170525</v>
      </c>
      <c r="H40" s="12">
        <v>426281</v>
      </c>
      <c r="I40" s="12">
        <v>525763</v>
      </c>
      <c r="J40" s="12" t="s">
        <v>310</v>
      </c>
      <c r="K40" s="12">
        <v>645655</v>
      </c>
      <c r="L40" s="12" t="s">
        <v>310</v>
      </c>
      <c r="M40" s="186">
        <v>68</v>
      </c>
    </row>
    <row r="41" spans="1:13" ht="9.75" customHeight="1">
      <c r="A41" s="7">
        <v>69</v>
      </c>
      <c r="B41" s="14" t="s">
        <v>4</v>
      </c>
      <c r="C41" s="14"/>
      <c r="D41" s="16">
        <f>SUM(D37:D40)</f>
        <v>87282553</v>
      </c>
      <c r="E41" s="17">
        <f>SUM(E37:E40)</f>
        <v>43928263</v>
      </c>
      <c r="F41" s="17">
        <f aca="true" t="shared" si="3" ref="F41:L41">SUM(F37:F40)</f>
        <v>41667917</v>
      </c>
      <c r="G41" s="17">
        <f t="shared" si="3"/>
        <v>1663579</v>
      </c>
      <c r="H41" s="17">
        <f t="shared" si="3"/>
        <v>6123691</v>
      </c>
      <c r="I41" s="17">
        <f t="shared" si="3"/>
        <v>1921831</v>
      </c>
      <c r="J41" s="17" t="s">
        <v>344</v>
      </c>
      <c r="K41" s="17">
        <f t="shared" si="3"/>
        <v>1968446</v>
      </c>
      <c r="L41" s="17">
        <f t="shared" si="3"/>
        <v>70821</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203</v>
      </c>
      <c r="C43" s="106"/>
      <c r="D43" s="11"/>
      <c r="E43" s="12"/>
      <c r="F43" s="12"/>
      <c r="G43" s="12"/>
      <c r="H43" s="12"/>
      <c r="I43" s="12"/>
      <c r="J43" s="12"/>
      <c r="K43" s="12"/>
      <c r="L43" s="12"/>
      <c r="M43" s="186" t="s">
        <v>7</v>
      </c>
    </row>
    <row r="44" spans="1:13" ht="9.75" customHeight="1">
      <c r="A44" s="7">
        <v>70</v>
      </c>
      <c r="B44" s="3" t="s">
        <v>103</v>
      </c>
      <c r="C44" s="3"/>
      <c r="D44" s="11">
        <v>56551593</v>
      </c>
      <c r="E44" s="12">
        <v>13568780</v>
      </c>
      <c r="F44" s="12">
        <v>42982813</v>
      </c>
      <c r="G44" s="12">
        <v>97329</v>
      </c>
      <c r="H44" s="12">
        <v>1392759</v>
      </c>
      <c r="I44" s="12">
        <v>231406</v>
      </c>
      <c r="J44" s="12" t="s">
        <v>310</v>
      </c>
      <c r="K44" s="12">
        <v>704542</v>
      </c>
      <c r="L44" s="12">
        <v>30287</v>
      </c>
      <c r="M44" s="186">
        <v>70</v>
      </c>
    </row>
    <row r="45" spans="1:13" ht="9.75" customHeight="1">
      <c r="A45" s="7">
        <v>71</v>
      </c>
      <c r="B45" s="3" t="s">
        <v>104</v>
      </c>
      <c r="C45" s="3"/>
      <c r="D45" s="11">
        <v>26795835</v>
      </c>
      <c r="E45" s="12">
        <v>8904872</v>
      </c>
      <c r="F45" s="12">
        <v>17890963</v>
      </c>
      <c r="G45" s="12">
        <v>197075</v>
      </c>
      <c r="H45" s="12">
        <v>2307175</v>
      </c>
      <c r="I45" s="12">
        <v>272293</v>
      </c>
      <c r="J45" s="12" t="s">
        <v>310</v>
      </c>
      <c r="K45" s="12">
        <v>214527</v>
      </c>
      <c r="L45" s="12" t="s">
        <v>310</v>
      </c>
      <c r="M45" s="186">
        <v>71</v>
      </c>
    </row>
    <row r="46" spans="1:13" ht="9.75" customHeight="1">
      <c r="A46" s="7">
        <v>72</v>
      </c>
      <c r="B46" s="3" t="s">
        <v>105</v>
      </c>
      <c r="C46" s="3"/>
      <c r="D46" s="11">
        <v>27863476</v>
      </c>
      <c r="E46" s="12">
        <v>8838433</v>
      </c>
      <c r="F46" s="12">
        <v>18751798</v>
      </c>
      <c r="G46" s="12">
        <v>190172</v>
      </c>
      <c r="H46" s="12">
        <v>1728898</v>
      </c>
      <c r="I46" s="12">
        <v>119050</v>
      </c>
      <c r="J46" s="12">
        <v>18405</v>
      </c>
      <c r="K46" s="12">
        <v>414804</v>
      </c>
      <c r="L46" s="12">
        <v>149713</v>
      </c>
      <c r="M46" s="186">
        <v>72</v>
      </c>
    </row>
    <row r="47" spans="1:13" ht="9.75" customHeight="1">
      <c r="A47" s="7">
        <v>73</v>
      </c>
      <c r="B47" s="3" t="s">
        <v>107</v>
      </c>
      <c r="C47" s="3"/>
      <c r="D47" s="11">
        <v>41861176</v>
      </c>
      <c r="E47" s="12">
        <v>13655894</v>
      </c>
      <c r="F47" s="12">
        <v>28205282</v>
      </c>
      <c r="G47" s="12">
        <v>456567</v>
      </c>
      <c r="H47" s="12">
        <v>1129608</v>
      </c>
      <c r="I47" s="12">
        <v>357331</v>
      </c>
      <c r="J47" s="12" t="s">
        <v>310</v>
      </c>
      <c r="K47" s="12">
        <v>286387</v>
      </c>
      <c r="L47" s="12">
        <v>194962</v>
      </c>
      <c r="M47" s="186">
        <v>73</v>
      </c>
    </row>
    <row r="48" spans="1:13" ht="9.75" customHeight="1">
      <c r="A48" s="7">
        <v>74</v>
      </c>
      <c r="B48" s="3" t="s">
        <v>108</v>
      </c>
      <c r="C48" s="3"/>
      <c r="D48" s="11">
        <v>24090643</v>
      </c>
      <c r="E48" s="12">
        <v>8594019</v>
      </c>
      <c r="F48" s="12">
        <v>14484453</v>
      </c>
      <c r="G48" s="12">
        <v>201313</v>
      </c>
      <c r="H48" s="12">
        <v>1831525</v>
      </c>
      <c r="I48" s="12" t="s">
        <v>310</v>
      </c>
      <c r="J48" s="12" t="s">
        <v>310</v>
      </c>
      <c r="K48" s="12">
        <v>349679</v>
      </c>
      <c r="L48" s="12" t="s">
        <v>310</v>
      </c>
      <c r="M48" s="186">
        <v>74</v>
      </c>
    </row>
    <row r="49" spans="1:13" ht="9.75" customHeight="1">
      <c r="A49" s="7">
        <v>75</v>
      </c>
      <c r="B49" s="3" t="s">
        <v>109</v>
      </c>
      <c r="C49" s="3"/>
      <c r="D49" s="11">
        <v>16692382</v>
      </c>
      <c r="E49" s="12">
        <v>4380152</v>
      </c>
      <c r="F49" s="12">
        <v>11672795</v>
      </c>
      <c r="G49" s="12">
        <v>93925</v>
      </c>
      <c r="H49" s="12">
        <v>500052</v>
      </c>
      <c r="I49" s="12">
        <v>58458</v>
      </c>
      <c r="J49" s="12" t="s">
        <v>310</v>
      </c>
      <c r="K49" s="12">
        <v>116172</v>
      </c>
      <c r="L49" s="12" t="s">
        <v>310</v>
      </c>
      <c r="M49" s="186">
        <v>75</v>
      </c>
    </row>
    <row r="50" spans="1:13" ht="9.75" customHeight="1">
      <c r="A50" s="7">
        <v>76</v>
      </c>
      <c r="B50" s="3" t="s">
        <v>110</v>
      </c>
      <c r="C50" s="3"/>
      <c r="D50" s="11">
        <v>25447928</v>
      </c>
      <c r="E50" s="12">
        <v>8564834</v>
      </c>
      <c r="F50" s="12">
        <v>15840638</v>
      </c>
      <c r="G50" s="12">
        <v>9350</v>
      </c>
      <c r="H50" s="12">
        <v>964897</v>
      </c>
      <c r="I50" s="12" t="s">
        <v>310</v>
      </c>
      <c r="J50" s="12">
        <v>861267</v>
      </c>
      <c r="K50" s="12">
        <v>350830</v>
      </c>
      <c r="L50" s="12">
        <v>11391</v>
      </c>
      <c r="M50" s="186">
        <v>76</v>
      </c>
    </row>
    <row r="51" spans="1:13" ht="9.75" customHeight="1">
      <c r="A51" s="7">
        <v>77</v>
      </c>
      <c r="B51" s="3" t="s">
        <v>111</v>
      </c>
      <c r="C51" s="3"/>
      <c r="D51" s="11">
        <v>19875424</v>
      </c>
      <c r="E51" s="12">
        <v>5153251</v>
      </c>
      <c r="F51" s="12">
        <v>14206663</v>
      </c>
      <c r="G51" s="12">
        <v>135507</v>
      </c>
      <c r="H51" s="12">
        <v>778391</v>
      </c>
      <c r="I51" s="12">
        <v>221</v>
      </c>
      <c r="J51" s="12">
        <v>298625</v>
      </c>
      <c r="K51" s="12">
        <v>391472</v>
      </c>
      <c r="L51" s="12" t="s">
        <v>310</v>
      </c>
      <c r="M51" s="186">
        <v>77</v>
      </c>
    </row>
    <row r="52" spans="1:13" ht="9.75" customHeight="1">
      <c r="A52" s="7">
        <v>78</v>
      </c>
      <c r="B52" s="3" t="s">
        <v>112</v>
      </c>
      <c r="C52" s="3"/>
      <c r="D52" s="11">
        <v>26089311</v>
      </c>
      <c r="E52" s="12">
        <v>9534776</v>
      </c>
      <c r="F52" s="12">
        <v>15781264</v>
      </c>
      <c r="G52" s="12">
        <v>90334</v>
      </c>
      <c r="H52" s="12">
        <v>1213035</v>
      </c>
      <c r="I52" s="12">
        <v>66804</v>
      </c>
      <c r="J52" s="12">
        <v>68479</v>
      </c>
      <c r="K52" s="12">
        <v>554229</v>
      </c>
      <c r="L52" s="12">
        <v>80305</v>
      </c>
      <c r="M52" s="186">
        <v>78</v>
      </c>
    </row>
    <row r="53" spans="1:13" ht="9.75" customHeight="1">
      <c r="A53" s="7">
        <v>79</v>
      </c>
      <c r="B53" s="14" t="s">
        <v>4</v>
      </c>
      <c r="C53" s="14"/>
      <c r="D53" s="16">
        <f>SUM(D44:D52)</f>
        <v>265267768</v>
      </c>
      <c r="E53" s="17">
        <f>SUM(E44:E52)</f>
        <v>81195011</v>
      </c>
      <c r="F53" s="17">
        <f aca="true" t="shared" si="4" ref="F53:L53">SUM(F44:F52)</f>
        <v>179816669</v>
      </c>
      <c r="G53" s="17">
        <f t="shared" si="4"/>
        <v>1471572</v>
      </c>
      <c r="H53" s="17">
        <f t="shared" si="4"/>
        <v>11846340</v>
      </c>
      <c r="I53" s="17">
        <f t="shared" si="4"/>
        <v>1105563</v>
      </c>
      <c r="J53" s="17">
        <f t="shared" si="4"/>
        <v>1246776</v>
      </c>
      <c r="K53" s="17">
        <f t="shared" si="4"/>
        <v>3382642</v>
      </c>
      <c r="L53" s="17">
        <f t="shared" si="4"/>
        <v>466658</v>
      </c>
      <c r="M53" s="186">
        <v>79</v>
      </c>
    </row>
    <row r="54" spans="1:13" ht="9.75" customHeight="1">
      <c r="A54" s="7">
        <v>80</v>
      </c>
      <c r="B54" s="20" t="s">
        <v>102</v>
      </c>
      <c r="C54" s="20"/>
      <c r="D54" s="16">
        <f>D41+D53</f>
        <v>352550321</v>
      </c>
      <c r="E54" s="17">
        <f>E41+E53</f>
        <v>125123274</v>
      </c>
      <c r="F54" s="17">
        <f aca="true" t="shared" si="5" ref="F54:L54">F41+F53</f>
        <v>221484586</v>
      </c>
      <c r="G54" s="17">
        <f t="shared" si="5"/>
        <v>3135151</v>
      </c>
      <c r="H54" s="17">
        <f t="shared" si="5"/>
        <v>17970031</v>
      </c>
      <c r="I54" s="17">
        <f t="shared" si="5"/>
        <v>3027394</v>
      </c>
      <c r="J54" s="17">
        <f>J53</f>
        <v>1246776</v>
      </c>
      <c r="K54" s="17">
        <f t="shared" si="5"/>
        <v>5351088</v>
      </c>
      <c r="L54" s="17">
        <f t="shared" si="5"/>
        <v>537479</v>
      </c>
      <c r="M54" s="186">
        <v>80</v>
      </c>
    </row>
    <row r="55" spans="1:13" ht="4.5" customHeight="1">
      <c r="A55" s="7"/>
      <c r="B55" s="20"/>
      <c r="C55" s="20"/>
      <c r="D55" s="17"/>
      <c r="E55" s="17"/>
      <c r="F55" s="17"/>
      <c r="G55" s="17"/>
      <c r="H55" s="17"/>
      <c r="I55" s="17"/>
      <c r="J55" s="17"/>
      <c r="K55" s="17"/>
      <c r="L55" s="17"/>
      <c r="M55" s="186"/>
    </row>
    <row r="56" spans="1:13" ht="13.5" customHeight="1">
      <c r="A56" s="447" t="s">
        <v>383</v>
      </c>
      <c r="B56" s="447"/>
      <c r="C56" s="447"/>
      <c r="D56" s="447"/>
      <c r="E56" s="447"/>
      <c r="F56" s="447"/>
      <c r="G56" s="448" t="s">
        <v>383</v>
      </c>
      <c r="H56" s="448"/>
      <c r="I56" s="448"/>
      <c r="J56" s="448"/>
      <c r="K56" s="448"/>
      <c r="L56" s="448"/>
      <c r="M56" s="448"/>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18481267</v>
      </c>
      <c r="E58" s="165">
        <v>10299033</v>
      </c>
      <c r="F58" s="165">
        <v>7960348</v>
      </c>
      <c r="G58" s="165">
        <v>815717</v>
      </c>
      <c r="H58" s="165">
        <v>976863</v>
      </c>
      <c r="I58" s="165">
        <v>95700</v>
      </c>
      <c r="J58" s="165" t="s">
        <v>310</v>
      </c>
      <c r="K58" s="165">
        <v>195423</v>
      </c>
      <c r="L58" s="165" t="s">
        <v>310</v>
      </c>
      <c r="M58" s="186">
        <v>81</v>
      </c>
    </row>
    <row r="59" spans="1:13" s="6" customFormat="1" ht="12" customHeight="1">
      <c r="A59" s="7">
        <v>82</v>
      </c>
      <c r="B59" s="3" t="s">
        <v>115</v>
      </c>
      <c r="C59" s="3"/>
      <c r="D59" s="164">
        <v>59836207</v>
      </c>
      <c r="E59" s="165">
        <v>28056197</v>
      </c>
      <c r="F59" s="165">
        <v>31780010</v>
      </c>
      <c r="G59" s="165">
        <v>1727629</v>
      </c>
      <c r="H59" s="165">
        <v>2113790</v>
      </c>
      <c r="I59" s="165">
        <v>882755</v>
      </c>
      <c r="J59" s="165" t="s">
        <v>310</v>
      </c>
      <c r="K59" s="165">
        <v>1264150</v>
      </c>
      <c r="L59" s="165">
        <v>425837</v>
      </c>
      <c r="M59" s="186">
        <v>82</v>
      </c>
    </row>
    <row r="60" spans="1:13" ht="9.75" customHeight="1">
      <c r="A60" s="7">
        <v>83</v>
      </c>
      <c r="B60" s="3" t="s">
        <v>116</v>
      </c>
      <c r="C60" s="3"/>
      <c r="D60" s="164">
        <v>75826168</v>
      </c>
      <c r="E60" s="165">
        <v>22592954</v>
      </c>
      <c r="F60" s="165">
        <v>50115577</v>
      </c>
      <c r="G60" s="165">
        <v>678488</v>
      </c>
      <c r="H60" s="165">
        <v>1858425</v>
      </c>
      <c r="I60" s="165">
        <v>181393</v>
      </c>
      <c r="J60" s="165" t="s">
        <v>310</v>
      </c>
      <c r="K60" s="165">
        <v>1152723</v>
      </c>
      <c r="L60" s="165" t="s">
        <v>310</v>
      </c>
      <c r="M60" s="186">
        <v>83</v>
      </c>
    </row>
    <row r="61" spans="1:13" ht="9.75" customHeight="1">
      <c r="A61" s="7">
        <v>84</v>
      </c>
      <c r="B61" s="3" t="s">
        <v>117</v>
      </c>
      <c r="C61" s="3"/>
      <c r="D61" s="164">
        <v>373720421</v>
      </c>
      <c r="E61" s="12">
        <v>101166968</v>
      </c>
      <c r="F61" s="12">
        <v>272553453</v>
      </c>
      <c r="G61" s="12">
        <v>2369631</v>
      </c>
      <c r="H61" s="12">
        <v>13662048</v>
      </c>
      <c r="I61" s="12">
        <v>6997515</v>
      </c>
      <c r="J61" s="12" t="s">
        <v>310</v>
      </c>
      <c r="K61" s="12">
        <v>3888843</v>
      </c>
      <c r="L61" s="12">
        <v>708455</v>
      </c>
      <c r="M61" s="186">
        <v>84</v>
      </c>
    </row>
    <row r="62" spans="1:13" ht="9.75" customHeight="1">
      <c r="A62" s="7">
        <v>85</v>
      </c>
      <c r="B62" s="3" t="s">
        <v>118</v>
      </c>
      <c r="C62" s="3"/>
      <c r="D62" s="11">
        <v>18343228</v>
      </c>
      <c r="E62" s="12">
        <v>8554359</v>
      </c>
      <c r="F62" s="12">
        <v>9788869</v>
      </c>
      <c r="G62" s="12">
        <v>171116</v>
      </c>
      <c r="H62" s="12">
        <v>867627</v>
      </c>
      <c r="I62" s="12">
        <v>142927</v>
      </c>
      <c r="J62" s="12" t="s">
        <v>310</v>
      </c>
      <c r="K62" s="12">
        <v>147874</v>
      </c>
      <c r="L62" s="12" t="s">
        <v>310</v>
      </c>
      <c r="M62" s="186">
        <v>85</v>
      </c>
    </row>
    <row r="63" spans="1:13" ht="9.75" customHeight="1">
      <c r="A63" s="7">
        <v>86</v>
      </c>
      <c r="B63" s="14" t="s">
        <v>4</v>
      </c>
      <c r="C63" s="14"/>
      <c r="D63" s="16">
        <f aca="true" t="shared" si="6" ref="D63:I63">SUM(D58:D62)</f>
        <v>546207291</v>
      </c>
      <c r="E63" s="17">
        <f t="shared" si="6"/>
        <v>170669511</v>
      </c>
      <c r="F63" s="17">
        <f t="shared" si="6"/>
        <v>372198257</v>
      </c>
      <c r="G63" s="318">
        <f t="shared" si="6"/>
        <v>5762581</v>
      </c>
      <c r="H63" s="17">
        <f t="shared" si="6"/>
        <v>19478753</v>
      </c>
      <c r="I63" s="17">
        <f t="shared" si="6"/>
        <v>8300290</v>
      </c>
      <c r="J63" s="132">
        <f>-SUM(J58,J62)</f>
        <v>0</v>
      </c>
      <c r="K63" s="17">
        <f>SUM(K58:K62)</f>
        <v>6649013</v>
      </c>
      <c r="L63" s="17">
        <f>SUM(L58:L62)</f>
        <v>1134292</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64471951</v>
      </c>
      <c r="E65" s="12">
        <v>13981423</v>
      </c>
      <c r="F65" s="12">
        <v>48855686</v>
      </c>
      <c r="G65" s="12">
        <v>224618</v>
      </c>
      <c r="H65" s="12">
        <v>1841995</v>
      </c>
      <c r="I65" s="12" t="s">
        <v>310</v>
      </c>
      <c r="J65" s="12" t="s">
        <v>310</v>
      </c>
      <c r="K65" s="12">
        <v>621352</v>
      </c>
      <c r="L65" s="12">
        <v>110530</v>
      </c>
      <c r="M65" s="186">
        <v>87</v>
      </c>
    </row>
    <row r="66" spans="1:13" ht="9.75" customHeight="1">
      <c r="A66" s="7">
        <v>88</v>
      </c>
      <c r="B66" s="3" t="s">
        <v>119</v>
      </c>
      <c r="C66" s="3"/>
      <c r="D66" s="30">
        <v>68717707</v>
      </c>
      <c r="E66" s="12">
        <v>18198821</v>
      </c>
      <c r="F66" s="12">
        <v>48539005</v>
      </c>
      <c r="G66" s="12">
        <v>522204</v>
      </c>
      <c r="H66" s="12">
        <v>2105050</v>
      </c>
      <c r="I66" s="12">
        <v>182682</v>
      </c>
      <c r="J66" s="12" t="s">
        <v>310</v>
      </c>
      <c r="K66" s="12">
        <v>575577</v>
      </c>
      <c r="L66" s="12" t="s">
        <v>310</v>
      </c>
      <c r="M66" s="186">
        <v>88</v>
      </c>
    </row>
    <row r="67" spans="1:13" ht="9.75" customHeight="1">
      <c r="A67" s="7">
        <v>89</v>
      </c>
      <c r="B67" s="3" t="s">
        <v>116</v>
      </c>
      <c r="C67" s="3"/>
      <c r="D67" s="11">
        <v>43615765</v>
      </c>
      <c r="E67" s="12">
        <v>12555440</v>
      </c>
      <c r="F67" s="12">
        <v>31060325</v>
      </c>
      <c r="G67" s="12">
        <v>277969</v>
      </c>
      <c r="H67" s="12">
        <v>2645749</v>
      </c>
      <c r="I67" s="12" t="s">
        <v>310</v>
      </c>
      <c r="J67" s="12" t="s">
        <v>310</v>
      </c>
      <c r="K67" s="12">
        <v>407328</v>
      </c>
      <c r="L67" s="12">
        <v>45956</v>
      </c>
      <c r="M67" s="186">
        <v>89</v>
      </c>
    </row>
    <row r="68" spans="1:13" ht="9.75" customHeight="1">
      <c r="A68" s="7">
        <v>90</v>
      </c>
      <c r="B68" s="3" t="s">
        <v>120</v>
      </c>
      <c r="C68" s="3"/>
      <c r="D68" s="11">
        <v>76920997</v>
      </c>
      <c r="E68" s="12">
        <v>18102649</v>
      </c>
      <c r="F68" s="12">
        <v>58092785</v>
      </c>
      <c r="G68" s="12">
        <v>392049</v>
      </c>
      <c r="H68" s="12">
        <v>1486740</v>
      </c>
      <c r="I68" s="12">
        <v>211664</v>
      </c>
      <c r="J68" s="12">
        <v>39565</v>
      </c>
      <c r="K68" s="12">
        <v>818529</v>
      </c>
      <c r="L68" s="12" t="s">
        <v>310</v>
      </c>
      <c r="M68" s="186">
        <v>90</v>
      </c>
    </row>
    <row r="69" spans="1:13" ht="9.75" customHeight="1">
      <c r="A69" s="7">
        <v>91</v>
      </c>
      <c r="B69" s="3" t="s">
        <v>121</v>
      </c>
      <c r="C69" s="3"/>
      <c r="D69" s="11">
        <v>39399406</v>
      </c>
      <c r="E69" s="12">
        <v>8193228</v>
      </c>
      <c r="F69" s="12">
        <v>29999755</v>
      </c>
      <c r="G69" s="12">
        <v>70453</v>
      </c>
      <c r="H69" s="12">
        <v>1373230</v>
      </c>
      <c r="I69" s="12">
        <v>99611</v>
      </c>
      <c r="J69" s="12" t="s">
        <v>310</v>
      </c>
      <c r="K69" s="12">
        <v>140412</v>
      </c>
      <c r="L69" s="12" t="s">
        <v>310</v>
      </c>
      <c r="M69" s="186">
        <v>91</v>
      </c>
    </row>
    <row r="70" spans="1:13" ht="9.75" customHeight="1">
      <c r="A70" s="7">
        <v>92</v>
      </c>
      <c r="B70" s="3" t="s">
        <v>122</v>
      </c>
      <c r="C70" s="3"/>
      <c r="D70" s="11">
        <v>41396301</v>
      </c>
      <c r="E70" s="12">
        <v>13651139</v>
      </c>
      <c r="F70" s="12">
        <v>27532574</v>
      </c>
      <c r="G70" s="12">
        <v>33925</v>
      </c>
      <c r="H70" s="12">
        <v>1803092</v>
      </c>
      <c r="I70" s="12">
        <v>54812</v>
      </c>
      <c r="J70" s="12" t="s">
        <v>310</v>
      </c>
      <c r="K70" s="12">
        <v>200953</v>
      </c>
      <c r="L70" s="12">
        <v>36263</v>
      </c>
      <c r="M70" s="186">
        <v>92</v>
      </c>
    </row>
    <row r="71" spans="1:13" ht="9.75" customHeight="1">
      <c r="A71" s="7">
        <v>93</v>
      </c>
      <c r="B71" s="3" t="s">
        <v>123</v>
      </c>
      <c r="C71" s="3"/>
      <c r="D71" s="11">
        <v>35372078</v>
      </c>
      <c r="E71" s="12">
        <v>9869427</v>
      </c>
      <c r="F71" s="12">
        <v>24367696</v>
      </c>
      <c r="G71" s="12">
        <v>137079</v>
      </c>
      <c r="H71" s="12">
        <v>715863</v>
      </c>
      <c r="I71" s="12">
        <v>393734</v>
      </c>
      <c r="J71" s="12">
        <v>55500</v>
      </c>
      <c r="K71" s="12">
        <v>163686</v>
      </c>
      <c r="L71" s="12" t="s">
        <v>310</v>
      </c>
      <c r="M71" s="186">
        <v>93</v>
      </c>
    </row>
    <row r="72" spans="1:13" ht="9.75" customHeight="1">
      <c r="A72" s="7">
        <v>94</v>
      </c>
      <c r="B72" s="14" t="s">
        <v>4</v>
      </c>
      <c r="C72" s="14"/>
      <c r="D72" s="16">
        <f>SUM(D65:D71)</f>
        <v>369894205</v>
      </c>
      <c r="E72" s="17">
        <f>SUM(E65:E71)</f>
        <v>94552127</v>
      </c>
      <c r="F72" s="17">
        <f aca="true" t="shared" si="7" ref="F72:L72">SUM(F65:F71)</f>
        <v>268447826</v>
      </c>
      <c r="G72" s="17">
        <f t="shared" si="7"/>
        <v>1658297</v>
      </c>
      <c r="H72" s="17">
        <f t="shared" si="7"/>
        <v>11971719</v>
      </c>
      <c r="I72" s="17">
        <f t="shared" si="7"/>
        <v>942503</v>
      </c>
      <c r="J72" s="17">
        <f t="shared" si="7"/>
        <v>95065</v>
      </c>
      <c r="K72" s="17">
        <f t="shared" si="7"/>
        <v>2927837</v>
      </c>
      <c r="L72" s="17">
        <f t="shared" si="7"/>
        <v>192749</v>
      </c>
      <c r="M72" s="186">
        <v>94</v>
      </c>
    </row>
    <row r="73" spans="1:13" ht="9.75" customHeight="1">
      <c r="A73" s="7">
        <v>95</v>
      </c>
      <c r="B73" s="20" t="s">
        <v>113</v>
      </c>
      <c r="C73" s="20"/>
      <c r="D73" s="16">
        <f aca="true" t="shared" si="8" ref="D73:L73">D63+D72</f>
        <v>916101496</v>
      </c>
      <c r="E73" s="17">
        <f t="shared" si="8"/>
        <v>265221638</v>
      </c>
      <c r="F73" s="17">
        <f t="shared" si="8"/>
        <v>640646083</v>
      </c>
      <c r="G73" s="17">
        <f t="shared" si="8"/>
        <v>7420878</v>
      </c>
      <c r="H73" s="17">
        <f t="shared" si="8"/>
        <v>31450472</v>
      </c>
      <c r="I73" s="17">
        <f t="shared" si="8"/>
        <v>9242793</v>
      </c>
      <c r="J73" s="17">
        <f>SUM(J72,J62)</f>
        <v>95065</v>
      </c>
      <c r="K73" s="17">
        <f t="shared" si="8"/>
        <v>9576850</v>
      </c>
      <c r="L73" s="17">
        <f t="shared" si="8"/>
        <v>1327041</v>
      </c>
      <c r="M73" s="186">
        <v>95</v>
      </c>
    </row>
    <row r="74" spans="1:13" ht="9.75" customHeight="1">
      <c r="A74" s="198" t="s">
        <v>33</v>
      </c>
      <c r="D74" s="16"/>
      <c r="E74" s="17"/>
      <c r="F74" s="17"/>
      <c r="G74" s="17"/>
      <c r="H74" s="17"/>
      <c r="I74" s="17"/>
      <c r="J74" s="17"/>
      <c r="K74" s="17"/>
      <c r="L74" s="17"/>
      <c r="M74" s="12"/>
    </row>
    <row r="75" spans="1:13" s="52" customFormat="1" ht="9" customHeight="1">
      <c r="A75" s="208" t="s">
        <v>358</v>
      </c>
      <c r="B75" s="148"/>
      <c r="C75" s="148"/>
      <c r="D75" s="148"/>
      <c r="E75" s="148"/>
      <c r="F75" s="148"/>
      <c r="G75" s="148"/>
      <c r="H75" s="148"/>
      <c r="I75" s="148"/>
      <c r="J75" s="148"/>
      <c r="K75" s="148"/>
      <c r="L75" s="148"/>
      <c r="M75" s="187" t="s">
        <v>7</v>
      </c>
    </row>
    <row r="76" spans="1:13" s="52" customFormat="1" ht="9" customHeight="1">
      <c r="A76" s="363" t="s">
        <v>359</v>
      </c>
      <c r="B76" s="363"/>
      <c r="C76" s="363"/>
      <c r="D76" s="363"/>
      <c r="E76" s="363"/>
      <c r="F76" s="363"/>
      <c r="G76" s="363"/>
      <c r="H76" s="363"/>
      <c r="I76" s="363"/>
      <c r="J76" s="363"/>
      <c r="K76" s="363"/>
      <c r="L76" s="363"/>
      <c r="M76" s="187"/>
    </row>
    <row r="77" spans="1:13" s="52" customFormat="1" ht="9">
      <c r="A77" s="409" t="s">
        <v>135</v>
      </c>
      <c r="B77" s="409"/>
      <c r="C77" s="409"/>
      <c r="D77" s="409"/>
      <c r="E77" s="409"/>
      <c r="F77" s="409"/>
      <c r="M77" s="226"/>
    </row>
  </sheetData>
  <sheetProtection/>
  <mergeCells count="28">
    <mergeCell ref="K2:L2"/>
    <mergeCell ref="E7:F12"/>
    <mergeCell ref="F13:F15"/>
    <mergeCell ref="H13:H15"/>
    <mergeCell ref="A1:F1"/>
    <mergeCell ref="G1:M1"/>
    <mergeCell ref="G4:H4"/>
    <mergeCell ref="E2:F2"/>
    <mergeCell ref="G2:H2"/>
    <mergeCell ref="B4:F4"/>
    <mergeCell ref="A35:F35"/>
    <mergeCell ref="G17:L17"/>
    <mergeCell ref="G7:L8"/>
    <mergeCell ref="B3:F3"/>
    <mergeCell ref="G3:I3"/>
    <mergeCell ref="B6:C16"/>
    <mergeCell ref="G9:H12"/>
    <mergeCell ref="I9:J12"/>
    <mergeCell ref="A76:L76"/>
    <mergeCell ref="A77:F77"/>
    <mergeCell ref="J13:J15"/>
    <mergeCell ref="L13:L15"/>
    <mergeCell ref="D6:D15"/>
    <mergeCell ref="A17:F17"/>
    <mergeCell ref="A56:F56"/>
    <mergeCell ref="G35:M35"/>
    <mergeCell ref="G56:M56"/>
    <mergeCell ref="K9:L12"/>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dimension ref="A1:P78"/>
  <sheetViews>
    <sheetView workbookViewId="0" topLeftCell="A1">
      <selection activeCell="P1" sqref="P1"/>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87"/>
      <c r="F1" s="387"/>
      <c r="G1" s="387" t="s">
        <v>191</v>
      </c>
      <c r="H1" s="387"/>
      <c r="I1" s="388" t="s">
        <v>192</v>
      </c>
      <c r="J1" s="388"/>
      <c r="K1" s="388"/>
      <c r="L1" s="388"/>
      <c r="M1" s="62" t="s">
        <v>7</v>
      </c>
      <c r="O1" s="198"/>
    </row>
    <row r="2" spans="1:15" s="4" customFormat="1" ht="12" customHeight="1">
      <c r="A2" s="227"/>
      <c r="B2" s="387" t="s">
        <v>193</v>
      </c>
      <c r="C2" s="387"/>
      <c r="D2" s="387"/>
      <c r="E2" s="387"/>
      <c r="F2" s="387"/>
      <c r="G2" s="387"/>
      <c r="H2" s="387"/>
      <c r="I2" s="388" t="s">
        <v>194</v>
      </c>
      <c r="J2" s="388"/>
      <c r="K2" s="388"/>
      <c r="L2" s="388"/>
      <c r="M2" s="85"/>
      <c r="O2" s="198"/>
    </row>
    <row r="3" spans="1:15" s="4" customFormat="1" ht="12" customHeight="1">
      <c r="A3" s="227"/>
      <c r="B3" s="387" t="s">
        <v>398</v>
      </c>
      <c r="C3" s="387"/>
      <c r="D3" s="387"/>
      <c r="E3" s="387"/>
      <c r="F3" s="387"/>
      <c r="G3" s="387"/>
      <c r="H3" s="387"/>
      <c r="I3" s="427" t="s">
        <v>195</v>
      </c>
      <c r="J3" s="427"/>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13" t="s">
        <v>198</v>
      </c>
      <c r="C5" s="422"/>
      <c r="D5" s="90" t="s">
        <v>7</v>
      </c>
      <c r="E5" s="92" t="s">
        <v>7</v>
      </c>
      <c r="F5" s="92" t="s">
        <v>7</v>
      </c>
      <c r="G5" s="92" t="s">
        <v>7</v>
      </c>
      <c r="H5" s="91" t="s">
        <v>196</v>
      </c>
      <c r="I5" s="92" t="s">
        <v>197</v>
      </c>
      <c r="J5" s="92" t="s">
        <v>7</v>
      </c>
      <c r="K5" s="92" t="s">
        <v>7</v>
      </c>
      <c r="L5" s="92" t="s">
        <v>7</v>
      </c>
      <c r="M5" s="92" t="s">
        <v>7</v>
      </c>
      <c r="N5" s="89" t="s">
        <v>7</v>
      </c>
      <c r="O5" s="90" t="s">
        <v>7</v>
      </c>
    </row>
    <row r="6" spans="1:15" ht="12.75">
      <c r="A6" s="93" t="s">
        <v>7</v>
      </c>
      <c r="B6" s="415"/>
      <c r="C6" s="423"/>
      <c r="D6" s="430" t="s">
        <v>207</v>
      </c>
      <c r="E6" s="431"/>
      <c r="F6" s="431"/>
      <c r="G6" s="431"/>
      <c r="H6" s="431"/>
      <c r="I6" s="428" t="s">
        <v>197</v>
      </c>
      <c r="J6" s="428"/>
      <c r="K6" s="428"/>
      <c r="L6" s="428"/>
      <c r="M6" s="428"/>
      <c r="N6" s="449"/>
      <c r="O6" s="94" t="s">
        <v>7</v>
      </c>
    </row>
    <row r="7" spans="1:15" ht="12.75">
      <c r="A7" s="93" t="s">
        <v>7</v>
      </c>
      <c r="B7" s="415"/>
      <c r="C7" s="423"/>
      <c r="D7" s="432"/>
      <c r="E7" s="433"/>
      <c r="F7" s="433"/>
      <c r="G7" s="433"/>
      <c r="H7" s="433"/>
      <c r="I7" s="429"/>
      <c r="J7" s="429"/>
      <c r="K7" s="429"/>
      <c r="L7" s="429"/>
      <c r="M7" s="429"/>
      <c r="N7" s="450"/>
      <c r="O7" s="94" t="s">
        <v>7</v>
      </c>
    </row>
    <row r="8" spans="1:15" ht="12.75" customHeight="1">
      <c r="A8" s="93" t="s">
        <v>7</v>
      </c>
      <c r="B8" s="415"/>
      <c r="C8" s="423"/>
      <c r="D8" s="413" t="s">
        <v>278</v>
      </c>
      <c r="E8" s="414"/>
      <c r="F8" s="413" t="s">
        <v>173</v>
      </c>
      <c r="G8" s="422"/>
      <c r="H8" s="422"/>
      <c r="I8" s="422" t="s">
        <v>277</v>
      </c>
      <c r="J8" s="414"/>
      <c r="K8" s="413" t="s">
        <v>37</v>
      </c>
      <c r="L8" s="414"/>
      <c r="M8" s="413" t="s">
        <v>276</v>
      </c>
      <c r="N8" s="414"/>
      <c r="O8" s="94" t="s">
        <v>7</v>
      </c>
    </row>
    <row r="9" spans="1:15" ht="28.5" customHeight="1">
      <c r="A9" s="95" t="s">
        <v>175</v>
      </c>
      <c r="B9" s="415"/>
      <c r="C9" s="423"/>
      <c r="D9" s="415"/>
      <c r="E9" s="416"/>
      <c r="F9" s="417"/>
      <c r="G9" s="424"/>
      <c r="H9" s="424"/>
      <c r="I9" s="423"/>
      <c r="J9" s="416"/>
      <c r="K9" s="415"/>
      <c r="L9" s="416"/>
      <c r="M9" s="415"/>
      <c r="N9" s="416"/>
      <c r="O9" s="97" t="s">
        <v>175</v>
      </c>
    </row>
    <row r="10" spans="1:15" ht="12.75" customHeight="1">
      <c r="A10" s="95" t="s">
        <v>179</v>
      </c>
      <c r="B10" s="415"/>
      <c r="C10" s="423"/>
      <c r="D10" s="415"/>
      <c r="E10" s="416"/>
      <c r="F10" s="413" t="s">
        <v>315</v>
      </c>
      <c r="G10" s="414"/>
      <c r="H10" s="413" t="s">
        <v>275</v>
      </c>
      <c r="I10" s="423"/>
      <c r="J10" s="416"/>
      <c r="K10" s="415"/>
      <c r="L10" s="416"/>
      <c r="M10" s="415"/>
      <c r="N10" s="416"/>
      <c r="O10" s="97" t="s">
        <v>179</v>
      </c>
    </row>
    <row r="11" spans="1:15" ht="38.25" customHeight="1">
      <c r="A11" s="93" t="s">
        <v>7</v>
      </c>
      <c r="B11" s="415"/>
      <c r="C11" s="423"/>
      <c r="D11" s="415"/>
      <c r="E11" s="416"/>
      <c r="F11" s="415"/>
      <c r="G11" s="416"/>
      <c r="H11" s="415"/>
      <c r="I11" s="423"/>
      <c r="J11" s="416"/>
      <c r="K11" s="415"/>
      <c r="L11" s="416"/>
      <c r="M11" s="415"/>
      <c r="N11" s="416"/>
      <c r="O11" s="94" t="s">
        <v>7</v>
      </c>
    </row>
    <row r="12" spans="1:15" ht="18.75" customHeight="1">
      <c r="A12" s="93" t="s">
        <v>7</v>
      </c>
      <c r="B12" s="415"/>
      <c r="C12" s="423"/>
      <c r="D12" s="417"/>
      <c r="E12" s="418"/>
      <c r="F12" s="417"/>
      <c r="G12" s="418"/>
      <c r="H12" s="417"/>
      <c r="I12" s="424"/>
      <c r="J12" s="418"/>
      <c r="K12" s="417"/>
      <c r="L12" s="418"/>
      <c r="M12" s="417"/>
      <c r="N12" s="418"/>
      <c r="O12" s="94" t="s">
        <v>7</v>
      </c>
    </row>
    <row r="13" spans="1:15" ht="16.5" customHeight="1">
      <c r="A13" s="93"/>
      <c r="B13" s="415"/>
      <c r="C13" s="423"/>
      <c r="D13" s="98" t="s">
        <v>199</v>
      </c>
      <c r="E13" s="419" t="s">
        <v>256</v>
      </c>
      <c r="F13" s="98" t="s">
        <v>199</v>
      </c>
      <c r="G13" s="419" t="s">
        <v>256</v>
      </c>
      <c r="H13" s="99" t="s">
        <v>199</v>
      </c>
      <c r="I13" s="100" t="s">
        <v>199</v>
      </c>
      <c r="J13" s="419" t="s">
        <v>256</v>
      </c>
      <c r="K13" s="98" t="s">
        <v>199</v>
      </c>
      <c r="L13" s="419" t="s">
        <v>256</v>
      </c>
      <c r="M13" s="98" t="s">
        <v>199</v>
      </c>
      <c r="N13" s="419" t="s">
        <v>350</v>
      </c>
      <c r="O13" s="94" t="s">
        <v>7</v>
      </c>
    </row>
    <row r="14" spans="1:15" ht="18.75" customHeight="1">
      <c r="A14" s="93"/>
      <c r="B14" s="415"/>
      <c r="C14" s="423"/>
      <c r="D14" s="96" t="s">
        <v>200</v>
      </c>
      <c r="E14" s="420"/>
      <c r="F14" s="96" t="s">
        <v>200</v>
      </c>
      <c r="G14" s="420"/>
      <c r="H14" s="97" t="s">
        <v>200</v>
      </c>
      <c r="I14" s="95" t="s">
        <v>200</v>
      </c>
      <c r="J14" s="420"/>
      <c r="K14" s="96" t="s">
        <v>200</v>
      </c>
      <c r="L14" s="420"/>
      <c r="M14" s="96" t="s">
        <v>200</v>
      </c>
      <c r="N14" s="420"/>
      <c r="O14" s="94" t="s">
        <v>7</v>
      </c>
    </row>
    <row r="15" spans="1:15" ht="16.5" customHeight="1">
      <c r="A15" s="93" t="s">
        <v>7</v>
      </c>
      <c r="B15" s="415"/>
      <c r="C15" s="423"/>
      <c r="D15" s="96" t="s">
        <v>201</v>
      </c>
      <c r="E15" s="421"/>
      <c r="F15" s="96" t="s">
        <v>201</v>
      </c>
      <c r="G15" s="421"/>
      <c r="H15" s="134" t="s">
        <v>201</v>
      </c>
      <c r="I15" s="135" t="s">
        <v>201</v>
      </c>
      <c r="J15" s="421"/>
      <c r="K15" s="96" t="s">
        <v>201</v>
      </c>
      <c r="L15" s="421"/>
      <c r="M15" s="96" t="s">
        <v>355</v>
      </c>
      <c r="N15" s="421"/>
      <c r="O15" s="94" t="s">
        <v>7</v>
      </c>
    </row>
    <row r="16" spans="1:15" s="234" customFormat="1" ht="14.25" customHeight="1">
      <c r="A16" s="101" t="s">
        <v>7</v>
      </c>
      <c r="B16" s="425"/>
      <c r="C16" s="426"/>
      <c r="D16" s="102" t="s">
        <v>51</v>
      </c>
      <c r="E16" s="102" t="s">
        <v>52</v>
      </c>
      <c r="F16" s="102" t="s">
        <v>53</v>
      </c>
      <c r="G16" s="103" t="s">
        <v>184</v>
      </c>
      <c r="H16" s="103" t="s">
        <v>212</v>
      </c>
      <c r="I16" s="129" t="s">
        <v>213</v>
      </c>
      <c r="J16" s="102" t="s">
        <v>214</v>
      </c>
      <c r="K16" s="102" t="s">
        <v>215</v>
      </c>
      <c r="L16" s="102" t="s">
        <v>216</v>
      </c>
      <c r="M16" s="102" t="s">
        <v>217</v>
      </c>
      <c r="N16" s="102" t="s">
        <v>218</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53" t="s">
        <v>381</v>
      </c>
      <c r="B18" s="453"/>
      <c r="C18" s="453"/>
      <c r="D18" s="453"/>
      <c r="E18" s="453"/>
      <c r="F18" s="453"/>
      <c r="G18" s="453"/>
      <c r="H18" s="453"/>
      <c r="I18" s="452" t="s">
        <v>381</v>
      </c>
      <c r="J18" s="452"/>
      <c r="K18" s="452"/>
      <c r="L18" s="452"/>
      <c r="M18" s="452"/>
      <c r="N18" s="452"/>
      <c r="O18" s="452"/>
    </row>
    <row r="19" spans="1:3" ht="9.75" customHeight="1">
      <c r="A19" s="7" t="s">
        <v>7</v>
      </c>
      <c r="B19" s="106" t="s">
        <v>204</v>
      </c>
      <c r="C19" s="106"/>
    </row>
    <row r="20" spans="1:15" ht="9.75" customHeight="1">
      <c r="A20" s="7">
        <v>52</v>
      </c>
      <c r="B20" s="3" t="s">
        <v>93</v>
      </c>
      <c r="C20" s="3"/>
      <c r="D20" s="120">
        <v>321312</v>
      </c>
      <c r="E20" s="121">
        <v>4196103</v>
      </c>
      <c r="F20" s="121">
        <v>169599</v>
      </c>
      <c r="G20" s="121">
        <v>4196103</v>
      </c>
      <c r="H20" s="121">
        <v>151713</v>
      </c>
      <c r="I20" s="121">
        <v>5720798</v>
      </c>
      <c r="J20" s="166" t="s">
        <v>310</v>
      </c>
      <c r="K20" s="166">
        <v>17440</v>
      </c>
      <c r="L20" s="166" t="s">
        <v>310</v>
      </c>
      <c r="M20" s="166">
        <v>15086</v>
      </c>
      <c r="N20" s="166">
        <v>765617</v>
      </c>
      <c r="O20" s="198">
        <v>52</v>
      </c>
    </row>
    <row r="21" spans="1:15" ht="9.75" customHeight="1">
      <c r="A21" s="7">
        <v>53</v>
      </c>
      <c r="B21" s="3" t="s">
        <v>94</v>
      </c>
      <c r="C21" s="3"/>
      <c r="D21" s="120">
        <v>2393000</v>
      </c>
      <c r="E21" s="121">
        <v>54406013</v>
      </c>
      <c r="F21" s="121">
        <v>1416767</v>
      </c>
      <c r="G21" s="121">
        <v>54406013</v>
      </c>
      <c r="H21" s="121">
        <v>976233</v>
      </c>
      <c r="I21" s="121">
        <v>23771404</v>
      </c>
      <c r="J21" s="166">
        <v>966906</v>
      </c>
      <c r="K21" s="166">
        <v>130173</v>
      </c>
      <c r="L21" s="166" t="s">
        <v>310</v>
      </c>
      <c r="M21" s="166">
        <v>2171172</v>
      </c>
      <c r="N21" s="166">
        <v>1448018</v>
      </c>
      <c r="O21" s="198">
        <v>53</v>
      </c>
    </row>
    <row r="22" spans="1:15" ht="9.75" customHeight="1">
      <c r="A22" s="7">
        <v>54</v>
      </c>
      <c r="B22" s="3" t="s">
        <v>312</v>
      </c>
      <c r="C22" s="3"/>
      <c r="D22" s="120">
        <v>547297</v>
      </c>
      <c r="E22" s="121">
        <v>5470961</v>
      </c>
      <c r="F22" s="121">
        <v>426474</v>
      </c>
      <c r="G22" s="121">
        <v>5470961</v>
      </c>
      <c r="H22" s="121">
        <v>120823</v>
      </c>
      <c r="I22" s="121">
        <v>7088313</v>
      </c>
      <c r="J22" s="166" t="s">
        <v>310</v>
      </c>
      <c r="K22" s="166">
        <v>95006</v>
      </c>
      <c r="L22" s="166" t="s">
        <v>310</v>
      </c>
      <c r="M22" s="166">
        <v>365126</v>
      </c>
      <c r="N22" s="166">
        <v>153186</v>
      </c>
      <c r="O22" s="198">
        <v>54</v>
      </c>
    </row>
    <row r="23" spans="1:15" ht="9.75" customHeight="1">
      <c r="A23" s="7">
        <v>55</v>
      </c>
      <c r="B23" s="14" t="s">
        <v>4</v>
      </c>
      <c r="C23" s="14"/>
      <c r="D23" s="122">
        <f>SUM(D20:D22)</f>
        <v>3261609</v>
      </c>
      <c r="E23" s="22">
        <f>SUM(E20:E22)</f>
        <v>64073077</v>
      </c>
      <c r="F23" s="22">
        <f aca="true" t="shared" si="0" ref="F23:N23">SUM(F20:F22)</f>
        <v>2012840</v>
      </c>
      <c r="G23" s="22">
        <f t="shared" si="0"/>
        <v>64073077</v>
      </c>
      <c r="H23" s="22">
        <f t="shared" si="0"/>
        <v>1248769</v>
      </c>
      <c r="I23" s="22">
        <f t="shared" si="0"/>
        <v>36580515</v>
      </c>
      <c r="J23" s="22">
        <f t="shared" si="0"/>
        <v>966906</v>
      </c>
      <c r="K23" s="22">
        <f t="shared" si="0"/>
        <v>242619</v>
      </c>
      <c r="L23" s="130">
        <f t="shared" si="0"/>
        <v>0</v>
      </c>
      <c r="M23" s="22">
        <f t="shared" si="0"/>
        <v>2551384</v>
      </c>
      <c r="N23" s="22">
        <f t="shared" si="0"/>
        <v>2366821</v>
      </c>
      <c r="O23" s="198">
        <v>55</v>
      </c>
    </row>
    <row r="24" spans="1:15" ht="9.75" customHeight="1">
      <c r="A24" s="7"/>
      <c r="B24" s="3"/>
      <c r="C24" s="3"/>
      <c r="D24" s="120"/>
      <c r="E24" s="121"/>
      <c r="F24" s="121"/>
      <c r="G24" s="121"/>
      <c r="H24" s="121"/>
      <c r="I24" s="121"/>
      <c r="J24" s="121"/>
      <c r="K24" s="121"/>
      <c r="L24" s="121"/>
      <c r="M24" s="121"/>
      <c r="N24" s="121"/>
      <c r="O24" s="198"/>
    </row>
    <row r="25" spans="1:15" ht="9.75" customHeight="1">
      <c r="A25" s="25" t="s">
        <v>7</v>
      </c>
      <c r="B25" s="106" t="s">
        <v>203</v>
      </c>
      <c r="C25" s="106"/>
      <c r="D25" s="120"/>
      <c r="E25" s="121"/>
      <c r="F25" s="121"/>
      <c r="G25" s="121"/>
      <c r="H25" s="121"/>
      <c r="I25" s="121"/>
      <c r="J25" s="121"/>
      <c r="K25" s="121"/>
      <c r="L25" s="121"/>
      <c r="M25" s="121"/>
      <c r="N25" s="121"/>
      <c r="O25" s="198" t="s">
        <v>7</v>
      </c>
    </row>
    <row r="26" spans="1:15" ht="9.75" customHeight="1">
      <c r="A26" s="7">
        <v>56</v>
      </c>
      <c r="B26" s="3" t="s">
        <v>96</v>
      </c>
      <c r="C26" s="3"/>
      <c r="D26" s="120">
        <v>577794</v>
      </c>
      <c r="E26" s="121">
        <v>16576688</v>
      </c>
      <c r="F26" s="121">
        <v>290093</v>
      </c>
      <c r="G26" s="121">
        <v>16576688</v>
      </c>
      <c r="H26" s="121">
        <v>287701</v>
      </c>
      <c r="I26" s="121">
        <v>10526575</v>
      </c>
      <c r="J26" s="166" t="s">
        <v>310</v>
      </c>
      <c r="K26" s="166">
        <v>31680</v>
      </c>
      <c r="L26" s="166" t="s">
        <v>310</v>
      </c>
      <c r="M26" s="166">
        <v>878864</v>
      </c>
      <c r="N26" s="166">
        <v>303859</v>
      </c>
      <c r="O26" s="198">
        <v>56</v>
      </c>
    </row>
    <row r="27" spans="1:15" ht="9.75" customHeight="1">
      <c r="A27" s="7">
        <v>57</v>
      </c>
      <c r="B27" s="3" t="s">
        <v>97</v>
      </c>
      <c r="C27" s="3"/>
      <c r="D27" s="120">
        <v>945967</v>
      </c>
      <c r="E27" s="121">
        <v>17131642</v>
      </c>
      <c r="F27" s="121">
        <v>310489</v>
      </c>
      <c r="G27" s="121">
        <v>17131642</v>
      </c>
      <c r="H27" s="121">
        <v>635478</v>
      </c>
      <c r="I27" s="121">
        <v>10931367</v>
      </c>
      <c r="J27" s="166">
        <v>256</v>
      </c>
      <c r="K27" s="166">
        <v>15079</v>
      </c>
      <c r="L27" s="166" t="s">
        <v>310</v>
      </c>
      <c r="M27" s="166">
        <v>216937</v>
      </c>
      <c r="N27" s="166">
        <v>391325</v>
      </c>
      <c r="O27" s="198">
        <v>57</v>
      </c>
    </row>
    <row r="28" spans="1:15" ht="9.75" customHeight="1">
      <c r="A28" s="7">
        <v>58</v>
      </c>
      <c r="B28" s="3" t="s">
        <v>98</v>
      </c>
      <c r="C28" s="3"/>
      <c r="D28" s="120">
        <v>601773</v>
      </c>
      <c r="E28" s="121">
        <v>32281865</v>
      </c>
      <c r="F28" s="121">
        <v>349470</v>
      </c>
      <c r="G28" s="121">
        <v>32281865</v>
      </c>
      <c r="H28" s="121">
        <v>252303</v>
      </c>
      <c r="I28" s="121">
        <v>8948706</v>
      </c>
      <c r="J28" s="166" t="s">
        <v>310</v>
      </c>
      <c r="K28" s="166">
        <v>19013</v>
      </c>
      <c r="L28" s="166" t="s">
        <v>310</v>
      </c>
      <c r="M28" s="166">
        <v>210777</v>
      </c>
      <c r="N28" s="166">
        <v>392758</v>
      </c>
      <c r="O28" s="198">
        <v>58</v>
      </c>
    </row>
    <row r="29" spans="1:15" ht="9.75" customHeight="1">
      <c r="A29" s="7">
        <v>59</v>
      </c>
      <c r="B29" s="3" t="s">
        <v>99</v>
      </c>
      <c r="C29" s="3"/>
      <c r="D29" s="120">
        <v>321996</v>
      </c>
      <c r="E29" s="121">
        <v>13426908</v>
      </c>
      <c r="F29" s="121">
        <v>200441</v>
      </c>
      <c r="G29" s="121">
        <v>13426908</v>
      </c>
      <c r="H29" s="121">
        <v>121555</v>
      </c>
      <c r="I29" s="121">
        <v>8812531</v>
      </c>
      <c r="J29" s="166" t="s">
        <v>310</v>
      </c>
      <c r="K29" s="166">
        <v>4325</v>
      </c>
      <c r="L29" s="166" t="s">
        <v>310</v>
      </c>
      <c r="M29" s="166">
        <v>59215</v>
      </c>
      <c r="N29" s="166">
        <v>274488</v>
      </c>
      <c r="O29" s="198">
        <v>59</v>
      </c>
    </row>
    <row r="30" spans="1:15" ht="9.75" customHeight="1">
      <c r="A30" s="7">
        <v>60</v>
      </c>
      <c r="B30" s="3" t="s">
        <v>94</v>
      </c>
      <c r="C30" s="3"/>
      <c r="D30" s="120">
        <v>328547</v>
      </c>
      <c r="E30" s="121">
        <v>50558209</v>
      </c>
      <c r="F30" s="121">
        <v>328547</v>
      </c>
      <c r="G30" s="121">
        <v>50558209</v>
      </c>
      <c r="H30" s="166" t="s">
        <v>310</v>
      </c>
      <c r="I30" s="121">
        <v>18454857</v>
      </c>
      <c r="J30" s="166" t="s">
        <v>310</v>
      </c>
      <c r="K30" s="166" t="s">
        <v>310</v>
      </c>
      <c r="L30" s="166" t="s">
        <v>310</v>
      </c>
      <c r="M30" s="166">
        <v>131648</v>
      </c>
      <c r="N30" s="166">
        <v>818382</v>
      </c>
      <c r="O30" s="198">
        <v>60</v>
      </c>
    </row>
    <row r="31" spans="1:15" ht="9.75" customHeight="1">
      <c r="A31" s="7">
        <v>61</v>
      </c>
      <c r="B31" s="3" t="s">
        <v>100</v>
      </c>
      <c r="C31" s="3"/>
      <c r="D31" s="120">
        <v>1477799</v>
      </c>
      <c r="E31" s="121">
        <v>24624017</v>
      </c>
      <c r="F31" s="121">
        <v>584265</v>
      </c>
      <c r="G31" s="121">
        <v>24624017</v>
      </c>
      <c r="H31" s="121">
        <v>893534</v>
      </c>
      <c r="I31" s="121">
        <v>18679876</v>
      </c>
      <c r="J31" s="166" t="s">
        <v>310</v>
      </c>
      <c r="K31" s="166">
        <v>12</v>
      </c>
      <c r="L31" s="166" t="s">
        <v>310</v>
      </c>
      <c r="M31" s="166">
        <v>40982</v>
      </c>
      <c r="N31" s="166">
        <v>372965</v>
      </c>
      <c r="O31" s="198">
        <v>61</v>
      </c>
    </row>
    <row r="32" spans="1:15" ht="9.75" customHeight="1">
      <c r="A32" s="7">
        <v>62</v>
      </c>
      <c r="B32" s="3" t="s">
        <v>101</v>
      </c>
      <c r="C32" s="3"/>
      <c r="D32" s="120">
        <v>592337</v>
      </c>
      <c r="E32" s="121">
        <v>18669156</v>
      </c>
      <c r="F32" s="121">
        <v>375162</v>
      </c>
      <c r="G32" s="121">
        <v>18669156</v>
      </c>
      <c r="H32" s="121">
        <v>217175</v>
      </c>
      <c r="I32" s="121">
        <v>6706302</v>
      </c>
      <c r="J32" s="166" t="s">
        <v>310</v>
      </c>
      <c r="K32" s="166">
        <v>8482</v>
      </c>
      <c r="L32" s="166" t="s">
        <v>310</v>
      </c>
      <c r="M32" s="166">
        <v>56843</v>
      </c>
      <c r="N32" s="166">
        <v>350787</v>
      </c>
      <c r="O32" s="198">
        <v>62</v>
      </c>
    </row>
    <row r="33" spans="1:15" ht="9.75" customHeight="1">
      <c r="A33" s="7">
        <v>63</v>
      </c>
      <c r="B33" s="14" t="s">
        <v>4</v>
      </c>
      <c r="C33" s="14"/>
      <c r="D33" s="122">
        <f>SUM(D26:D32)</f>
        <v>4846213</v>
      </c>
      <c r="E33" s="22">
        <f>SUM(E26:E32)</f>
        <v>173268485</v>
      </c>
      <c r="F33" s="22">
        <f aca="true" t="shared" si="1" ref="F33:N33">SUM(F26:F32)</f>
        <v>2438467</v>
      </c>
      <c r="G33" s="22">
        <f t="shared" si="1"/>
        <v>173268485</v>
      </c>
      <c r="H33" s="22">
        <f t="shared" si="1"/>
        <v>2407746</v>
      </c>
      <c r="I33" s="22">
        <f t="shared" si="1"/>
        <v>83060214</v>
      </c>
      <c r="J33" s="22">
        <f t="shared" si="1"/>
        <v>256</v>
      </c>
      <c r="K33" s="22">
        <f t="shared" si="1"/>
        <v>78591</v>
      </c>
      <c r="L33" s="131">
        <f t="shared" si="1"/>
        <v>0</v>
      </c>
      <c r="M33" s="22">
        <f t="shared" si="1"/>
        <v>1595266</v>
      </c>
      <c r="N33" s="22">
        <f t="shared" si="1"/>
        <v>2904564</v>
      </c>
      <c r="O33" s="198">
        <v>63</v>
      </c>
    </row>
    <row r="34" spans="1:15" ht="9.75" customHeight="1">
      <c r="A34" s="7">
        <v>64</v>
      </c>
      <c r="B34" s="20" t="s">
        <v>92</v>
      </c>
      <c r="C34" s="20"/>
      <c r="D34" s="122">
        <f>D23+D33</f>
        <v>8107822</v>
      </c>
      <c r="E34" s="22">
        <f>E23+E33</f>
        <v>237341562</v>
      </c>
      <c r="F34" s="22">
        <f aca="true" t="shared" si="2" ref="F34:N34">F23+F33</f>
        <v>4451307</v>
      </c>
      <c r="G34" s="22">
        <f t="shared" si="2"/>
        <v>237341562</v>
      </c>
      <c r="H34" s="22">
        <f t="shared" si="2"/>
        <v>3656515</v>
      </c>
      <c r="I34" s="22">
        <f t="shared" si="2"/>
        <v>119640729</v>
      </c>
      <c r="J34" s="22">
        <f t="shared" si="2"/>
        <v>967162</v>
      </c>
      <c r="K34" s="22">
        <f t="shared" si="2"/>
        <v>321210</v>
      </c>
      <c r="L34" s="130">
        <f t="shared" si="2"/>
        <v>0</v>
      </c>
      <c r="M34" s="22">
        <f t="shared" si="2"/>
        <v>4146650</v>
      </c>
      <c r="N34" s="22">
        <f t="shared" si="2"/>
        <v>5271385</v>
      </c>
      <c r="O34" s="198">
        <v>64</v>
      </c>
    </row>
    <row r="35" spans="1:15" ht="9.75" customHeight="1">
      <c r="A35" s="7"/>
      <c r="B35" s="20"/>
      <c r="C35" s="20"/>
      <c r="D35" s="22"/>
      <c r="E35" s="22"/>
      <c r="F35" s="22"/>
      <c r="G35" s="22"/>
      <c r="H35" s="22"/>
      <c r="I35" s="22"/>
      <c r="J35" s="22"/>
      <c r="K35" s="22"/>
      <c r="L35" s="131"/>
      <c r="M35" s="22"/>
      <c r="N35" s="22"/>
      <c r="O35" s="198"/>
    </row>
    <row r="36" spans="1:15" s="66" customFormat="1" ht="13.5" customHeight="1">
      <c r="A36" s="448" t="s">
        <v>382</v>
      </c>
      <c r="B36" s="454"/>
      <c r="C36" s="454"/>
      <c r="D36" s="454"/>
      <c r="E36" s="454"/>
      <c r="F36" s="454"/>
      <c r="G36" s="454"/>
      <c r="H36" s="454"/>
      <c r="I36" s="454" t="s">
        <v>382</v>
      </c>
      <c r="J36" s="454"/>
      <c r="K36" s="454"/>
      <c r="L36" s="454"/>
      <c r="M36" s="454"/>
      <c r="N36" s="454"/>
      <c r="O36" s="454"/>
    </row>
    <row r="37" spans="1:15" ht="9.75" customHeight="1">
      <c r="A37" s="7" t="s">
        <v>7</v>
      </c>
      <c r="B37" s="106" t="s">
        <v>204</v>
      </c>
      <c r="C37" s="106"/>
      <c r="D37" s="121"/>
      <c r="E37" s="121"/>
      <c r="F37" s="121"/>
      <c r="G37" s="121"/>
      <c r="H37" s="121"/>
      <c r="I37" s="121"/>
      <c r="J37" s="121"/>
      <c r="K37" s="121"/>
      <c r="L37" s="121"/>
      <c r="M37" s="121"/>
      <c r="N37" s="121"/>
      <c r="O37" s="198" t="s">
        <v>7</v>
      </c>
    </row>
    <row r="38" spans="1:15" ht="9.75" customHeight="1">
      <c r="A38" s="7">
        <v>65</v>
      </c>
      <c r="B38" s="3" t="s">
        <v>103</v>
      </c>
      <c r="C38" s="3"/>
      <c r="D38" s="120">
        <v>1286188</v>
      </c>
      <c r="E38" s="121">
        <v>10597583</v>
      </c>
      <c r="F38" s="121">
        <v>530338</v>
      </c>
      <c r="G38" s="121">
        <v>10597583</v>
      </c>
      <c r="H38" s="121">
        <v>755850</v>
      </c>
      <c r="I38" s="121">
        <v>8342523</v>
      </c>
      <c r="J38" s="166">
        <v>26</v>
      </c>
      <c r="K38" s="166">
        <v>39159</v>
      </c>
      <c r="L38" s="166" t="s">
        <v>310</v>
      </c>
      <c r="M38" s="166">
        <v>808632</v>
      </c>
      <c r="N38" s="166">
        <v>150000</v>
      </c>
      <c r="O38" s="198">
        <v>65</v>
      </c>
    </row>
    <row r="39" spans="1:15" ht="9.75" customHeight="1">
      <c r="A39" s="7">
        <v>66</v>
      </c>
      <c r="B39" s="3" t="s">
        <v>104</v>
      </c>
      <c r="C39" s="3"/>
      <c r="D39" s="120">
        <v>1009406</v>
      </c>
      <c r="E39" s="121">
        <v>13086548</v>
      </c>
      <c r="F39" s="121">
        <v>453984</v>
      </c>
      <c r="G39" s="121">
        <v>13086548</v>
      </c>
      <c r="H39" s="121">
        <v>555422</v>
      </c>
      <c r="I39" s="121">
        <v>10865106</v>
      </c>
      <c r="J39" s="166" t="s">
        <v>310</v>
      </c>
      <c r="K39" s="166" t="s">
        <v>310</v>
      </c>
      <c r="L39" s="166" t="s">
        <v>310</v>
      </c>
      <c r="M39" s="166">
        <v>414</v>
      </c>
      <c r="N39" s="166">
        <v>196714</v>
      </c>
      <c r="O39" s="198">
        <v>66</v>
      </c>
    </row>
    <row r="40" spans="1:15" ht="9.75" customHeight="1">
      <c r="A40" s="7">
        <v>67</v>
      </c>
      <c r="B40" s="3" t="s">
        <v>105</v>
      </c>
      <c r="C40" s="3"/>
      <c r="D40" s="120">
        <v>721253</v>
      </c>
      <c r="E40" s="121">
        <v>5674142</v>
      </c>
      <c r="F40" s="121">
        <v>614632</v>
      </c>
      <c r="G40" s="121">
        <v>5674142</v>
      </c>
      <c r="H40" s="121">
        <v>106621</v>
      </c>
      <c r="I40" s="121">
        <v>5819819</v>
      </c>
      <c r="J40" s="166" t="s">
        <v>310</v>
      </c>
      <c r="K40" s="166" t="s">
        <v>310</v>
      </c>
      <c r="L40" s="166" t="s">
        <v>310</v>
      </c>
      <c r="M40" s="166">
        <v>611191</v>
      </c>
      <c r="N40" s="166">
        <v>157000</v>
      </c>
      <c r="O40" s="198">
        <v>67</v>
      </c>
    </row>
    <row r="41" spans="1:15" ht="9.75" customHeight="1">
      <c r="A41" s="7">
        <v>68</v>
      </c>
      <c r="B41" s="3" t="s">
        <v>106</v>
      </c>
      <c r="C41" s="3"/>
      <c r="D41" s="120">
        <v>1041424</v>
      </c>
      <c r="E41" s="121">
        <v>5266388</v>
      </c>
      <c r="F41" s="121">
        <v>469325</v>
      </c>
      <c r="G41" s="121">
        <v>5266388</v>
      </c>
      <c r="H41" s="121">
        <v>572099</v>
      </c>
      <c r="I41" s="121">
        <v>7652186</v>
      </c>
      <c r="J41" s="166" t="s">
        <v>310</v>
      </c>
      <c r="K41" s="166" t="s">
        <v>310</v>
      </c>
      <c r="L41" s="166" t="s">
        <v>310</v>
      </c>
      <c r="M41" s="166">
        <v>177106</v>
      </c>
      <c r="N41" s="166">
        <v>345004</v>
      </c>
      <c r="O41" s="198">
        <v>68</v>
      </c>
    </row>
    <row r="42" spans="1:15" ht="9.75" customHeight="1">
      <c r="A42" s="7">
        <v>69</v>
      </c>
      <c r="B42" s="14" t="s">
        <v>4</v>
      </c>
      <c r="C42" s="14"/>
      <c r="D42" s="122">
        <f>SUM(D38:D41)</f>
        <v>4058271</v>
      </c>
      <c r="E42" s="22">
        <f>SUM(E38:E41)</f>
        <v>34624661</v>
      </c>
      <c r="F42" s="22">
        <f aca="true" t="shared" si="3" ref="F42:N42">SUM(F38:F41)</f>
        <v>2068279</v>
      </c>
      <c r="G42" s="22">
        <f t="shared" si="3"/>
        <v>34624661</v>
      </c>
      <c r="H42" s="22">
        <f t="shared" si="3"/>
        <v>1989992</v>
      </c>
      <c r="I42" s="22">
        <f t="shared" si="3"/>
        <v>32679634</v>
      </c>
      <c r="J42" s="207">
        <f>SUM(J38:J41)</f>
        <v>26</v>
      </c>
      <c r="K42" s="22">
        <f t="shared" si="3"/>
        <v>39159</v>
      </c>
      <c r="L42" s="130">
        <f t="shared" si="3"/>
        <v>0</v>
      </c>
      <c r="M42" s="22">
        <f t="shared" si="3"/>
        <v>1597343</v>
      </c>
      <c r="N42" s="22">
        <f t="shared" si="3"/>
        <v>848718</v>
      </c>
      <c r="O42" s="198">
        <v>69</v>
      </c>
    </row>
    <row r="43" spans="1:15" ht="9.75" customHeight="1">
      <c r="A43" s="7"/>
      <c r="B43" s="3"/>
      <c r="C43" s="3"/>
      <c r="D43" s="120"/>
      <c r="E43" s="121"/>
      <c r="F43" s="121"/>
      <c r="G43" s="121"/>
      <c r="H43" s="121"/>
      <c r="I43" s="121"/>
      <c r="J43" s="121"/>
      <c r="K43" s="121"/>
      <c r="L43" s="121"/>
      <c r="M43" s="121"/>
      <c r="N43" s="121"/>
      <c r="O43" s="198"/>
    </row>
    <row r="44" spans="1:15" ht="9.75" customHeight="1">
      <c r="A44" s="7" t="s">
        <v>7</v>
      </c>
      <c r="B44" s="106" t="s">
        <v>203</v>
      </c>
      <c r="C44" s="106"/>
      <c r="D44" s="120"/>
      <c r="E44" s="121"/>
      <c r="F44" s="121"/>
      <c r="G44" s="121"/>
      <c r="H44" s="121"/>
      <c r="I44" s="121"/>
      <c r="J44" s="121"/>
      <c r="K44" s="121"/>
      <c r="L44" s="121"/>
      <c r="M44" s="121"/>
      <c r="N44" s="121"/>
      <c r="O44" s="198" t="s">
        <v>7</v>
      </c>
    </row>
    <row r="45" spans="1:15" ht="9.75" customHeight="1">
      <c r="A45" s="7">
        <v>70</v>
      </c>
      <c r="B45" s="3" t="s">
        <v>103</v>
      </c>
      <c r="C45" s="3"/>
      <c r="D45" s="120">
        <v>624105</v>
      </c>
      <c r="E45" s="121">
        <v>41278065</v>
      </c>
      <c r="F45" s="121">
        <v>422130</v>
      </c>
      <c r="G45" s="121">
        <v>41278065</v>
      </c>
      <c r="H45" s="121">
        <v>201975</v>
      </c>
      <c r="I45" s="121">
        <v>11891964</v>
      </c>
      <c r="J45" s="166" t="s">
        <v>310</v>
      </c>
      <c r="K45" s="166">
        <v>7353</v>
      </c>
      <c r="L45" s="166" t="s">
        <v>310</v>
      </c>
      <c r="M45" s="166">
        <v>12081</v>
      </c>
      <c r="N45" s="166">
        <v>281702</v>
      </c>
      <c r="O45" s="198">
        <v>70</v>
      </c>
    </row>
    <row r="46" spans="1:15" ht="9.75" customHeight="1">
      <c r="A46" s="7">
        <v>71</v>
      </c>
      <c r="B46" s="3" t="s">
        <v>104</v>
      </c>
      <c r="C46" s="3"/>
      <c r="D46" s="120">
        <v>798722</v>
      </c>
      <c r="E46" s="121">
        <v>15297209</v>
      </c>
      <c r="F46" s="121">
        <v>351359</v>
      </c>
      <c r="G46" s="121">
        <v>15297209</v>
      </c>
      <c r="H46" s="121">
        <v>447363</v>
      </c>
      <c r="I46" s="121">
        <v>7413557</v>
      </c>
      <c r="J46" s="166" t="s">
        <v>310</v>
      </c>
      <c r="K46" s="166" t="s">
        <v>310</v>
      </c>
      <c r="L46" s="166" t="s">
        <v>310</v>
      </c>
      <c r="M46" s="166">
        <v>8698</v>
      </c>
      <c r="N46" s="166">
        <v>286579</v>
      </c>
      <c r="O46" s="198">
        <v>71</v>
      </c>
    </row>
    <row r="47" spans="1:15" ht="9.75" customHeight="1">
      <c r="A47" s="7">
        <v>72</v>
      </c>
      <c r="B47" s="3" t="s">
        <v>105</v>
      </c>
      <c r="C47" s="3"/>
      <c r="D47" s="120">
        <v>559108</v>
      </c>
      <c r="E47" s="121">
        <v>16458425</v>
      </c>
      <c r="F47" s="121">
        <v>301878</v>
      </c>
      <c r="G47" s="121">
        <v>16458425</v>
      </c>
      <c r="H47" s="121">
        <v>257230</v>
      </c>
      <c r="I47" s="121">
        <v>7226903</v>
      </c>
      <c r="J47" s="166">
        <v>215457</v>
      </c>
      <c r="K47" s="166">
        <v>23400</v>
      </c>
      <c r="L47" s="166" t="s">
        <v>310</v>
      </c>
      <c r="M47" s="166">
        <v>304996</v>
      </c>
      <c r="N47" s="166">
        <v>180900</v>
      </c>
      <c r="O47" s="198">
        <v>72</v>
      </c>
    </row>
    <row r="48" spans="1:15" ht="9.75" customHeight="1">
      <c r="A48" s="7">
        <v>73</v>
      </c>
      <c r="B48" s="3" t="s">
        <v>107</v>
      </c>
      <c r="C48" s="3"/>
      <c r="D48" s="120">
        <v>2030771</v>
      </c>
      <c r="E48" s="121">
        <v>26450153</v>
      </c>
      <c r="F48" s="121">
        <v>515972</v>
      </c>
      <c r="G48" s="121">
        <v>26450153</v>
      </c>
      <c r="H48" s="121">
        <v>1514799</v>
      </c>
      <c r="I48" s="121">
        <v>9910675</v>
      </c>
      <c r="J48" s="166" t="s">
        <v>310</v>
      </c>
      <c r="K48" s="166">
        <v>7176</v>
      </c>
      <c r="L48" s="166" t="s">
        <v>310</v>
      </c>
      <c r="M48" s="166">
        <v>606987</v>
      </c>
      <c r="N48" s="166">
        <v>430559</v>
      </c>
      <c r="O48" s="198">
        <v>73</v>
      </c>
    </row>
    <row r="49" spans="1:15" ht="9.75" customHeight="1">
      <c r="A49" s="7">
        <v>74</v>
      </c>
      <c r="B49" s="3" t="s">
        <v>108</v>
      </c>
      <c r="C49" s="3"/>
      <c r="D49" s="120">
        <v>583569</v>
      </c>
      <c r="E49" s="121">
        <v>12260021</v>
      </c>
      <c r="F49" s="121">
        <v>215644</v>
      </c>
      <c r="G49" s="121">
        <v>12260021</v>
      </c>
      <c r="H49" s="121">
        <v>367925</v>
      </c>
      <c r="I49" s="121">
        <v>7395926</v>
      </c>
      <c r="J49" s="166" t="s">
        <v>310</v>
      </c>
      <c r="K49" s="166" t="s">
        <v>310</v>
      </c>
      <c r="L49" s="166" t="s">
        <v>310</v>
      </c>
      <c r="M49" s="166">
        <v>63532</v>
      </c>
      <c r="N49" s="166">
        <v>392907</v>
      </c>
      <c r="O49" s="198">
        <v>74</v>
      </c>
    </row>
    <row r="50" spans="1:15" ht="9.75" customHeight="1">
      <c r="A50" s="7">
        <v>75</v>
      </c>
      <c r="B50" s="3" t="s">
        <v>109</v>
      </c>
      <c r="C50" s="3"/>
      <c r="D50" s="120">
        <v>581603</v>
      </c>
      <c r="E50" s="121">
        <v>10684334</v>
      </c>
      <c r="F50" s="121">
        <v>255275</v>
      </c>
      <c r="G50" s="121">
        <v>10684334</v>
      </c>
      <c r="H50" s="121">
        <v>326328</v>
      </c>
      <c r="I50" s="121">
        <v>3480693</v>
      </c>
      <c r="J50" s="166">
        <v>78682</v>
      </c>
      <c r="K50" s="166" t="s">
        <v>310</v>
      </c>
      <c r="L50" s="166" t="s">
        <v>310</v>
      </c>
      <c r="M50" s="166">
        <v>49301</v>
      </c>
      <c r="N50" s="166">
        <v>409727</v>
      </c>
      <c r="O50" s="198">
        <v>75</v>
      </c>
    </row>
    <row r="51" spans="1:15" ht="9.75" customHeight="1">
      <c r="A51" s="7">
        <v>76</v>
      </c>
      <c r="B51" s="3" t="s">
        <v>110</v>
      </c>
      <c r="C51" s="3"/>
      <c r="D51" s="120">
        <v>836561</v>
      </c>
      <c r="E51" s="121">
        <v>13832083</v>
      </c>
      <c r="F51" s="121">
        <v>576171</v>
      </c>
      <c r="G51" s="121">
        <v>13832083</v>
      </c>
      <c r="H51" s="121">
        <v>260390</v>
      </c>
      <c r="I51" s="121">
        <v>7178000</v>
      </c>
      <c r="J51" s="166" t="s">
        <v>310</v>
      </c>
      <c r="K51" s="166">
        <v>493</v>
      </c>
      <c r="L51" s="166" t="s">
        <v>310</v>
      </c>
      <c r="M51" s="166">
        <v>189600</v>
      </c>
      <c r="N51" s="166">
        <v>171000</v>
      </c>
      <c r="O51" s="198">
        <v>76</v>
      </c>
    </row>
    <row r="52" spans="1:15" ht="9.75" customHeight="1">
      <c r="A52" s="7">
        <v>77</v>
      </c>
      <c r="B52" s="3" t="s">
        <v>111</v>
      </c>
      <c r="C52" s="3"/>
      <c r="D52" s="120">
        <v>480613</v>
      </c>
      <c r="E52" s="121">
        <v>12793515</v>
      </c>
      <c r="F52" s="121">
        <v>283064</v>
      </c>
      <c r="G52" s="121">
        <v>12793515</v>
      </c>
      <c r="H52" s="121">
        <v>197549</v>
      </c>
      <c r="I52" s="121">
        <v>3993165</v>
      </c>
      <c r="J52" s="166">
        <v>37749</v>
      </c>
      <c r="K52" s="166" t="s">
        <v>310</v>
      </c>
      <c r="L52" s="166" t="s">
        <v>310</v>
      </c>
      <c r="M52" s="166">
        <v>152273</v>
      </c>
      <c r="N52" s="166">
        <v>298383</v>
      </c>
      <c r="O52" s="198">
        <v>77</v>
      </c>
    </row>
    <row r="53" spans="1:15" ht="9.75" customHeight="1">
      <c r="A53" s="7">
        <v>78</v>
      </c>
      <c r="B53" s="3" t="s">
        <v>112</v>
      </c>
      <c r="C53" s="3"/>
      <c r="D53" s="120">
        <v>987246</v>
      </c>
      <c r="E53" s="121">
        <v>14070020</v>
      </c>
      <c r="F53" s="121">
        <v>455653</v>
      </c>
      <c r="G53" s="121">
        <v>14070020</v>
      </c>
      <c r="H53" s="121">
        <v>531593</v>
      </c>
      <c r="I53" s="121">
        <v>7783808</v>
      </c>
      <c r="J53" s="166" t="s">
        <v>310</v>
      </c>
      <c r="K53" s="166" t="s">
        <v>310</v>
      </c>
      <c r="L53" s="166" t="s">
        <v>310</v>
      </c>
      <c r="M53" s="166">
        <v>52355</v>
      </c>
      <c r="N53" s="166">
        <v>349425</v>
      </c>
      <c r="O53" s="198">
        <v>78</v>
      </c>
    </row>
    <row r="54" spans="1:15" ht="9.75" customHeight="1">
      <c r="A54" s="7">
        <v>79</v>
      </c>
      <c r="B54" s="14" t="s">
        <v>4</v>
      </c>
      <c r="C54" s="14"/>
      <c r="D54" s="122">
        <f aca="true" t="shared" si="4" ref="D54:I54">SUM(D45:D53)</f>
        <v>7482298</v>
      </c>
      <c r="E54" s="22">
        <f t="shared" si="4"/>
        <v>163123825</v>
      </c>
      <c r="F54" s="22">
        <f t="shared" si="4"/>
        <v>3377146</v>
      </c>
      <c r="G54" s="22">
        <f t="shared" si="4"/>
        <v>163123825</v>
      </c>
      <c r="H54" s="22">
        <f t="shared" si="4"/>
        <v>4105152</v>
      </c>
      <c r="I54" s="22">
        <f t="shared" si="4"/>
        <v>66274691</v>
      </c>
      <c r="J54" s="22">
        <f>SUM(J45:J52)</f>
        <v>331888</v>
      </c>
      <c r="K54" s="22">
        <f>SUM(K45:K53)</f>
        <v>38422</v>
      </c>
      <c r="L54" s="130">
        <f>SUM(L45:L52)</f>
        <v>0</v>
      </c>
      <c r="M54" s="22">
        <f>SUM(M45:M53)</f>
        <v>1439823</v>
      </c>
      <c r="N54" s="22">
        <f>SUM(N45:N53)</f>
        <v>2801182</v>
      </c>
      <c r="O54" s="198">
        <v>79</v>
      </c>
    </row>
    <row r="55" spans="1:15" ht="9.75" customHeight="1">
      <c r="A55" s="7">
        <v>80</v>
      </c>
      <c r="B55" s="20" t="s">
        <v>102</v>
      </c>
      <c r="C55" s="20"/>
      <c r="D55" s="122">
        <f>D42+D54</f>
        <v>11540569</v>
      </c>
      <c r="E55" s="22">
        <f>E42+E54</f>
        <v>197748486</v>
      </c>
      <c r="F55" s="22">
        <f aca="true" t="shared" si="5" ref="F55:N55">F42+F54</f>
        <v>5445425</v>
      </c>
      <c r="G55" s="22">
        <f t="shared" si="5"/>
        <v>197748486</v>
      </c>
      <c r="H55" s="22">
        <f t="shared" si="5"/>
        <v>6095144</v>
      </c>
      <c r="I55" s="22">
        <f t="shared" si="5"/>
        <v>98954325</v>
      </c>
      <c r="J55" s="22">
        <f t="shared" si="5"/>
        <v>331914</v>
      </c>
      <c r="K55" s="22">
        <f t="shared" si="5"/>
        <v>77581</v>
      </c>
      <c r="L55" s="130">
        <f t="shared" si="5"/>
        <v>0</v>
      </c>
      <c r="M55" s="22">
        <f t="shared" si="5"/>
        <v>3037166</v>
      </c>
      <c r="N55" s="22">
        <f t="shared" si="5"/>
        <v>3649900</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45" t="s">
        <v>383</v>
      </c>
      <c r="B57" s="451"/>
      <c r="C57" s="451"/>
      <c r="D57" s="451"/>
      <c r="E57" s="451"/>
      <c r="F57" s="451"/>
      <c r="G57" s="451"/>
      <c r="H57" s="451"/>
      <c r="I57" s="451" t="s">
        <v>383</v>
      </c>
      <c r="J57" s="451"/>
      <c r="K57" s="451"/>
      <c r="L57" s="451"/>
      <c r="M57" s="451"/>
      <c r="N57" s="451"/>
      <c r="O57" s="451"/>
    </row>
    <row r="58" spans="1:15" ht="9.75" customHeight="1">
      <c r="A58" s="7" t="s">
        <v>7</v>
      </c>
      <c r="B58" s="106" t="s">
        <v>8</v>
      </c>
      <c r="C58" s="106"/>
      <c r="D58" s="121"/>
      <c r="E58" s="121"/>
      <c r="F58" s="121"/>
      <c r="K58" s="121"/>
      <c r="L58" s="121"/>
      <c r="M58" s="121"/>
      <c r="N58" s="121"/>
      <c r="O58" s="198" t="s">
        <v>7</v>
      </c>
    </row>
    <row r="59" spans="1:15" ht="9.75" customHeight="1">
      <c r="A59" s="7">
        <v>81</v>
      </c>
      <c r="B59" s="117" t="s">
        <v>114</v>
      </c>
      <c r="C59" s="117"/>
      <c r="D59" s="120">
        <v>766563</v>
      </c>
      <c r="E59" s="121">
        <v>6804436</v>
      </c>
      <c r="F59" s="121">
        <v>270429</v>
      </c>
      <c r="G59" s="121">
        <v>6804436</v>
      </c>
      <c r="H59" s="121">
        <v>496134</v>
      </c>
      <c r="I59" s="121">
        <v>7984221</v>
      </c>
      <c r="J59" s="166" t="s">
        <v>310</v>
      </c>
      <c r="K59" s="166">
        <v>38547</v>
      </c>
      <c r="L59" s="166" t="s">
        <v>310</v>
      </c>
      <c r="M59" s="166">
        <v>402862</v>
      </c>
      <c r="N59" s="166">
        <v>179049</v>
      </c>
      <c r="O59" s="198">
        <v>81</v>
      </c>
    </row>
    <row r="60" spans="1:15" ht="9.75" customHeight="1">
      <c r="A60" s="7">
        <v>82</v>
      </c>
      <c r="B60" s="3" t="s">
        <v>115</v>
      </c>
      <c r="C60" s="3"/>
      <c r="D60" s="120">
        <v>3727796</v>
      </c>
      <c r="E60" s="121">
        <v>27342107</v>
      </c>
      <c r="F60" s="121">
        <v>1479168</v>
      </c>
      <c r="G60" s="121">
        <v>27342107</v>
      </c>
      <c r="H60" s="121">
        <v>2248628</v>
      </c>
      <c r="I60" s="121">
        <v>19701449</v>
      </c>
      <c r="J60" s="166" t="s">
        <v>310</v>
      </c>
      <c r="K60" s="166">
        <v>184100</v>
      </c>
      <c r="L60" s="166" t="s">
        <v>310</v>
      </c>
      <c r="M60" s="166">
        <v>568318</v>
      </c>
      <c r="N60" s="166">
        <v>1898276</v>
      </c>
      <c r="O60" s="198">
        <v>82</v>
      </c>
    </row>
    <row r="61" spans="1:15" ht="9.75" customHeight="1">
      <c r="A61" s="7">
        <v>83</v>
      </c>
      <c r="B61" s="3" t="s">
        <v>116</v>
      </c>
      <c r="C61" s="3"/>
      <c r="D61" s="120">
        <v>2955047</v>
      </c>
      <c r="E61" s="121">
        <v>47696692</v>
      </c>
      <c r="F61" s="121">
        <v>1055148</v>
      </c>
      <c r="G61" s="121">
        <v>47696692</v>
      </c>
      <c r="H61" s="121">
        <v>1899899</v>
      </c>
      <c r="I61" s="121">
        <v>16535744</v>
      </c>
      <c r="J61" s="166" t="s">
        <v>310</v>
      </c>
      <c r="K61" s="166">
        <v>8010</v>
      </c>
      <c r="L61" s="166" t="s">
        <v>310</v>
      </c>
      <c r="M61" s="166">
        <v>1081549</v>
      </c>
      <c r="N61" s="166">
        <v>560460</v>
      </c>
      <c r="O61" s="198">
        <v>83</v>
      </c>
    </row>
    <row r="62" spans="1:15" ht="9.75" customHeight="1">
      <c r="A62" s="7">
        <v>84</v>
      </c>
      <c r="B62" s="3" t="s">
        <v>117</v>
      </c>
      <c r="C62" s="3"/>
      <c r="D62" s="120">
        <v>14650312</v>
      </c>
      <c r="E62" s="121">
        <v>249055002</v>
      </c>
      <c r="F62" s="121">
        <v>13053780</v>
      </c>
      <c r="G62" s="121">
        <v>249055002</v>
      </c>
      <c r="H62" s="121">
        <v>1596532</v>
      </c>
      <c r="I62" s="121">
        <v>69535136</v>
      </c>
      <c r="J62" s="166">
        <v>6274802</v>
      </c>
      <c r="K62" s="166" t="s">
        <v>310</v>
      </c>
      <c r="L62" s="166" t="s">
        <v>310</v>
      </c>
      <c r="M62" s="166">
        <v>3725531</v>
      </c>
      <c r="N62" s="166">
        <v>2853146</v>
      </c>
      <c r="O62" s="198">
        <v>84</v>
      </c>
    </row>
    <row r="63" spans="1:15" ht="9.75" customHeight="1">
      <c r="A63" s="7">
        <v>85</v>
      </c>
      <c r="B63" s="3" t="s">
        <v>118</v>
      </c>
      <c r="C63" s="3"/>
      <c r="D63" s="120">
        <v>3163624</v>
      </c>
      <c r="E63" s="121">
        <v>8732718</v>
      </c>
      <c r="F63" s="121">
        <v>2156064</v>
      </c>
      <c r="G63" s="121">
        <v>8732718</v>
      </c>
      <c r="H63" s="121">
        <v>1007560</v>
      </c>
      <c r="I63" s="121">
        <v>4897012</v>
      </c>
      <c r="J63" s="166" t="s">
        <v>310</v>
      </c>
      <c r="K63" s="166">
        <v>1720</v>
      </c>
      <c r="L63" s="166" t="s">
        <v>310</v>
      </c>
      <c r="M63" s="166">
        <v>30086</v>
      </c>
      <c r="N63" s="166">
        <v>188524</v>
      </c>
      <c r="O63" s="198">
        <v>85</v>
      </c>
    </row>
    <row r="64" spans="1:15" ht="9.75" customHeight="1">
      <c r="A64" s="7">
        <v>86</v>
      </c>
      <c r="B64" s="14" t="s">
        <v>4</v>
      </c>
      <c r="C64" s="14"/>
      <c r="D64" s="122">
        <f>SUM(D59:D63)</f>
        <v>25263342</v>
      </c>
      <c r="E64" s="22">
        <f>SUM(E59:E63)</f>
        <v>339630955</v>
      </c>
      <c r="F64" s="22">
        <f aca="true" t="shared" si="6" ref="F64:N64">SUM(F59:F63)</f>
        <v>18014589</v>
      </c>
      <c r="G64" s="22">
        <f t="shared" si="6"/>
        <v>339630955</v>
      </c>
      <c r="H64" s="22">
        <f t="shared" si="6"/>
        <v>7248753</v>
      </c>
      <c r="I64" s="22">
        <f t="shared" si="6"/>
        <v>118653562</v>
      </c>
      <c r="J64" s="22">
        <f t="shared" si="6"/>
        <v>6274802</v>
      </c>
      <c r="K64" s="22">
        <f t="shared" si="6"/>
        <v>232377</v>
      </c>
      <c r="L64" s="207" t="s">
        <v>344</v>
      </c>
      <c r="M64" s="22">
        <f t="shared" si="6"/>
        <v>5808346</v>
      </c>
      <c r="N64" s="22">
        <f t="shared" si="6"/>
        <v>5679455</v>
      </c>
      <c r="O64" s="198">
        <v>86</v>
      </c>
    </row>
    <row r="65" spans="1:15" ht="9.75" customHeight="1">
      <c r="A65" s="7"/>
      <c r="B65" s="14"/>
      <c r="C65" s="14"/>
      <c r="D65" s="120"/>
      <c r="E65" s="121"/>
      <c r="F65" s="121"/>
      <c r="G65" s="121"/>
      <c r="H65" s="121"/>
      <c r="I65" s="121"/>
      <c r="J65" s="121"/>
      <c r="K65" s="121"/>
      <c r="L65" s="121"/>
      <c r="M65" s="121"/>
      <c r="N65" s="121"/>
      <c r="O65" s="198"/>
    </row>
    <row r="66" spans="1:15" ht="9.75" customHeight="1">
      <c r="A66" s="7" t="s">
        <v>7</v>
      </c>
      <c r="B66" s="106" t="s">
        <v>23</v>
      </c>
      <c r="C66" s="106"/>
      <c r="D66" s="120"/>
      <c r="E66" s="121"/>
      <c r="F66" s="121"/>
      <c r="G66" s="121"/>
      <c r="H66" s="121"/>
      <c r="I66" s="121"/>
      <c r="J66" s="121"/>
      <c r="K66" s="121"/>
      <c r="L66" s="121"/>
      <c r="M66" s="121"/>
      <c r="N66" s="121"/>
      <c r="O66" s="198" t="s">
        <v>7</v>
      </c>
    </row>
    <row r="67" spans="1:15" ht="9.75" customHeight="1">
      <c r="A67" s="7">
        <v>87</v>
      </c>
      <c r="B67" s="3" t="s">
        <v>114</v>
      </c>
      <c r="C67" s="3"/>
      <c r="D67" s="120">
        <v>1015919</v>
      </c>
      <c r="E67" s="121">
        <v>46221993</v>
      </c>
      <c r="F67" s="121">
        <v>497802</v>
      </c>
      <c r="G67" s="121">
        <v>46221993</v>
      </c>
      <c r="H67" s="121">
        <v>518117</v>
      </c>
      <c r="I67" s="121">
        <v>12040553</v>
      </c>
      <c r="J67" s="166" t="s">
        <v>310</v>
      </c>
      <c r="K67" s="166" t="s">
        <v>310</v>
      </c>
      <c r="L67" s="166" t="s">
        <v>310</v>
      </c>
      <c r="M67" s="166">
        <v>78981</v>
      </c>
      <c r="N67" s="166">
        <v>681168</v>
      </c>
      <c r="O67" s="198">
        <v>87</v>
      </c>
    </row>
    <row r="68" spans="1:15" ht="9.75" customHeight="1">
      <c r="A68" s="7">
        <v>88</v>
      </c>
      <c r="B68" s="3" t="s">
        <v>119</v>
      </c>
      <c r="C68" s="3"/>
      <c r="D68" s="120">
        <v>1596006</v>
      </c>
      <c r="E68" s="121">
        <v>45865021</v>
      </c>
      <c r="F68" s="121">
        <v>713350</v>
      </c>
      <c r="G68" s="121">
        <v>45865021</v>
      </c>
      <c r="H68" s="121">
        <v>882656</v>
      </c>
      <c r="I68" s="121">
        <v>15298054</v>
      </c>
      <c r="J68" s="166" t="s">
        <v>310</v>
      </c>
      <c r="K68" s="166">
        <v>13936</v>
      </c>
      <c r="L68" s="166" t="s">
        <v>310</v>
      </c>
      <c r="M68" s="166">
        <v>10362</v>
      </c>
      <c r="N68" s="166">
        <v>568934</v>
      </c>
      <c r="O68" s="198">
        <v>88</v>
      </c>
    </row>
    <row r="69" spans="1:15" ht="9.75" customHeight="1">
      <c r="A69" s="7">
        <v>89</v>
      </c>
      <c r="B69" s="3" t="s">
        <v>116</v>
      </c>
      <c r="C69" s="3"/>
      <c r="D69" s="120">
        <v>1543783</v>
      </c>
      <c r="E69" s="121">
        <v>28133886</v>
      </c>
      <c r="F69" s="121">
        <v>423675</v>
      </c>
      <c r="G69" s="121">
        <v>28133886</v>
      </c>
      <c r="H69" s="121">
        <v>1120108</v>
      </c>
      <c r="I69" s="121">
        <v>7335784</v>
      </c>
      <c r="J69" s="166" t="s">
        <v>310</v>
      </c>
      <c r="K69" s="166" t="s">
        <v>310</v>
      </c>
      <c r="L69" s="166" t="s">
        <v>310</v>
      </c>
      <c r="M69" s="166">
        <v>2990576</v>
      </c>
      <c r="N69" s="166">
        <v>234734</v>
      </c>
      <c r="O69" s="198">
        <v>89</v>
      </c>
    </row>
    <row r="70" spans="1:15" ht="9.75" customHeight="1">
      <c r="A70" s="7">
        <v>90</v>
      </c>
      <c r="B70" s="3" t="s">
        <v>120</v>
      </c>
      <c r="C70" s="3"/>
      <c r="D70" s="120">
        <v>1694248</v>
      </c>
      <c r="E70" s="121">
        <v>55933706</v>
      </c>
      <c r="F70" s="121">
        <v>1154596</v>
      </c>
      <c r="G70" s="121">
        <v>55933706</v>
      </c>
      <c r="H70" s="121">
        <v>539652</v>
      </c>
      <c r="I70" s="121">
        <v>14849119</v>
      </c>
      <c r="J70" s="166" t="s">
        <v>310</v>
      </c>
      <c r="K70" s="166" t="s">
        <v>310</v>
      </c>
      <c r="L70" s="166" t="s">
        <v>310</v>
      </c>
      <c r="M70" s="166">
        <v>137040</v>
      </c>
      <c r="N70" s="166">
        <v>632774</v>
      </c>
      <c r="O70" s="198">
        <v>90</v>
      </c>
    </row>
    <row r="71" spans="1:15" ht="9.75" customHeight="1">
      <c r="A71" s="7">
        <v>91</v>
      </c>
      <c r="B71" s="3" t="s">
        <v>121</v>
      </c>
      <c r="C71" s="3"/>
      <c r="D71" s="120">
        <v>452298</v>
      </c>
      <c r="E71" s="121">
        <v>28355811</v>
      </c>
      <c r="F71" s="121">
        <v>310302</v>
      </c>
      <c r="G71" s="121">
        <v>28355811</v>
      </c>
      <c r="H71" s="121">
        <v>141996</v>
      </c>
      <c r="I71" s="121">
        <v>7363182</v>
      </c>
      <c r="J71" s="166" t="s">
        <v>310</v>
      </c>
      <c r="K71" s="166">
        <v>1023</v>
      </c>
      <c r="L71" s="166" t="s">
        <v>310</v>
      </c>
      <c r="M71" s="166">
        <v>66249</v>
      </c>
      <c r="N71" s="166">
        <v>270714</v>
      </c>
      <c r="O71" s="198">
        <v>91</v>
      </c>
    </row>
    <row r="72" spans="1:15" ht="9.75" customHeight="1">
      <c r="A72" s="7">
        <v>92</v>
      </c>
      <c r="B72" s="3" t="s">
        <v>122</v>
      </c>
      <c r="C72" s="3"/>
      <c r="D72" s="120">
        <v>1030433</v>
      </c>
      <c r="E72" s="121">
        <v>25289491</v>
      </c>
      <c r="F72" s="121">
        <v>351034</v>
      </c>
      <c r="G72" s="121">
        <v>25289491</v>
      </c>
      <c r="H72" s="121">
        <v>679399</v>
      </c>
      <c r="I72" s="121">
        <v>12322327</v>
      </c>
      <c r="J72" s="166" t="s">
        <v>310</v>
      </c>
      <c r="K72" s="166">
        <v>6332</v>
      </c>
      <c r="L72" s="166" t="s">
        <v>310</v>
      </c>
      <c r="M72" s="166">
        <v>2357</v>
      </c>
      <c r="N72" s="166">
        <v>403728</v>
      </c>
      <c r="O72" s="198">
        <v>92</v>
      </c>
    </row>
    <row r="73" spans="1:15" ht="9.75" customHeight="1">
      <c r="A73" s="7">
        <v>93</v>
      </c>
      <c r="B73" s="3" t="s">
        <v>123</v>
      </c>
      <c r="C73" s="3"/>
      <c r="D73" s="120">
        <v>616962</v>
      </c>
      <c r="E73" s="121">
        <v>23353685</v>
      </c>
      <c r="F73" s="121">
        <v>312293</v>
      </c>
      <c r="G73" s="121">
        <v>23353685</v>
      </c>
      <c r="H73" s="121">
        <v>304669</v>
      </c>
      <c r="I73" s="121">
        <v>8557966</v>
      </c>
      <c r="J73" s="166" t="s">
        <v>310</v>
      </c>
      <c r="K73" s="166" t="s">
        <v>310</v>
      </c>
      <c r="L73" s="166" t="s">
        <v>310</v>
      </c>
      <c r="M73" s="166" t="s">
        <v>310</v>
      </c>
      <c r="N73" s="166">
        <v>242648</v>
      </c>
      <c r="O73" s="198">
        <v>93</v>
      </c>
    </row>
    <row r="74" spans="1:15" ht="9.75" customHeight="1">
      <c r="A74" s="7">
        <v>94</v>
      </c>
      <c r="B74" s="14" t="s">
        <v>4</v>
      </c>
      <c r="C74" s="14"/>
      <c r="D74" s="122">
        <f>SUM(D67:D73)</f>
        <v>7949649</v>
      </c>
      <c r="E74" s="22">
        <f>SUM(E67:E73)</f>
        <v>253153593</v>
      </c>
      <c r="F74" s="22">
        <f aca="true" t="shared" si="7" ref="F74:N74">SUM(F67:F73)</f>
        <v>3763052</v>
      </c>
      <c r="G74" s="22">
        <f t="shared" si="7"/>
        <v>253153593</v>
      </c>
      <c r="H74" s="22">
        <f t="shared" si="7"/>
        <v>4186597</v>
      </c>
      <c r="I74" s="22">
        <f t="shared" si="7"/>
        <v>77766985</v>
      </c>
      <c r="J74" s="317" t="s">
        <v>344</v>
      </c>
      <c r="K74" s="22">
        <f t="shared" si="7"/>
        <v>21291</v>
      </c>
      <c r="L74" s="130">
        <f t="shared" si="7"/>
        <v>0</v>
      </c>
      <c r="M74" s="22">
        <f t="shared" si="7"/>
        <v>3285565</v>
      </c>
      <c r="N74" s="22">
        <f t="shared" si="7"/>
        <v>3034700</v>
      </c>
      <c r="O74" s="198">
        <v>94</v>
      </c>
    </row>
    <row r="75" spans="1:15" ht="9.75" customHeight="1">
      <c r="A75" s="7">
        <v>95</v>
      </c>
      <c r="B75" s="20" t="s">
        <v>113</v>
      </c>
      <c r="C75" s="20"/>
      <c r="D75" s="122">
        <f>D64+D74</f>
        <v>33212991</v>
      </c>
      <c r="E75" s="22">
        <f>E64+E74</f>
        <v>592784548</v>
      </c>
      <c r="F75" s="22">
        <f aca="true" t="shared" si="8" ref="F75:N75">F64+F74</f>
        <v>21777641</v>
      </c>
      <c r="G75" s="22">
        <f t="shared" si="8"/>
        <v>592784548</v>
      </c>
      <c r="H75" s="22">
        <f t="shared" si="8"/>
        <v>11435350</v>
      </c>
      <c r="I75" s="22">
        <f t="shared" si="8"/>
        <v>196420547</v>
      </c>
      <c r="J75" s="22">
        <f>J64</f>
        <v>6274802</v>
      </c>
      <c r="K75" s="22">
        <f t="shared" si="8"/>
        <v>253668</v>
      </c>
      <c r="L75" s="207" t="s">
        <v>344</v>
      </c>
      <c r="M75" s="22">
        <f t="shared" si="8"/>
        <v>9093911</v>
      </c>
      <c r="N75" s="22">
        <f t="shared" si="8"/>
        <v>8714155</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314</v>
      </c>
      <c r="B77" s="148"/>
      <c r="C77" s="148"/>
      <c r="D77" s="148"/>
      <c r="E77" s="148"/>
      <c r="F77" s="148"/>
      <c r="G77" s="148"/>
      <c r="H77" s="148"/>
      <c r="I77" s="148"/>
      <c r="J77" s="148"/>
      <c r="K77" s="148"/>
      <c r="L77" s="148"/>
      <c r="M77" s="148"/>
      <c r="N77" s="148"/>
      <c r="O77" s="208"/>
      <c r="P77" s="148"/>
    </row>
    <row r="78" spans="1:15" s="52" customFormat="1" ht="9">
      <c r="A78" s="208" t="s">
        <v>343</v>
      </c>
      <c r="B78" s="148"/>
      <c r="C78" s="148"/>
      <c r="D78" s="148"/>
      <c r="E78" s="148"/>
      <c r="F78" s="148"/>
      <c r="G78" s="148"/>
      <c r="H78" s="148"/>
      <c r="O78" s="235"/>
    </row>
  </sheetData>
  <sheetProtection/>
  <mergeCells count="28">
    <mergeCell ref="N13:N15"/>
    <mergeCell ref="B5:C16"/>
    <mergeCell ref="E1:F1"/>
    <mergeCell ref="G1:H1"/>
    <mergeCell ref="I1:L1"/>
    <mergeCell ref="B2:H2"/>
    <mergeCell ref="B3:H3"/>
    <mergeCell ref="D8:E12"/>
    <mergeCell ref="M8:N12"/>
    <mergeCell ref="I8:J12"/>
    <mergeCell ref="A57:H57"/>
    <mergeCell ref="I57:O57"/>
    <mergeCell ref="L13:L15"/>
    <mergeCell ref="E13:E15"/>
    <mergeCell ref="I18:O18"/>
    <mergeCell ref="G13:G15"/>
    <mergeCell ref="J13:J15"/>
    <mergeCell ref="A18:H18"/>
    <mergeCell ref="A36:H36"/>
    <mergeCell ref="I36:O36"/>
    <mergeCell ref="F10:G12"/>
    <mergeCell ref="H10:H12"/>
    <mergeCell ref="I2:L2"/>
    <mergeCell ref="I3:J3"/>
    <mergeCell ref="K8:L12"/>
    <mergeCell ref="I6:N7"/>
    <mergeCell ref="D6:H7"/>
    <mergeCell ref="F8:H9"/>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workbookViewId="0" topLeftCell="A1">
      <selection activeCell="M1" sqref="M1"/>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87" t="s">
        <v>367</v>
      </c>
      <c r="F1" s="387"/>
      <c r="G1" s="388" t="s">
        <v>373</v>
      </c>
      <c r="H1" s="388"/>
      <c r="I1" s="63"/>
      <c r="J1" s="63"/>
      <c r="K1" s="62" t="s">
        <v>7</v>
      </c>
      <c r="L1" s="228"/>
    </row>
    <row r="2" spans="1:12" s="4" customFormat="1" ht="12" customHeight="1">
      <c r="A2" s="227"/>
      <c r="B2" s="387" t="s">
        <v>193</v>
      </c>
      <c r="C2" s="387"/>
      <c r="D2" s="387"/>
      <c r="E2" s="387"/>
      <c r="F2" s="387"/>
      <c r="G2" s="388" t="s">
        <v>194</v>
      </c>
      <c r="H2" s="388"/>
      <c r="I2" s="388"/>
      <c r="J2" s="388"/>
      <c r="K2" s="85"/>
      <c r="L2" s="228"/>
    </row>
    <row r="3" spans="1:12" s="4" customFormat="1" ht="12" customHeight="1">
      <c r="A3" s="227"/>
      <c r="B3" s="387" t="s">
        <v>399</v>
      </c>
      <c r="C3" s="387"/>
      <c r="D3" s="387"/>
      <c r="E3" s="387"/>
      <c r="F3" s="387"/>
      <c r="G3" s="427" t="s">
        <v>195</v>
      </c>
      <c r="H3" s="427"/>
      <c r="I3" s="427"/>
      <c r="J3" s="85"/>
      <c r="K3" s="62" t="s">
        <v>7</v>
      </c>
      <c r="L3" s="228"/>
    </row>
    <row r="4" spans="1:12" s="4" customFormat="1" ht="12" customHeight="1">
      <c r="A4" s="198"/>
      <c r="B4" s="86"/>
      <c r="C4" s="86"/>
      <c r="D4" s="86"/>
      <c r="E4" s="86"/>
      <c r="F4" s="51" t="s">
        <v>389</v>
      </c>
      <c r="G4" s="329" t="s">
        <v>390</v>
      </c>
      <c r="I4" s="50"/>
      <c r="J4" s="86"/>
      <c r="K4" s="86"/>
      <c r="L4" s="228"/>
    </row>
    <row r="5" spans="1:12" s="64" customFormat="1" ht="24" customHeight="1">
      <c r="A5" s="89" t="s">
        <v>7</v>
      </c>
      <c r="B5" s="413" t="s">
        <v>198</v>
      </c>
      <c r="C5" s="414"/>
      <c r="D5" s="98" t="s">
        <v>205</v>
      </c>
      <c r="E5" s="413" t="s">
        <v>345</v>
      </c>
      <c r="F5" s="422"/>
      <c r="G5" s="293" t="s">
        <v>206</v>
      </c>
      <c r="H5" s="443" t="s">
        <v>190</v>
      </c>
      <c r="I5" s="443"/>
      <c r="J5" s="92" t="s">
        <v>7</v>
      </c>
      <c r="K5" s="89" t="s">
        <v>7</v>
      </c>
      <c r="L5" s="177" t="s">
        <v>7</v>
      </c>
    </row>
    <row r="6" spans="1:12" s="64" customFormat="1" ht="12" customHeight="1">
      <c r="A6" s="93" t="s">
        <v>7</v>
      </c>
      <c r="B6" s="415"/>
      <c r="C6" s="416"/>
      <c r="D6" s="419" t="s">
        <v>366</v>
      </c>
      <c r="E6" s="415"/>
      <c r="F6" s="423"/>
      <c r="G6" s="435" t="s">
        <v>5</v>
      </c>
      <c r="H6" s="434" t="s">
        <v>208</v>
      </c>
      <c r="I6" s="439"/>
      <c r="J6" s="439"/>
      <c r="K6" s="440"/>
      <c r="L6" s="183" t="s">
        <v>7</v>
      </c>
    </row>
    <row r="7" spans="1:12" s="64" customFormat="1" ht="12" customHeight="1">
      <c r="A7" s="93" t="s">
        <v>7</v>
      </c>
      <c r="B7" s="415"/>
      <c r="C7" s="416"/>
      <c r="D7" s="420"/>
      <c r="E7" s="415"/>
      <c r="F7" s="423"/>
      <c r="G7" s="444"/>
      <c r="H7" s="436"/>
      <c r="I7" s="426"/>
      <c r="J7" s="426"/>
      <c r="K7" s="442"/>
      <c r="L7" s="183" t="s">
        <v>7</v>
      </c>
    </row>
    <row r="8" spans="1:12" s="64" customFormat="1" ht="19.5" customHeight="1">
      <c r="A8" s="93" t="s">
        <v>7</v>
      </c>
      <c r="B8" s="415"/>
      <c r="C8" s="416"/>
      <c r="D8" s="420"/>
      <c r="E8" s="415"/>
      <c r="F8" s="423"/>
      <c r="G8" s="444"/>
      <c r="H8" s="434" t="s">
        <v>209</v>
      </c>
      <c r="I8" s="439"/>
      <c r="J8" s="440"/>
      <c r="K8" s="439" t="s">
        <v>372</v>
      </c>
      <c r="L8" s="183" t="s">
        <v>7</v>
      </c>
    </row>
    <row r="9" spans="1:12" s="64" customFormat="1" ht="20.25" customHeight="1">
      <c r="A9" s="95" t="s">
        <v>175</v>
      </c>
      <c r="B9" s="415"/>
      <c r="C9" s="416"/>
      <c r="D9" s="420"/>
      <c r="E9" s="415"/>
      <c r="F9" s="423"/>
      <c r="G9" s="444"/>
      <c r="H9" s="438"/>
      <c r="I9" s="423"/>
      <c r="J9" s="416"/>
      <c r="K9" s="423"/>
      <c r="L9" s="183" t="s">
        <v>175</v>
      </c>
    </row>
    <row r="10" spans="1:12" s="64" customFormat="1" ht="15" customHeight="1">
      <c r="A10" s="95" t="s">
        <v>179</v>
      </c>
      <c r="B10" s="415"/>
      <c r="C10" s="416"/>
      <c r="D10" s="420"/>
      <c r="E10" s="415"/>
      <c r="F10" s="423"/>
      <c r="G10" s="444"/>
      <c r="H10" s="438"/>
      <c r="I10" s="423"/>
      <c r="J10" s="416"/>
      <c r="K10" s="423"/>
      <c r="L10" s="183" t="s">
        <v>179</v>
      </c>
    </row>
    <row r="11" spans="1:12" s="64" customFormat="1" ht="18" customHeight="1">
      <c r="A11" s="93" t="s">
        <v>7</v>
      </c>
      <c r="B11" s="415"/>
      <c r="C11" s="416"/>
      <c r="D11" s="420"/>
      <c r="E11" s="415"/>
      <c r="F11" s="423"/>
      <c r="G11" s="444"/>
      <c r="H11" s="438"/>
      <c r="I11" s="423"/>
      <c r="J11" s="416"/>
      <c r="K11" s="423"/>
      <c r="L11" s="183" t="s">
        <v>7</v>
      </c>
    </row>
    <row r="12" spans="1:12" s="64" customFormat="1" ht="21.75" customHeight="1">
      <c r="A12" s="93" t="s">
        <v>7</v>
      </c>
      <c r="B12" s="415"/>
      <c r="C12" s="416"/>
      <c r="D12" s="420"/>
      <c r="E12" s="417"/>
      <c r="F12" s="424"/>
      <c r="G12" s="444"/>
      <c r="H12" s="441"/>
      <c r="I12" s="423"/>
      <c r="J12" s="416"/>
      <c r="K12" s="423"/>
      <c r="L12" s="183" t="s">
        <v>7</v>
      </c>
    </row>
    <row r="13" spans="1:12" s="64" customFormat="1" ht="16.5" customHeight="1">
      <c r="A13" s="93" t="s">
        <v>7</v>
      </c>
      <c r="B13" s="415"/>
      <c r="C13" s="416"/>
      <c r="D13" s="420"/>
      <c r="E13" s="98" t="s">
        <v>199</v>
      </c>
      <c r="F13" s="413" t="s">
        <v>256</v>
      </c>
      <c r="G13" s="444"/>
      <c r="H13" s="290" t="s">
        <v>7</v>
      </c>
      <c r="I13" s="434" t="s">
        <v>173</v>
      </c>
      <c r="J13" s="435"/>
      <c r="K13" s="423"/>
      <c r="L13" s="296" t="s">
        <v>7</v>
      </c>
    </row>
    <row r="14" spans="1:12" s="64" customFormat="1" ht="18.75" customHeight="1">
      <c r="A14" s="93" t="s">
        <v>7</v>
      </c>
      <c r="B14" s="415"/>
      <c r="C14" s="416"/>
      <c r="D14" s="420"/>
      <c r="E14" s="96" t="s">
        <v>200</v>
      </c>
      <c r="F14" s="415"/>
      <c r="G14" s="444"/>
      <c r="H14" s="288" t="s">
        <v>4</v>
      </c>
      <c r="I14" s="436"/>
      <c r="J14" s="437"/>
      <c r="K14" s="423"/>
      <c r="L14" s="183" t="s">
        <v>7</v>
      </c>
    </row>
    <row r="15" spans="1:12" s="64" customFormat="1" ht="17.25" customHeight="1">
      <c r="A15" s="93" t="s">
        <v>7</v>
      </c>
      <c r="B15" s="415"/>
      <c r="C15" s="416"/>
      <c r="D15" s="455"/>
      <c r="E15" s="96" t="s">
        <v>201</v>
      </c>
      <c r="F15" s="417"/>
      <c r="G15" s="437"/>
      <c r="H15" s="292" t="s">
        <v>7</v>
      </c>
      <c r="I15" s="96" t="s">
        <v>124</v>
      </c>
      <c r="J15" s="96" t="s">
        <v>211</v>
      </c>
      <c r="K15" s="424"/>
      <c r="L15" s="183" t="s">
        <v>7</v>
      </c>
    </row>
    <row r="16" spans="1:12" s="234" customFormat="1" ht="14.25" customHeight="1">
      <c r="A16" s="101" t="s">
        <v>7</v>
      </c>
      <c r="B16" s="425"/>
      <c r="C16" s="442"/>
      <c r="D16" s="243" t="s">
        <v>219</v>
      </c>
      <c r="E16" s="243" t="s">
        <v>220</v>
      </c>
      <c r="F16" s="244" t="s">
        <v>221</v>
      </c>
      <c r="G16" s="139" t="s">
        <v>222</v>
      </c>
      <c r="H16" s="104" t="s">
        <v>223</v>
      </c>
      <c r="I16" s="102" t="s">
        <v>224</v>
      </c>
      <c r="J16" s="102" t="s">
        <v>225</v>
      </c>
      <c r="K16" s="244" t="s">
        <v>226</v>
      </c>
      <c r="L16" s="184" t="s">
        <v>7</v>
      </c>
    </row>
    <row r="17" spans="1:12" s="52" customFormat="1" ht="9">
      <c r="A17" s="61"/>
      <c r="B17" s="61"/>
      <c r="C17" s="61"/>
      <c r="D17" s="74"/>
      <c r="E17" s="74"/>
      <c r="F17" s="74"/>
      <c r="G17" s="283"/>
      <c r="H17" s="74"/>
      <c r="I17" s="74"/>
      <c r="J17" s="74"/>
      <c r="K17" s="74"/>
      <c r="L17" s="158"/>
    </row>
    <row r="18" spans="1:12" s="66" customFormat="1" ht="14.25" customHeight="1">
      <c r="A18" s="453" t="s">
        <v>381</v>
      </c>
      <c r="B18" s="453"/>
      <c r="C18" s="453"/>
      <c r="D18" s="453"/>
      <c r="E18" s="453"/>
      <c r="F18" s="453"/>
      <c r="G18" s="453" t="s">
        <v>381</v>
      </c>
      <c r="H18" s="453"/>
      <c r="I18" s="453"/>
      <c r="J18" s="453"/>
      <c r="K18" s="453"/>
      <c r="L18" s="453"/>
    </row>
    <row r="19" spans="1:3" ht="9.75" customHeight="1">
      <c r="A19" s="7" t="s">
        <v>7</v>
      </c>
      <c r="B19" s="106" t="s">
        <v>204</v>
      </c>
      <c r="C19" s="106"/>
    </row>
    <row r="20" spans="1:12" ht="9.75" customHeight="1">
      <c r="A20" s="7">
        <v>52</v>
      </c>
      <c r="B20" s="3" t="s">
        <v>93</v>
      </c>
      <c r="C20" s="3"/>
      <c r="D20" s="120">
        <v>1158168</v>
      </c>
      <c r="E20" s="121">
        <v>566054</v>
      </c>
      <c r="F20" s="121">
        <v>144023</v>
      </c>
      <c r="G20" s="121">
        <v>6419403</v>
      </c>
      <c r="H20" s="121">
        <v>4101635</v>
      </c>
      <c r="I20" s="121">
        <v>266728</v>
      </c>
      <c r="J20" s="121">
        <v>3834907</v>
      </c>
      <c r="K20" s="121">
        <v>400340</v>
      </c>
      <c r="L20" s="186">
        <v>52</v>
      </c>
    </row>
    <row r="21" spans="1:12" ht="9.75" customHeight="1">
      <c r="A21" s="7">
        <v>53</v>
      </c>
      <c r="B21" s="3" t="s">
        <v>94</v>
      </c>
      <c r="C21" s="3"/>
      <c r="D21" s="120">
        <v>1898737</v>
      </c>
      <c r="E21" s="121">
        <v>2411925</v>
      </c>
      <c r="F21" s="121">
        <v>5942566</v>
      </c>
      <c r="G21" s="121">
        <v>58598578</v>
      </c>
      <c r="H21" s="121">
        <v>49444150</v>
      </c>
      <c r="I21" s="121">
        <v>22729278</v>
      </c>
      <c r="J21" s="121">
        <v>26714872</v>
      </c>
      <c r="K21" s="121">
        <v>3505372</v>
      </c>
      <c r="L21" s="186">
        <v>53</v>
      </c>
    </row>
    <row r="22" spans="1:12" ht="9.75" customHeight="1">
      <c r="A22" s="7">
        <v>54</v>
      </c>
      <c r="B22" s="3" t="s">
        <v>95</v>
      </c>
      <c r="C22" s="3"/>
      <c r="D22" s="167">
        <v>830386</v>
      </c>
      <c r="E22" s="121">
        <v>507541</v>
      </c>
      <c r="F22" s="121">
        <v>329677</v>
      </c>
      <c r="G22" s="121">
        <v>6764255</v>
      </c>
      <c r="H22" s="121">
        <v>5213451</v>
      </c>
      <c r="I22" s="121">
        <v>-183516</v>
      </c>
      <c r="J22" s="121">
        <v>5396967</v>
      </c>
      <c r="K22" s="121">
        <v>526581</v>
      </c>
      <c r="L22" s="186">
        <v>54</v>
      </c>
    </row>
    <row r="23" spans="1:12" ht="9.75" customHeight="1">
      <c r="A23" s="7">
        <v>55</v>
      </c>
      <c r="B23" s="14" t="s">
        <v>4</v>
      </c>
      <c r="C23" s="14"/>
      <c r="D23" s="122">
        <f>SUM(D20:D22)</f>
        <v>3887291</v>
      </c>
      <c r="E23" s="22">
        <f>SUM(E20:E22)</f>
        <v>3485520</v>
      </c>
      <c r="F23" s="22">
        <f aca="true" t="shared" si="0" ref="F23:K23">SUM(F20:F22)</f>
        <v>6416266</v>
      </c>
      <c r="G23" s="22">
        <f t="shared" si="0"/>
        <v>71782236</v>
      </c>
      <c r="H23" s="22">
        <f t="shared" si="0"/>
        <v>58759236</v>
      </c>
      <c r="I23" s="22">
        <f t="shared" si="0"/>
        <v>22812490</v>
      </c>
      <c r="J23" s="22">
        <f t="shared" si="0"/>
        <v>35946746</v>
      </c>
      <c r="K23" s="22">
        <f t="shared" si="0"/>
        <v>4432293</v>
      </c>
      <c r="L23" s="186">
        <v>55</v>
      </c>
    </row>
    <row r="24" spans="1:12" ht="9.75" customHeight="1">
      <c r="A24" s="7"/>
      <c r="B24" s="3"/>
      <c r="C24" s="3"/>
      <c r="D24" s="120"/>
      <c r="E24" s="121"/>
      <c r="F24" s="121"/>
      <c r="G24" s="121"/>
      <c r="H24" s="121"/>
      <c r="I24" s="121"/>
      <c r="J24" s="121"/>
      <c r="K24" s="121"/>
      <c r="L24" s="186"/>
    </row>
    <row r="25" spans="1:12" ht="9.75" customHeight="1">
      <c r="A25" s="25" t="s">
        <v>7</v>
      </c>
      <c r="B25" s="106" t="s">
        <v>203</v>
      </c>
      <c r="C25" s="106"/>
      <c r="D25" s="120"/>
      <c r="E25" s="121"/>
      <c r="F25" s="121"/>
      <c r="G25" s="121"/>
      <c r="H25" s="121"/>
      <c r="I25" s="121"/>
      <c r="J25" s="121"/>
      <c r="K25" s="121"/>
      <c r="L25" s="188" t="s">
        <v>7</v>
      </c>
    </row>
    <row r="26" spans="1:12" ht="9.75" customHeight="1">
      <c r="A26" s="7">
        <v>56</v>
      </c>
      <c r="B26" s="3" t="s">
        <v>96</v>
      </c>
      <c r="C26" s="3"/>
      <c r="D26" s="120">
        <v>222863</v>
      </c>
      <c r="E26" s="121">
        <v>783309</v>
      </c>
      <c r="F26" s="121">
        <v>769670</v>
      </c>
      <c r="G26" s="121">
        <v>16764827</v>
      </c>
      <c r="H26" s="121">
        <v>15841010</v>
      </c>
      <c r="I26" s="121">
        <v>6260510</v>
      </c>
      <c r="J26" s="121">
        <v>9580500</v>
      </c>
      <c r="K26" s="121">
        <v>399590</v>
      </c>
      <c r="L26" s="186">
        <v>56</v>
      </c>
    </row>
    <row r="27" spans="1:12" ht="9.75" customHeight="1">
      <c r="A27" s="7">
        <v>57</v>
      </c>
      <c r="B27" s="3" t="s">
        <v>97</v>
      </c>
      <c r="C27" s="3"/>
      <c r="D27" s="167" t="s">
        <v>310</v>
      </c>
      <c r="E27" s="121">
        <v>2043659</v>
      </c>
      <c r="F27" s="121">
        <v>756812</v>
      </c>
      <c r="G27" s="121">
        <v>17990719</v>
      </c>
      <c r="H27" s="121">
        <v>16394405</v>
      </c>
      <c r="I27" s="121">
        <v>7876492</v>
      </c>
      <c r="J27" s="121">
        <v>8517913</v>
      </c>
      <c r="K27" s="121">
        <v>664482</v>
      </c>
      <c r="L27" s="186">
        <v>57</v>
      </c>
    </row>
    <row r="28" spans="1:12" ht="9.75" customHeight="1">
      <c r="A28" s="7">
        <v>58</v>
      </c>
      <c r="B28" s="3" t="s">
        <v>98</v>
      </c>
      <c r="C28" s="3"/>
      <c r="D28" s="120">
        <v>800226</v>
      </c>
      <c r="E28" s="121">
        <v>478501</v>
      </c>
      <c r="F28" s="121">
        <v>1160345</v>
      </c>
      <c r="G28" s="121">
        <v>34179699</v>
      </c>
      <c r="H28" s="121">
        <v>31246546</v>
      </c>
      <c r="I28" s="121">
        <v>19398728</v>
      </c>
      <c r="J28" s="121">
        <v>11847818</v>
      </c>
      <c r="K28" s="121">
        <v>1721995</v>
      </c>
      <c r="L28" s="186">
        <v>58</v>
      </c>
    </row>
    <row r="29" spans="1:12" ht="9.75" customHeight="1">
      <c r="A29" s="7">
        <v>59</v>
      </c>
      <c r="B29" s="3" t="s">
        <v>99</v>
      </c>
      <c r="C29" s="3"/>
      <c r="D29" s="120">
        <v>1867075</v>
      </c>
      <c r="E29" s="121">
        <v>475946</v>
      </c>
      <c r="F29" s="121">
        <v>597191</v>
      </c>
      <c r="G29" s="121">
        <v>15461020</v>
      </c>
      <c r="H29" s="121">
        <v>12859049</v>
      </c>
      <c r="I29" s="121">
        <v>4172069</v>
      </c>
      <c r="J29" s="121">
        <v>8686980</v>
      </c>
      <c r="K29" s="121">
        <v>482294</v>
      </c>
      <c r="L29" s="186">
        <v>59</v>
      </c>
    </row>
    <row r="30" spans="1:12" ht="9.75" customHeight="1">
      <c r="A30" s="7">
        <v>60</v>
      </c>
      <c r="B30" s="3" t="s">
        <v>94</v>
      </c>
      <c r="C30" s="3"/>
      <c r="D30" s="120">
        <v>2242006</v>
      </c>
      <c r="E30" s="121">
        <v>1123951</v>
      </c>
      <c r="F30" s="121">
        <v>3155243</v>
      </c>
      <c r="G30" s="121">
        <v>52758482</v>
      </c>
      <c r="H30" s="121">
        <v>47521099</v>
      </c>
      <c r="I30" s="121">
        <v>32053793</v>
      </c>
      <c r="J30" s="121">
        <v>15467306</v>
      </c>
      <c r="K30" s="121">
        <v>2164288</v>
      </c>
      <c r="L30" s="186">
        <v>60</v>
      </c>
    </row>
    <row r="31" spans="1:12" ht="9.75" customHeight="1">
      <c r="A31" s="7">
        <v>61</v>
      </c>
      <c r="B31" s="3" t="s">
        <v>100</v>
      </c>
      <c r="C31" s="3"/>
      <c r="D31" s="120">
        <v>990402</v>
      </c>
      <c r="E31" s="121">
        <v>1039516</v>
      </c>
      <c r="F31" s="121">
        <v>979486</v>
      </c>
      <c r="G31" s="121">
        <v>25922254</v>
      </c>
      <c r="H31" s="121">
        <v>23687746</v>
      </c>
      <c r="I31" s="121">
        <v>12746412</v>
      </c>
      <c r="J31" s="121">
        <v>10941334</v>
      </c>
      <c r="K31" s="121">
        <v>871141</v>
      </c>
      <c r="L31" s="186">
        <v>61</v>
      </c>
    </row>
    <row r="32" spans="1:12" ht="9.75" customHeight="1">
      <c r="A32" s="7">
        <v>62</v>
      </c>
      <c r="B32" s="3" t="s">
        <v>101</v>
      </c>
      <c r="C32" s="3"/>
      <c r="D32" s="120">
        <v>845668</v>
      </c>
      <c r="E32" s="121">
        <v>309191</v>
      </c>
      <c r="F32" s="121">
        <v>1630997</v>
      </c>
      <c r="G32" s="121">
        <v>18631599</v>
      </c>
      <c r="H32" s="121">
        <v>17115906</v>
      </c>
      <c r="I32" s="121">
        <v>12403104</v>
      </c>
      <c r="J32" s="121">
        <v>4712802</v>
      </c>
      <c r="K32" s="121">
        <v>285189</v>
      </c>
      <c r="L32" s="186">
        <v>62</v>
      </c>
    </row>
    <row r="33" spans="1:12" ht="9.75" customHeight="1">
      <c r="A33" s="7">
        <v>63</v>
      </c>
      <c r="B33" s="14" t="s">
        <v>4</v>
      </c>
      <c r="C33" s="14"/>
      <c r="D33" s="122">
        <f>SUM(D26:D32)</f>
        <v>6968240</v>
      </c>
      <c r="E33" s="22">
        <f aca="true" t="shared" si="1" ref="E33:K33">SUM(E26:E32)</f>
        <v>6254073</v>
      </c>
      <c r="F33" s="22">
        <f t="shared" si="1"/>
        <v>9049744</v>
      </c>
      <c r="G33" s="22">
        <f t="shared" si="1"/>
        <v>181708600</v>
      </c>
      <c r="H33" s="22">
        <f t="shared" si="1"/>
        <v>164665761</v>
      </c>
      <c r="I33" s="22">
        <f t="shared" si="1"/>
        <v>94911108</v>
      </c>
      <c r="J33" s="22">
        <f t="shared" si="1"/>
        <v>69754653</v>
      </c>
      <c r="K33" s="22">
        <f t="shared" si="1"/>
        <v>6588979</v>
      </c>
      <c r="L33" s="186">
        <v>63</v>
      </c>
    </row>
    <row r="34" spans="1:12" ht="9.75" customHeight="1">
      <c r="A34" s="7">
        <v>64</v>
      </c>
      <c r="B34" s="20" t="s">
        <v>92</v>
      </c>
      <c r="C34" s="20"/>
      <c r="D34" s="122">
        <f>D23+D33</f>
        <v>10855531</v>
      </c>
      <c r="E34" s="22">
        <f aca="true" t="shared" si="2" ref="E34:K34">E23+E33</f>
        <v>9739593</v>
      </c>
      <c r="F34" s="22">
        <f t="shared" si="2"/>
        <v>15466010</v>
      </c>
      <c r="G34" s="22">
        <f t="shared" si="2"/>
        <v>253490836</v>
      </c>
      <c r="H34" s="22">
        <f t="shared" si="2"/>
        <v>223424997</v>
      </c>
      <c r="I34" s="22">
        <f t="shared" si="2"/>
        <v>117723598</v>
      </c>
      <c r="J34" s="22">
        <f t="shared" si="2"/>
        <v>105701399</v>
      </c>
      <c r="K34" s="22">
        <f t="shared" si="2"/>
        <v>11021272</v>
      </c>
      <c r="L34" s="186">
        <v>64</v>
      </c>
    </row>
    <row r="35" spans="1:12" ht="6.75" customHeight="1">
      <c r="A35" s="7"/>
      <c r="B35" s="20"/>
      <c r="C35" s="20"/>
      <c r="D35" s="22"/>
      <c r="E35" s="22"/>
      <c r="F35" s="22"/>
      <c r="G35" s="22"/>
      <c r="H35" s="22"/>
      <c r="I35" s="22"/>
      <c r="J35" s="22"/>
      <c r="K35" s="22"/>
      <c r="L35" s="186"/>
    </row>
    <row r="36" spans="1:12" s="66" customFormat="1" ht="15.75" customHeight="1">
      <c r="A36" s="445" t="s">
        <v>382</v>
      </c>
      <c r="B36" s="445"/>
      <c r="C36" s="445"/>
      <c r="D36" s="445"/>
      <c r="E36" s="445"/>
      <c r="F36" s="445"/>
      <c r="G36" s="445" t="s">
        <v>382</v>
      </c>
      <c r="H36" s="445"/>
      <c r="I36" s="445"/>
      <c r="J36" s="445"/>
      <c r="K36" s="445"/>
      <c r="L36" s="445"/>
    </row>
    <row r="37" spans="1:12" ht="9.75" customHeight="1">
      <c r="A37" s="7" t="s">
        <v>7</v>
      </c>
      <c r="B37" s="106" t="s">
        <v>204</v>
      </c>
      <c r="C37" s="106"/>
      <c r="D37" s="121"/>
      <c r="E37" s="121"/>
      <c r="F37" s="121"/>
      <c r="G37" s="121"/>
      <c r="H37" s="121"/>
      <c r="I37" s="121"/>
      <c r="J37" s="121"/>
      <c r="K37" s="121"/>
      <c r="L37" s="186" t="s">
        <v>7</v>
      </c>
    </row>
    <row r="38" spans="1:12" ht="9.75" customHeight="1">
      <c r="A38" s="7">
        <v>65</v>
      </c>
      <c r="B38" s="3" t="s">
        <v>103</v>
      </c>
      <c r="C38" s="3"/>
      <c r="D38" s="120">
        <v>585110</v>
      </c>
      <c r="E38" s="121">
        <v>635898</v>
      </c>
      <c r="F38" s="121">
        <v>24257</v>
      </c>
      <c r="G38" s="121">
        <v>13055169</v>
      </c>
      <c r="H38" s="121">
        <v>10597583</v>
      </c>
      <c r="I38" s="121">
        <v>41481</v>
      </c>
      <c r="J38" s="121">
        <v>10556102</v>
      </c>
      <c r="K38" s="121">
        <v>1707450</v>
      </c>
      <c r="L38" s="186">
        <v>65</v>
      </c>
    </row>
    <row r="39" spans="1:12" ht="9.75" customHeight="1">
      <c r="A39" s="7">
        <v>66</v>
      </c>
      <c r="B39" s="3" t="s">
        <v>104</v>
      </c>
      <c r="C39" s="3"/>
      <c r="D39" s="167" t="s">
        <v>310</v>
      </c>
      <c r="E39" s="121">
        <v>1620187</v>
      </c>
      <c r="F39" s="121">
        <v>454592</v>
      </c>
      <c r="G39" s="121">
        <v>14890916</v>
      </c>
      <c r="H39" s="121">
        <v>12669111</v>
      </c>
      <c r="I39" s="121">
        <v>2517669</v>
      </c>
      <c r="J39" s="121">
        <v>10151442</v>
      </c>
      <c r="K39" s="121">
        <v>1970770</v>
      </c>
      <c r="L39" s="186">
        <v>66</v>
      </c>
    </row>
    <row r="40" spans="1:12" ht="9.75" customHeight="1">
      <c r="A40" s="7">
        <v>67</v>
      </c>
      <c r="B40" s="3" t="s">
        <v>105</v>
      </c>
      <c r="C40" s="3"/>
      <c r="D40" s="167" t="s">
        <v>310</v>
      </c>
      <c r="E40" s="121">
        <v>1196906</v>
      </c>
      <c r="F40" s="121">
        <v>238594</v>
      </c>
      <c r="G40" s="121">
        <v>7551826</v>
      </c>
      <c r="H40" s="121">
        <v>5440794</v>
      </c>
      <c r="I40" s="121">
        <v>1213328</v>
      </c>
      <c r="J40" s="121">
        <v>4227466</v>
      </c>
      <c r="K40" s="121">
        <v>1954032</v>
      </c>
      <c r="L40" s="186">
        <v>67</v>
      </c>
    </row>
    <row r="41" spans="1:12" ht="9.75" customHeight="1">
      <c r="A41" s="7">
        <v>68</v>
      </c>
      <c r="B41" s="3" t="s">
        <v>106</v>
      </c>
      <c r="C41" s="3"/>
      <c r="D41" s="120">
        <v>1101263</v>
      </c>
      <c r="E41" s="121">
        <v>540330</v>
      </c>
      <c r="F41" s="121">
        <v>173449</v>
      </c>
      <c r="G41" s="121">
        <v>6965487</v>
      </c>
      <c r="H41" s="121">
        <v>5266388</v>
      </c>
      <c r="I41" s="166">
        <v>1433</v>
      </c>
      <c r="J41" s="121">
        <v>5264955</v>
      </c>
      <c r="K41" s="121">
        <v>394855</v>
      </c>
      <c r="L41" s="186">
        <v>68</v>
      </c>
    </row>
    <row r="42" spans="1:12" ht="9.75" customHeight="1">
      <c r="A42" s="7">
        <v>69</v>
      </c>
      <c r="B42" s="14" t="s">
        <v>4</v>
      </c>
      <c r="C42" s="14"/>
      <c r="D42" s="122">
        <f>SUM(D38:D41)</f>
        <v>1686373</v>
      </c>
      <c r="E42" s="22">
        <f>SUM(E38:E41)</f>
        <v>3993321</v>
      </c>
      <c r="F42" s="22">
        <f aca="true" t="shared" si="3" ref="F42:K42">SUM(F38:F41)</f>
        <v>890892</v>
      </c>
      <c r="G42" s="22">
        <f t="shared" si="3"/>
        <v>42463398</v>
      </c>
      <c r="H42" s="22">
        <f t="shared" si="3"/>
        <v>33973876</v>
      </c>
      <c r="I42" s="22">
        <f t="shared" si="3"/>
        <v>3773911</v>
      </c>
      <c r="J42" s="22">
        <f t="shared" si="3"/>
        <v>30199965</v>
      </c>
      <c r="K42" s="22">
        <f t="shared" si="3"/>
        <v>6027107</v>
      </c>
      <c r="L42" s="186">
        <v>69</v>
      </c>
    </row>
    <row r="43" spans="1:12" ht="9.75" customHeight="1">
      <c r="A43" s="7"/>
      <c r="B43" s="3"/>
      <c r="C43" s="3"/>
      <c r="D43" s="120"/>
      <c r="E43" s="121"/>
      <c r="F43" s="121"/>
      <c r="G43" s="121"/>
      <c r="H43" s="121"/>
      <c r="I43" s="121"/>
      <c r="J43" s="121"/>
      <c r="K43" s="121"/>
      <c r="L43" s="186"/>
    </row>
    <row r="44" spans="1:12" ht="9.75" customHeight="1">
      <c r="A44" s="7" t="s">
        <v>7</v>
      </c>
      <c r="B44" s="106" t="s">
        <v>203</v>
      </c>
      <c r="C44" s="106"/>
      <c r="D44" s="120"/>
      <c r="E44" s="121"/>
      <c r="F44" s="121"/>
      <c r="G44" s="121"/>
      <c r="H44" s="121"/>
      <c r="I44" s="121"/>
      <c r="J44" s="121"/>
      <c r="K44" s="121"/>
      <c r="L44" s="186" t="s">
        <v>7</v>
      </c>
    </row>
    <row r="45" spans="1:12" ht="9.75" customHeight="1">
      <c r="A45" s="7">
        <v>70</v>
      </c>
      <c r="B45" s="3" t="s">
        <v>103</v>
      </c>
      <c r="C45" s="3"/>
      <c r="D45" s="167" t="s">
        <v>310</v>
      </c>
      <c r="E45" s="166">
        <v>659362</v>
      </c>
      <c r="F45" s="166">
        <v>2309474</v>
      </c>
      <c r="G45" s="166">
        <v>40673339</v>
      </c>
      <c r="H45" s="166">
        <v>39025990</v>
      </c>
      <c r="I45" s="166">
        <v>20250875</v>
      </c>
      <c r="J45" s="166">
        <v>18775115</v>
      </c>
      <c r="K45" s="166">
        <v>1335360</v>
      </c>
      <c r="L45" s="186">
        <v>70</v>
      </c>
    </row>
    <row r="46" spans="1:12" ht="9.75" customHeight="1">
      <c r="A46" s="7">
        <v>71</v>
      </c>
      <c r="B46" s="3" t="s">
        <v>104</v>
      </c>
      <c r="C46" s="3"/>
      <c r="D46" s="167" t="s">
        <v>310</v>
      </c>
      <c r="E46" s="166">
        <v>1370598</v>
      </c>
      <c r="F46" s="166">
        <v>1224926</v>
      </c>
      <c r="G46" s="166">
        <v>16666037</v>
      </c>
      <c r="H46" s="166">
        <v>14434878</v>
      </c>
      <c r="I46" s="166">
        <v>4981041</v>
      </c>
      <c r="J46" s="166">
        <v>9453837</v>
      </c>
      <c r="K46" s="166">
        <v>1944580</v>
      </c>
      <c r="L46" s="186">
        <v>71</v>
      </c>
    </row>
    <row r="47" spans="1:12" ht="9.75" customHeight="1">
      <c r="A47" s="7">
        <v>72</v>
      </c>
      <c r="B47" s="3" t="s">
        <v>105</v>
      </c>
      <c r="C47" s="3"/>
      <c r="D47" s="167">
        <v>273245</v>
      </c>
      <c r="E47" s="166">
        <v>454642</v>
      </c>
      <c r="F47" s="166">
        <v>1073870</v>
      </c>
      <c r="G47" s="166">
        <v>17951173</v>
      </c>
      <c r="H47" s="166">
        <v>15469826</v>
      </c>
      <c r="I47" s="166">
        <v>6198390</v>
      </c>
      <c r="J47" s="166">
        <v>9271436</v>
      </c>
      <c r="K47" s="166">
        <v>1644491</v>
      </c>
      <c r="L47" s="186">
        <v>72</v>
      </c>
    </row>
    <row r="48" spans="1:12" ht="9.75" customHeight="1">
      <c r="A48" s="7">
        <v>73</v>
      </c>
      <c r="B48" s="3" t="s">
        <v>107</v>
      </c>
      <c r="C48" s="3"/>
      <c r="D48" s="167" t="s">
        <v>310</v>
      </c>
      <c r="E48" s="166">
        <v>1088983</v>
      </c>
      <c r="F48" s="166">
        <v>1755014</v>
      </c>
      <c r="G48" s="166">
        <v>26450268</v>
      </c>
      <c r="H48" s="166">
        <v>24731895</v>
      </c>
      <c r="I48" s="166">
        <v>15400739</v>
      </c>
      <c r="J48" s="166">
        <v>9331156</v>
      </c>
      <c r="K48" s="166">
        <v>1092852</v>
      </c>
      <c r="L48" s="186">
        <v>73</v>
      </c>
    </row>
    <row r="49" spans="1:12" ht="9.75" customHeight="1">
      <c r="A49" s="7">
        <v>74</v>
      </c>
      <c r="B49" s="3" t="s">
        <v>108</v>
      </c>
      <c r="C49" s="3"/>
      <c r="D49" s="167">
        <v>1012171</v>
      </c>
      <c r="E49" s="166">
        <v>484649</v>
      </c>
      <c r="F49" s="166">
        <v>558969</v>
      </c>
      <c r="G49" s="166">
        <v>14937655</v>
      </c>
      <c r="H49" s="166">
        <v>11743327</v>
      </c>
      <c r="I49" s="166">
        <v>2161396</v>
      </c>
      <c r="J49" s="166">
        <v>9581931</v>
      </c>
      <c r="K49" s="166">
        <v>1789250</v>
      </c>
      <c r="L49" s="186">
        <v>74</v>
      </c>
    </row>
    <row r="50" spans="1:12" ht="9.75" customHeight="1">
      <c r="A50" s="7">
        <v>75</v>
      </c>
      <c r="B50" s="3" t="s">
        <v>109</v>
      </c>
      <c r="C50" s="3"/>
      <c r="D50" s="167">
        <v>639435</v>
      </c>
      <c r="E50" s="166">
        <v>271648</v>
      </c>
      <c r="F50" s="166">
        <v>115010</v>
      </c>
      <c r="G50" s="166">
        <v>12197220</v>
      </c>
      <c r="H50" s="166">
        <v>10606828</v>
      </c>
      <c r="I50" s="166">
        <v>682289</v>
      </c>
      <c r="J50" s="166">
        <v>9924539</v>
      </c>
      <c r="K50" s="166">
        <v>483147</v>
      </c>
      <c r="L50" s="186">
        <v>75</v>
      </c>
    </row>
    <row r="51" spans="1:12" ht="9.75" customHeight="1">
      <c r="A51" s="7">
        <v>76</v>
      </c>
      <c r="B51" s="3" t="s">
        <v>110</v>
      </c>
      <c r="C51" s="3"/>
      <c r="D51" s="167">
        <v>1042456</v>
      </c>
      <c r="E51" s="166">
        <v>278688</v>
      </c>
      <c r="F51" s="166">
        <v>717894</v>
      </c>
      <c r="G51" s="166">
        <v>16165200</v>
      </c>
      <c r="H51" s="166">
        <v>13562670</v>
      </c>
      <c r="I51" s="166">
        <v>3932826</v>
      </c>
      <c r="J51" s="166">
        <v>9629844</v>
      </c>
      <c r="K51" s="166">
        <v>930086</v>
      </c>
      <c r="L51" s="186">
        <v>76</v>
      </c>
    </row>
    <row r="52" spans="1:12" ht="9.75" customHeight="1">
      <c r="A52" s="7">
        <v>77</v>
      </c>
      <c r="B52" s="3" t="s">
        <v>111</v>
      </c>
      <c r="C52" s="3"/>
      <c r="D52" s="167">
        <v>515510</v>
      </c>
      <c r="E52" s="166">
        <v>241173</v>
      </c>
      <c r="F52" s="166">
        <v>226869</v>
      </c>
      <c r="G52" s="166">
        <v>14495304</v>
      </c>
      <c r="H52" s="166">
        <v>12628263</v>
      </c>
      <c r="I52" s="166">
        <v>1896663</v>
      </c>
      <c r="J52" s="166">
        <v>10731600</v>
      </c>
      <c r="K52" s="166">
        <v>754274</v>
      </c>
      <c r="L52" s="186">
        <v>77</v>
      </c>
    </row>
    <row r="53" spans="1:12" ht="9.75" customHeight="1">
      <c r="A53" s="7">
        <v>78</v>
      </c>
      <c r="B53" s="3" t="s">
        <v>112</v>
      </c>
      <c r="C53" s="3"/>
      <c r="D53" s="167">
        <v>773271</v>
      </c>
      <c r="E53" s="166">
        <v>459212</v>
      </c>
      <c r="F53" s="166">
        <v>274225</v>
      </c>
      <c r="G53" s="166">
        <v>16280310</v>
      </c>
      <c r="H53" s="166">
        <v>13919257</v>
      </c>
      <c r="I53" s="166">
        <v>3371565</v>
      </c>
      <c r="J53" s="166">
        <v>10547692</v>
      </c>
      <c r="K53" s="166">
        <v>1115791</v>
      </c>
      <c r="L53" s="186">
        <v>78</v>
      </c>
    </row>
    <row r="54" spans="1:12" ht="9.75" customHeight="1">
      <c r="A54" s="7">
        <v>79</v>
      </c>
      <c r="B54" s="14" t="s">
        <v>4</v>
      </c>
      <c r="C54" s="14"/>
      <c r="D54" s="122">
        <f>SUM(D45:D53)</f>
        <v>4256088</v>
      </c>
      <c r="E54" s="22">
        <f>SUM(E45:E53)</f>
        <v>5308955</v>
      </c>
      <c r="F54" s="22">
        <f aca="true" t="shared" si="4" ref="F54:K54">SUM(F45:F53)</f>
        <v>8256251</v>
      </c>
      <c r="G54" s="22">
        <f t="shared" si="4"/>
        <v>175816506</v>
      </c>
      <c r="H54" s="22">
        <f t="shared" si="4"/>
        <v>156122934</v>
      </c>
      <c r="I54" s="22">
        <f t="shared" si="4"/>
        <v>58875784</v>
      </c>
      <c r="J54" s="22">
        <f t="shared" si="4"/>
        <v>97247150</v>
      </c>
      <c r="K54" s="22">
        <f t="shared" si="4"/>
        <v>11089831</v>
      </c>
      <c r="L54" s="186">
        <v>79</v>
      </c>
    </row>
    <row r="55" spans="1:12" ht="9.75" customHeight="1">
      <c r="A55" s="7">
        <v>80</v>
      </c>
      <c r="B55" s="20" t="s">
        <v>102</v>
      </c>
      <c r="C55" s="20"/>
      <c r="D55" s="122">
        <f>D42+D54</f>
        <v>5942461</v>
      </c>
      <c r="E55" s="22">
        <f>E42+E54</f>
        <v>9302276</v>
      </c>
      <c r="F55" s="22">
        <f aca="true" t="shared" si="5" ref="F55:K55">F42+F54</f>
        <v>9147143</v>
      </c>
      <c r="G55" s="22">
        <f t="shared" si="5"/>
        <v>218279904</v>
      </c>
      <c r="H55" s="22">
        <f t="shared" si="5"/>
        <v>190096810</v>
      </c>
      <c r="I55" s="22">
        <f t="shared" si="5"/>
        <v>62649695</v>
      </c>
      <c r="J55" s="22">
        <f t="shared" si="5"/>
        <v>127447115</v>
      </c>
      <c r="K55" s="22">
        <f t="shared" si="5"/>
        <v>17116938</v>
      </c>
      <c r="L55" s="186">
        <v>80</v>
      </c>
    </row>
    <row r="56" spans="4:12" ht="9.75" customHeight="1">
      <c r="D56" s="121"/>
      <c r="E56" s="121"/>
      <c r="F56" s="121"/>
      <c r="G56" s="121"/>
      <c r="H56" s="121"/>
      <c r="I56" s="121"/>
      <c r="J56" s="121"/>
      <c r="K56" s="121"/>
      <c r="L56" s="228"/>
    </row>
    <row r="57" spans="1:12" ht="13.5" customHeight="1">
      <c r="A57" s="445" t="s">
        <v>383</v>
      </c>
      <c r="B57" s="445"/>
      <c r="C57" s="445"/>
      <c r="D57" s="445"/>
      <c r="E57" s="445"/>
      <c r="F57" s="445"/>
      <c r="G57" s="445" t="s">
        <v>383</v>
      </c>
      <c r="H57" s="445"/>
      <c r="I57" s="445"/>
      <c r="J57" s="445"/>
      <c r="K57" s="445"/>
      <c r="L57" s="445"/>
    </row>
    <row r="58" spans="1:12" ht="9" customHeight="1">
      <c r="A58" s="7"/>
      <c r="B58" s="106" t="s">
        <v>8</v>
      </c>
      <c r="C58" s="106"/>
      <c r="D58" s="121"/>
      <c r="E58" s="121"/>
      <c r="F58" s="121"/>
      <c r="G58" s="140"/>
      <c r="H58" s="141"/>
      <c r="I58" s="141"/>
      <c r="J58" s="121"/>
      <c r="K58" s="121"/>
      <c r="L58" s="186"/>
    </row>
    <row r="59" spans="1:12" ht="9.75" customHeight="1">
      <c r="A59" s="7">
        <v>81</v>
      </c>
      <c r="B59" s="3" t="s">
        <v>114</v>
      </c>
      <c r="C59" s="3"/>
      <c r="D59" s="167">
        <v>221886</v>
      </c>
      <c r="E59" s="166">
        <v>332503</v>
      </c>
      <c r="F59" s="166">
        <v>196259</v>
      </c>
      <c r="G59" s="166">
        <v>7985975</v>
      </c>
      <c r="H59" s="166">
        <v>6681977</v>
      </c>
      <c r="I59" s="166">
        <v>1311380</v>
      </c>
      <c r="J59" s="166">
        <v>5370597</v>
      </c>
      <c r="K59" s="166">
        <v>903063</v>
      </c>
      <c r="L59" s="186">
        <v>81</v>
      </c>
    </row>
    <row r="60" spans="1:12" ht="9.75" customHeight="1">
      <c r="A60" s="7">
        <v>82</v>
      </c>
      <c r="B60" s="3" t="s">
        <v>115</v>
      </c>
      <c r="C60" s="3"/>
      <c r="D60" s="167" t="s">
        <v>310</v>
      </c>
      <c r="E60" s="166">
        <v>3108974</v>
      </c>
      <c r="F60" s="166">
        <v>1745990</v>
      </c>
      <c r="G60" s="166">
        <v>30034020</v>
      </c>
      <c r="H60" s="166">
        <v>25639992</v>
      </c>
      <c r="I60" s="166">
        <v>12927084</v>
      </c>
      <c r="J60" s="166">
        <v>12712908</v>
      </c>
      <c r="K60" s="166">
        <v>2095020</v>
      </c>
      <c r="L60" s="186">
        <v>82</v>
      </c>
    </row>
    <row r="61" spans="1:12" ht="9.75" customHeight="1">
      <c r="A61" s="7">
        <v>83</v>
      </c>
      <c r="B61" s="3" t="s">
        <v>116</v>
      </c>
      <c r="C61" s="3"/>
      <c r="D61" s="167">
        <v>3117637</v>
      </c>
      <c r="E61" s="166">
        <v>4329686</v>
      </c>
      <c r="F61" s="166">
        <v>3125285</v>
      </c>
      <c r="G61" s="166">
        <v>50107929</v>
      </c>
      <c r="H61" s="166">
        <v>44643033</v>
      </c>
      <c r="I61" s="166">
        <v>11674926</v>
      </c>
      <c r="J61" s="166">
        <v>32968107</v>
      </c>
      <c r="K61" s="166">
        <v>1818259</v>
      </c>
      <c r="L61" s="186">
        <v>83</v>
      </c>
    </row>
    <row r="62" spans="1:12" ht="9.75" customHeight="1">
      <c r="A62" s="7">
        <v>84</v>
      </c>
      <c r="B62" s="3" t="s">
        <v>117</v>
      </c>
      <c r="C62" s="3"/>
      <c r="D62" s="167" t="s">
        <v>310</v>
      </c>
      <c r="E62" s="166">
        <v>2565885</v>
      </c>
      <c r="F62" s="166">
        <v>26991780</v>
      </c>
      <c r="G62" s="166">
        <v>245561673</v>
      </c>
      <c r="H62" s="166">
        <v>228279035</v>
      </c>
      <c r="I62" s="166">
        <v>83721134</v>
      </c>
      <c r="J62" s="166">
        <v>144557901</v>
      </c>
      <c r="K62" s="166">
        <v>13352639</v>
      </c>
      <c r="L62" s="186">
        <v>84</v>
      </c>
    </row>
    <row r="63" spans="1:12" ht="9.75" customHeight="1">
      <c r="A63" s="7">
        <v>85</v>
      </c>
      <c r="B63" s="3" t="s">
        <v>118</v>
      </c>
      <c r="C63" s="3"/>
      <c r="D63" s="167" t="s">
        <v>310</v>
      </c>
      <c r="E63" s="166">
        <v>538655</v>
      </c>
      <c r="F63" s="166">
        <v>311017</v>
      </c>
      <c r="G63" s="166">
        <v>9477852</v>
      </c>
      <c r="H63" s="166">
        <v>8480957</v>
      </c>
      <c r="I63" s="166">
        <v>4777587</v>
      </c>
      <c r="J63" s="166">
        <v>3703370</v>
      </c>
      <c r="K63" s="166">
        <v>808371</v>
      </c>
      <c r="L63" s="186">
        <v>85</v>
      </c>
    </row>
    <row r="64" spans="1:12" ht="9.75" customHeight="1">
      <c r="A64" s="7">
        <v>86</v>
      </c>
      <c r="B64" s="14" t="s">
        <v>4</v>
      </c>
      <c r="C64" s="14"/>
      <c r="D64" s="122">
        <f>SUM(D59:D63)</f>
        <v>3339523</v>
      </c>
      <c r="E64" s="22">
        <f>SUM(E59:E63)</f>
        <v>10875703</v>
      </c>
      <c r="F64" s="22">
        <f aca="true" t="shared" si="6" ref="F64:K64">SUM(F59:F63)</f>
        <v>32370331</v>
      </c>
      <c r="G64" s="22">
        <f t="shared" si="6"/>
        <v>343167449</v>
      </c>
      <c r="H64" s="22">
        <f t="shared" si="6"/>
        <v>313724994</v>
      </c>
      <c r="I64" s="22">
        <f t="shared" si="6"/>
        <v>114412111</v>
      </c>
      <c r="J64" s="22">
        <f t="shared" si="6"/>
        <v>199312883</v>
      </c>
      <c r="K64" s="22">
        <f t="shared" si="6"/>
        <v>18977352</v>
      </c>
      <c r="L64" s="186">
        <v>86</v>
      </c>
    </row>
    <row r="65" spans="1:12" ht="9.75" customHeight="1">
      <c r="A65" s="7"/>
      <c r="B65" s="14"/>
      <c r="C65" s="14"/>
      <c r="D65" s="120"/>
      <c r="E65" s="121"/>
      <c r="F65" s="121"/>
      <c r="G65" s="121"/>
      <c r="H65" s="121"/>
      <c r="I65" s="121"/>
      <c r="J65" s="121"/>
      <c r="K65" s="121"/>
      <c r="L65" s="186"/>
    </row>
    <row r="66" spans="1:12" ht="9.75" customHeight="1">
      <c r="A66" s="7" t="s">
        <v>7</v>
      </c>
      <c r="B66" s="106" t="s">
        <v>23</v>
      </c>
      <c r="C66" s="106"/>
      <c r="D66" s="120"/>
      <c r="E66" s="121"/>
      <c r="F66" s="121"/>
      <c r="G66" s="121"/>
      <c r="H66" s="121"/>
      <c r="I66" s="121"/>
      <c r="J66" s="121"/>
      <c r="K66" s="121"/>
      <c r="L66" s="186" t="s">
        <v>7</v>
      </c>
    </row>
    <row r="67" spans="1:12" ht="9.75" customHeight="1">
      <c r="A67" s="7">
        <v>87</v>
      </c>
      <c r="B67" s="3" t="s">
        <v>114</v>
      </c>
      <c r="C67" s="3"/>
      <c r="D67" s="167">
        <v>1634842</v>
      </c>
      <c r="E67" s="166">
        <v>1144456</v>
      </c>
      <c r="F67" s="166">
        <v>2104547</v>
      </c>
      <c r="G67" s="166">
        <v>48385981</v>
      </c>
      <c r="H67" s="166">
        <v>44238524</v>
      </c>
      <c r="I67" s="166">
        <v>23139295</v>
      </c>
      <c r="J67" s="166">
        <v>21099229</v>
      </c>
      <c r="K67" s="166">
        <v>1740573</v>
      </c>
      <c r="L67" s="186">
        <v>87</v>
      </c>
    </row>
    <row r="68" spans="1:12" ht="9.75" customHeight="1">
      <c r="A68" s="7">
        <v>88</v>
      </c>
      <c r="B68" s="3" t="s">
        <v>119</v>
      </c>
      <c r="C68" s="3"/>
      <c r="D68" s="167">
        <v>1979881</v>
      </c>
      <c r="E68" s="166">
        <v>949103</v>
      </c>
      <c r="F68" s="166">
        <v>4585271</v>
      </c>
      <c r="G68" s="166">
        <v>45933615</v>
      </c>
      <c r="H68" s="166">
        <v>41424401</v>
      </c>
      <c r="I68" s="166">
        <v>24748923</v>
      </c>
      <c r="J68" s="166">
        <v>16675478</v>
      </c>
      <c r="K68" s="166">
        <v>1960399</v>
      </c>
      <c r="L68" s="186">
        <v>88</v>
      </c>
    </row>
    <row r="69" spans="1:12" ht="9.75" customHeight="1">
      <c r="A69" s="7">
        <v>89</v>
      </c>
      <c r="B69" s="3" t="s">
        <v>116</v>
      </c>
      <c r="C69" s="3"/>
      <c r="D69" s="167" t="s">
        <v>310</v>
      </c>
      <c r="E69" s="166">
        <v>773289</v>
      </c>
      <c r="F69" s="166">
        <v>2041467</v>
      </c>
      <c r="G69" s="166">
        <v>29018858</v>
      </c>
      <c r="H69" s="166">
        <v>26209736</v>
      </c>
      <c r="I69" s="166">
        <v>8449628</v>
      </c>
      <c r="J69" s="166">
        <v>17760108</v>
      </c>
      <c r="K69" s="166">
        <v>2528432</v>
      </c>
      <c r="L69" s="186">
        <v>89</v>
      </c>
    </row>
    <row r="70" spans="1:12" ht="9.75" customHeight="1">
      <c r="A70" s="7">
        <v>90</v>
      </c>
      <c r="B70" s="3" t="s">
        <v>120</v>
      </c>
      <c r="C70" s="3"/>
      <c r="D70" s="167">
        <v>725563</v>
      </c>
      <c r="E70" s="166">
        <v>573908</v>
      </c>
      <c r="F70" s="166">
        <v>3361137</v>
      </c>
      <c r="G70" s="166">
        <v>55457211</v>
      </c>
      <c r="H70" s="166">
        <v>52614607</v>
      </c>
      <c r="I70" s="166">
        <v>28248178</v>
      </c>
      <c r="J70" s="166">
        <v>24366429</v>
      </c>
      <c r="K70" s="166">
        <v>1444702</v>
      </c>
      <c r="L70" s="186">
        <v>90</v>
      </c>
    </row>
    <row r="71" spans="1:12" ht="9.75" customHeight="1">
      <c r="A71" s="7">
        <v>91</v>
      </c>
      <c r="B71" s="3" t="s">
        <v>121</v>
      </c>
      <c r="C71" s="3"/>
      <c r="D71" s="167">
        <v>1206423</v>
      </c>
      <c r="E71" s="166">
        <v>2613280</v>
      </c>
      <c r="F71" s="166">
        <v>986399</v>
      </c>
      <c r="G71" s="166">
        <v>30219779</v>
      </c>
      <c r="H71" s="166">
        <v>27395087</v>
      </c>
      <c r="I71" s="166">
        <v>13469900</v>
      </c>
      <c r="J71" s="166">
        <v>13925187</v>
      </c>
      <c r="K71" s="166">
        <v>1347555</v>
      </c>
      <c r="L71" s="186">
        <v>91</v>
      </c>
    </row>
    <row r="72" spans="1:12" ht="9.75" customHeight="1">
      <c r="A72" s="7">
        <v>92</v>
      </c>
      <c r="B72" s="3" t="s">
        <v>122</v>
      </c>
      <c r="C72" s="3"/>
      <c r="D72" s="167">
        <v>212588</v>
      </c>
      <c r="E72" s="166">
        <v>821486</v>
      </c>
      <c r="F72" s="166">
        <v>933104</v>
      </c>
      <c r="G72" s="166">
        <v>26812058</v>
      </c>
      <c r="H72" s="166">
        <v>24462339</v>
      </c>
      <c r="I72" s="166">
        <v>9365430</v>
      </c>
      <c r="J72" s="166">
        <v>15096909</v>
      </c>
      <c r="K72" s="166">
        <v>1699081</v>
      </c>
      <c r="L72" s="186">
        <v>92</v>
      </c>
    </row>
    <row r="73" spans="1:12" ht="9.75" customHeight="1">
      <c r="A73" s="7">
        <v>93</v>
      </c>
      <c r="B73" s="3" t="s">
        <v>123</v>
      </c>
      <c r="C73" s="3"/>
      <c r="D73" s="167">
        <v>1134955</v>
      </c>
      <c r="E73" s="166">
        <v>404181</v>
      </c>
      <c r="F73" s="166">
        <v>1398944</v>
      </c>
      <c r="G73" s="166">
        <v>24103707</v>
      </c>
      <c r="H73" s="166">
        <v>22032720</v>
      </c>
      <c r="I73" s="166">
        <v>11526317</v>
      </c>
      <c r="J73" s="166">
        <v>10506403</v>
      </c>
      <c r="K73" s="166">
        <v>637884</v>
      </c>
      <c r="L73" s="186">
        <v>93</v>
      </c>
    </row>
    <row r="74" spans="1:12" ht="9.75" customHeight="1">
      <c r="A74" s="7">
        <v>94</v>
      </c>
      <c r="B74" s="14" t="s">
        <v>4</v>
      </c>
      <c r="C74" s="14"/>
      <c r="D74" s="122">
        <f>SUM(D67:D73)</f>
        <v>6894252</v>
      </c>
      <c r="E74" s="22">
        <f>SUM(E67:E73)</f>
        <v>7279703</v>
      </c>
      <c r="F74" s="22">
        <f aca="true" t="shared" si="7" ref="F74:K74">SUM(F67:F73)</f>
        <v>15410869</v>
      </c>
      <c r="G74" s="22">
        <f t="shared" si="7"/>
        <v>259931209</v>
      </c>
      <c r="H74" s="22">
        <f t="shared" si="7"/>
        <v>238377414</v>
      </c>
      <c r="I74" s="22">
        <f t="shared" si="7"/>
        <v>118947671</v>
      </c>
      <c r="J74" s="22">
        <f t="shared" si="7"/>
        <v>119429743</v>
      </c>
      <c r="K74" s="22">
        <f t="shared" si="7"/>
        <v>11358626</v>
      </c>
      <c r="L74" s="186">
        <v>94</v>
      </c>
    </row>
    <row r="75" spans="1:12" ht="9.75" customHeight="1">
      <c r="A75" s="7">
        <v>95</v>
      </c>
      <c r="B75" s="20" t="s">
        <v>113</v>
      </c>
      <c r="C75" s="20"/>
      <c r="D75" s="122">
        <f>D64+D74</f>
        <v>10233775</v>
      </c>
      <c r="E75" s="22">
        <f>E64+E74</f>
        <v>18155406</v>
      </c>
      <c r="F75" s="22">
        <f aca="true" t="shared" si="8" ref="F75:K75">F64+F74</f>
        <v>47781200</v>
      </c>
      <c r="G75" s="22">
        <f t="shared" si="8"/>
        <v>603098658</v>
      </c>
      <c r="H75" s="22">
        <f t="shared" si="8"/>
        <v>552102408</v>
      </c>
      <c r="I75" s="22">
        <f t="shared" si="8"/>
        <v>233359782</v>
      </c>
      <c r="J75" s="22">
        <f t="shared" si="8"/>
        <v>318742626</v>
      </c>
      <c r="K75" s="22">
        <f t="shared" si="8"/>
        <v>30335978</v>
      </c>
      <c r="L75" s="186">
        <v>95</v>
      </c>
    </row>
    <row r="76" spans="1:12" ht="7.5" customHeight="1">
      <c r="A76" s="198" t="s">
        <v>33</v>
      </c>
      <c r="B76" s="4"/>
      <c r="C76" s="4"/>
      <c r="D76" s="4"/>
      <c r="E76" s="4"/>
      <c r="F76" s="4"/>
      <c r="G76" s="4"/>
      <c r="H76" s="4"/>
      <c r="I76" s="4"/>
      <c r="J76" s="4"/>
      <c r="K76" s="4"/>
      <c r="L76" s="228"/>
    </row>
    <row r="77" spans="1:12" s="52" customFormat="1" ht="9">
      <c r="A77" s="409" t="s">
        <v>136</v>
      </c>
      <c r="B77" s="409"/>
      <c r="C77" s="409"/>
      <c r="D77" s="409"/>
      <c r="E77" s="409"/>
      <c r="F77" s="409"/>
      <c r="G77" s="409"/>
      <c r="L77" s="226"/>
    </row>
    <row r="78" spans="1:12" s="52" customFormat="1" ht="9">
      <c r="A78" s="409"/>
      <c r="B78" s="409"/>
      <c r="C78" s="409"/>
      <c r="D78" s="409"/>
      <c r="E78" s="409"/>
      <c r="F78" s="409"/>
      <c r="G78" s="409"/>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sheetProtection/>
  <mergeCells count="24">
    <mergeCell ref="G18:L18"/>
    <mergeCell ref="A36:F36"/>
    <mergeCell ref="A57:F57"/>
    <mergeCell ref="G57:L57"/>
    <mergeCell ref="G36:L36"/>
    <mergeCell ref="H5:I5"/>
    <mergeCell ref="G6:G15"/>
    <mergeCell ref="I13:J14"/>
    <mergeCell ref="E1:F1"/>
    <mergeCell ref="G1:H1"/>
    <mergeCell ref="B2:F2"/>
    <mergeCell ref="G2:J2"/>
    <mergeCell ref="B3:F3"/>
    <mergeCell ref="G3:I3"/>
    <mergeCell ref="A78:G78"/>
    <mergeCell ref="A77:G77"/>
    <mergeCell ref="D6:D15"/>
    <mergeCell ref="E5:F12"/>
    <mergeCell ref="F13:F15"/>
    <mergeCell ref="H8:J12"/>
    <mergeCell ref="B5:C16"/>
    <mergeCell ref="H6:K7"/>
    <mergeCell ref="K8:K15"/>
    <mergeCell ref="A18:F18"/>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198" customWidth="1"/>
    <col min="14" max="16384" width="21.7109375" style="4" customWidth="1"/>
  </cols>
  <sheetData>
    <row r="1" spans="1:13" ht="12" customHeight="1">
      <c r="A1" s="60"/>
      <c r="B1" s="50"/>
      <c r="C1" s="50"/>
      <c r="D1" s="50"/>
      <c r="E1" s="387" t="s">
        <v>191</v>
      </c>
      <c r="F1" s="387"/>
      <c r="G1" s="388" t="s">
        <v>192</v>
      </c>
      <c r="H1" s="388"/>
      <c r="K1" s="388"/>
      <c r="L1" s="388"/>
      <c r="M1" s="84" t="s">
        <v>7</v>
      </c>
    </row>
    <row r="2" spans="1:10" ht="12" customHeight="1">
      <c r="A2" s="227"/>
      <c r="B2" s="387" t="s">
        <v>193</v>
      </c>
      <c r="C2" s="387"/>
      <c r="D2" s="387"/>
      <c r="E2" s="387"/>
      <c r="F2" s="387"/>
      <c r="G2" s="388" t="s">
        <v>194</v>
      </c>
      <c r="H2" s="388"/>
      <c r="I2" s="388"/>
      <c r="J2" s="388"/>
    </row>
    <row r="3" spans="1:13" ht="12" customHeight="1">
      <c r="A3" s="227"/>
      <c r="B3" s="387" t="s">
        <v>398</v>
      </c>
      <c r="C3" s="387"/>
      <c r="D3" s="387"/>
      <c r="E3" s="387"/>
      <c r="F3" s="387"/>
      <c r="G3" s="388" t="s">
        <v>195</v>
      </c>
      <c r="H3" s="388"/>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13" t="s">
        <v>198</v>
      </c>
      <c r="C5" s="422"/>
      <c r="D5" s="419" t="s">
        <v>279</v>
      </c>
      <c r="E5" s="90" t="s">
        <v>7</v>
      </c>
      <c r="F5" s="91" t="s">
        <v>196</v>
      </c>
      <c r="G5" s="92" t="s">
        <v>197</v>
      </c>
      <c r="H5" s="92" t="s">
        <v>7</v>
      </c>
      <c r="I5" s="92" t="s">
        <v>7</v>
      </c>
      <c r="J5" s="92" t="s">
        <v>7</v>
      </c>
      <c r="K5" s="92" t="s">
        <v>7</v>
      </c>
      <c r="L5" s="89" t="s">
        <v>7</v>
      </c>
      <c r="M5" s="90" t="s">
        <v>7</v>
      </c>
    </row>
    <row r="6" spans="1:13" s="64" customFormat="1" ht="15" customHeight="1">
      <c r="A6" s="93" t="s">
        <v>7</v>
      </c>
      <c r="B6" s="415"/>
      <c r="C6" s="423"/>
      <c r="D6" s="420"/>
      <c r="E6" s="413" t="s">
        <v>202</v>
      </c>
      <c r="F6" s="422"/>
      <c r="G6" s="422" t="s">
        <v>173</v>
      </c>
      <c r="H6" s="422"/>
      <c r="I6" s="422"/>
      <c r="J6" s="422"/>
      <c r="K6" s="422"/>
      <c r="L6" s="414"/>
      <c r="M6" s="94" t="s">
        <v>7</v>
      </c>
    </row>
    <row r="7" spans="1:13" s="64" customFormat="1" ht="13.5" customHeight="1">
      <c r="A7" s="93" t="s">
        <v>7</v>
      </c>
      <c r="B7" s="415"/>
      <c r="C7" s="423"/>
      <c r="D7" s="420"/>
      <c r="E7" s="415"/>
      <c r="F7" s="423"/>
      <c r="G7" s="424"/>
      <c r="H7" s="424"/>
      <c r="I7" s="424"/>
      <c r="J7" s="424"/>
      <c r="K7" s="424"/>
      <c r="L7" s="418"/>
      <c r="M7" s="94" t="s">
        <v>7</v>
      </c>
    </row>
    <row r="8" spans="1:13" s="64" customFormat="1" ht="21.75" customHeight="1">
      <c r="A8" s="93" t="s">
        <v>7</v>
      </c>
      <c r="B8" s="415"/>
      <c r="C8" s="423"/>
      <c r="D8" s="420"/>
      <c r="E8" s="415"/>
      <c r="F8" s="423"/>
      <c r="G8" s="422" t="s">
        <v>36</v>
      </c>
      <c r="H8" s="414"/>
      <c r="I8" s="413" t="s">
        <v>38</v>
      </c>
      <c r="J8" s="414"/>
      <c r="K8" s="413" t="s">
        <v>273</v>
      </c>
      <c r="L8" s="414"/>
      <c r="M8" s="94" t="s">
        <v>7</v>
      </c>
    </row>
    <row r="9" spans="1:13" s="64" customFormat="1" ht="25.5" customHeight="1">
      <c r="A9" s="95" t="s">
        <v>175</v>
      </c>
      <c r="B9" s="415"/>
      <c r="C9" s="423"/>
      <c r="D9" s="420"/>
      <c r="E9" s="415"/>
      <c r="F9" s="423"/>
      <c r="G9" s="423"/>
      <c r="H9" s="416"/>
      <c r="I9" s="415"/>
      <c r="J9" s="416"/>
      <c r="K9" s="415"/>
      <c r="L9" s="416"/>
      <c r="M9" s="97" t="s">
        <v>175</v>
      </c>
    </row>
    <row r="10" spans="1:13" s="64" customFormat="1" ht="27" customHeight="1">
      <c r="A10" s="95" t="s">
        <v>179</v>
      </c>
      <c r="B10" s="415"/>
      <c r="C10" s="423"/>
      <c r="D10" s="420"/>
      <c r="E10" s="415"/>
      <c r="F10" s="423"/>
      <c r="G10" s="423"/>
      <c r="H10" s="416"/>
      <c r="I10" s="415"/>
      <c r="J10" s="416"/>
      <c r="K10" s="415"/>
      <c r="L10" s="416"/>
      <c r="M10" s="97" t="s">
        <v>179</v>
      </c>
    </row>
    <row r="11" spans="1:13" s="64" customFormat="1" ht="38.25" customHeight="1">
      <c r="A11" s="93" t="s">
        <v>7</v>
      </c>
      <c r="B11" s="415"/>
      <c r="C11" s="423"/>
      <c r="D11" s="420"/>
      <c r="E11" s="417"/>
      <c r="F11" s="424"/>
      <c r="G11" s="424"/>
      <c r="H11" s="418"/>
      <c r="I11" s="417"/>
      <c r="J11" s="418"/>
      <c r="K11" s="417"/>
      <c r="L11" s="418"/>
      <c r="M11" s="94" t="s">
        <v>7</v>
      </c>
    </row>
    <row r="12" spans="1:13" s="64" customFormat="1" ht="16.5" customHeight="1">
      <c r="A12" s="93" t="s">
        <v>7</v>
      </c>
      <c r="B12" s="415"/>
      <c r="C12" s="423"/>
      <c r="D12" s="420"/>
      <c r="E12" s="98" t="s">
        <v>199</v>
      </c>
      <c r="F12" s="413" t="s">
        <v>256</v>
      </c>
      <c r="G12" s="100" t="s">
        <v>199</v>
      </c>
      <c r="H12" s="413" t="s">
        <v>256</v>
      </c>
      <c r="I12" s="98" t="s">
        <v>199</v>
      </c>
      <c r="J12" s="413" t="s">
        <v>256</v>
      </c>
      <c r="K12" s="98" t="s">
        <v>199</v>
      </c>
      <c r="L12" s="413" t="s">
        <v>354</v>
      </c>
      <c r="M12" s="94" t="s">
        <v>7</v>
      </c>
    </row>
    <row r="13" spans="1:13" s="64" customFormat="1" ht="14.25" customHeight="1">
      <c r="A13" s="93" t="s">
        <v>7</v>
      </c>
      <c r="B13" s="415"/>
      <c r="C13" s="423"/>
      <c r="D13" s="420"/>
      <c r="E13" s="96" t="s">
        <v>200</v>
      </c>
      <c r="F13" s="415"/>
      <c r="G13" s="95" t="s">
        <v>200</v>
      </c>
      <c r="H13" s="415"/>
      <c r="I13" s="96" t="s">
        <v>200</v>
      </c>
      <c r="J13" s="415"/>
      <c r="K13" s="96" t="s">
        <v>200</v>
      </c>
      <c r="L13" s="415"/>
      <c r="M13" s="94" t="s">
        <v>7</v>
      </c>
    </row>
    <row r="14" spans="1:13" s="64" customFormat="1" ht="17.25" customHeight="1">
      <c r="A14" s="93" t="s">
        <v>7</v>
      </c>
      <c r="B14" s="415"/>
      <c r="C14" s="423"/>
      <c r="D14" s="421"/>
      <c r="E14" s="96" t="s">
        <v>201</v>
      </c>
      <c r="F14" s="425"/>
      <c r="G14" s="95" t="s">
        <v>201</v>
      </c>
      <c r="H14" s="425"/>
      <c r="I14" s="96" t="s">
        <v>201</v>
      </c>
      <c r="J14" s="425"/>
      <c r="K14" s="96" t="s">
        <v>351</v>
      </c>
      <c r="L14" s="425"/>
      <c r="M14" s="94" t="s">
        <v>7</v>
      </c>
    </row>
    <row r="15" spans="1:13" s="64" customFormat="1" ht="12">
      <c r="A15" s="101" t="s">
        <v>7</v>
      </c>
      <c r="B15" s="425"/>
      <c r="C15" s="426"/>
      <c r="D15" s="102" t="s">
        <v>42</v>
      </c>
      <c r="E15" s="102" t="s">
        <v>43</v>
      </c>
      <c r="F15" s="103" t="s">
        <v>44</v>
      </c>
      <c r="G15" s="104" t="s">
        <v>45</v>
      </c>
      <c r="H15" s="102" t="s">
        <v>46</v>
      </c>
      <c r="I15" s="102" t="s">
        <v>47</v>
      </c>
      <c r="J15" s="102" t="s">
        <v>48</v>
      </c>
      <c r="K15" s="102" t="s">
        <v>49</v>
      </c>
      <c r="L15" s="102" t="s">
        <v>50</v>
      </c>
      <c r="M15" s="105" t="s">
        <v>7</v>
      </c>
    </row>
    <row r="16" spans="1:13" ht="12" customHeight="1">
      <c r="A16" s="457"/>
      <c r="B16" s="457"/>
      <c r="C16" s="457"/>
      <c r="D16" s="457"/>
      <c r="E16" s="457"/>
      <c r="F16" s="457"/>
      <c r="G16" s="457"/>
      <c r="H16" s="457"/>
      <c r="I16" s="457"/>
      <c r="J16" s="457"/>
      <c r="K16" s="9"/>
      <c r="L16" s="9"/>
      <c r="M16" s="9"/>
    </row>
    <row r="17" spans="1:13" s="6" customFormat="1" ht="18" customHeight="1">
      <c r="A17" s="412" t="s">
        <v>384</v>
      </c>
      <c r="B17" s="412"/>
      <c r="C17" s="412"/>
      <c r="D17" s="412"/>
      <c r="E17" s="412"/>
      <c r="F17" s="412"/>
      <c r="G17" s="412" t="s">
        <v>384</v>
      </c>
      <c r="H17" s="412"/>
      <c r="I17" s="412"/>
      <c r="J17" s="412"/>
      <c r="K17" s="412"/>
      <c r="L17" s="412"/>
      <c r="M17" s="412"/>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27606138</v>
      </c>
      <c r="E19" s="169">
        <v>12134720</v>
      </c>
      <c r="F19" s="169">
        <v>14557111</v>
      </c>
      <c r="G19" s="169">
        <v>401525</v>
      </c>
      <c r="H19" s="169">
        <v>1585659</v>
      </c>
      <c r="I19" s="169">
        <v>868481</v>
      </c>
      <c r="J19" s="169" t="s">
        <v>310</v>
      </c>
      <c r="K19" s="169">
        <v>511936</v>
      </c>
      <c r="L19" s="169" t="s">
        <v>310</v>
      </c>
      <c r="M19" s="13">
        <v>96</v>
      </c>
    </row>
    <row r="20" spans="1:13" ht="11.25" customHeight="1">
      <c r="A20" s="7">
        <v>97</v>
      </c>
      <c r="B20" s="3" t="s">
        <v>10</v>
      </c>
      <c r="C20" s="3"/>
      <c r="D20" s="168">
        <v>17949478</v>
      </c>
      <c r="E20" s="169">
        <v>9934511</v>
      </c>
      <c r="F20" s="169">
        <v>8014967</v>
      </c>
      <c r="G20" s="169">
        <v>240787</v>
      </c>
      <c r="H20" s="169">
        <v>976674</v>
      </c>
      <c r="I20" s="169">
        <v>337474</v>
      </c>
      <c r="J20" s="169" t="s">
        <v>310</v>
      </c>
      <c r="K20" s="169">
        <v>667143</v>
      </c>
      <c r="L20" s="169" t="s">
        <v>310</v>
      </c>
      <c r="M20" s="13">
        <v>97</v>
      </c>
    </row>
    <row r="21" spans="1:13" ht="11.25" customHeight="1">
      <c r="A21" s="7">
        <v>98</v>
      </c>
      <c r="B21" s="3" t="s">
        <v>11</v>
      </c>
      <c r="C21" s="3"/>
      <c r="D21" s="168">
        <v>50608666</v>
      </c>
      <c r="E21" s="169">
        <v>25440558</v>
      </c>
      <c r="F21" s="169">
        <v>23908750</v>
      </c>
      <c r="G21" s="169">
        <v>1012757</v>
      </c>
      <c r="H21" s="169">
        <v>2438368</v>
      </c>
      <c r="I21" s="169">
        <v>868213</v>
      </c>
      <c r="J21" s="169" t="s">
        <v>310</v>
      </c>
      <c r="K21" s="169">
        <v>1158479</v>
      </c>
      <c r="L21" s="169">
        <v>21218</v>
      </c>
      <c r="M21" s="13">
        <v>98</v>
      </c>
    </row>
    <row r="22" spans="1:13" ht="11.25" customHeight="1">
      <c r="A22" s="7">
        <v>99</v>
      </c>
      <c r="B22" s="14" t="s">
        <v>4</v>
      </c>
      <c r="C22" s="14"/>
      <c r="D22" s="149">
        <f>SUM(D19:D21)</f>
        <v>96164282</v>
      </c>
      <c r="E22" s="150">
        <f>SUM(E19:E21)</f>
        <v>47509789</v>
      </c>
      <c r="F22" s="150">
        <f aca="true" t="shared" si="0" ref="F22:K22">SUM(F19:F21)</f>
        <v>46480828</v>
      </c>
      <c r="G22" s="150">
        <f t="shared" si="0"/>
        <v>1655069</v>
      </c>
      <c r="H22" s="150">
        <f t="shared" si="0"/>
        <v>5000701</v>
      </c>
      <c r="I22" s="150">
        <f t="shared" si="0"/>
        <v>2074168</v>
      </c>
      <c r="J22" s="132">
        <f t="shared" si="0"/>
        <v>0</v>
      </c>
      <c r="K22" s="150">
        <f t="shared" si="0"/>
        <v>2337558</v>
      </c>
      <c r="L22" s="319">
        <f>SUM(L19,L21)</f>
        <v>21218</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67005065</v>
      </c>
      <c r="E26" s="169">
        <v>13934172</v>
      </c>
      <c r="F26" s="169">
        <v>53070893</v>
      </c>
      <c r="G26" s="169">
        <v>90815</v>
      </c>
      <c r="H26" s="169">
        <v>2832552</v>
      </c>
      <c r="I26" s="169">
        <v>608411</v>
      </c>
      <c r="J26" s="169" t="s">
        <v>310</v>
      </c>
      <c r="K26" s="169">
        <v>198424</v>
      </c>
      <c r="L26" s="169">
        <v>77357</v>
      </c>
      <c r="M26" s="13">
        <v>100</v>
      </c>
    </row>
    <row r="27" spans="1:13" ht="11.25" customHeight="1">
      <c r="A27" s="7">
        <v>101</v>
      </c>
      <c r="B27" s="3" t="s">
        <v>13</v>
      </c>
      <c r="C27" s="3"/>
      <c r="D27" s="168">
        <v>31069401</v>
      </c>
      <c r="E27" s="169">
        <v>10585662</v>
      </c>
      <c r="F27" s="169">
        <v>20483739</v>
      </c>
      <c r="G27" s="169">
        <v>807693</v>
      </c>
      <c r="H27" s="169">
        <v>1217579</v>
      </c>
      <c r="I27" s="169">
        <v>263753</v>
      </c>
      <c r="J27" s="169">
        <v>590817</v>
      </c>
      <c r="K27" s="169">
        <v>600413</v>
      </c>
      <c r="L27" s="169">
        <v>41078</v>
      </c>
      <c r="M27" s="13">
        <v>101</v>
      </c>
    </row>
    <row r="28" spans="1:13" ht="11.25" customHeight="1">
      <c r="A28" s="7">
        <v>102</v>
      </c>
      <c r="B28" s="3" t="s">
        <v>14</v>
      </c>
      <c r="C28" s="3"/>
      <c r="D28" s="168">
        <v>26343904</v>
      </c>
      <c r="E28" s="169">
        <v>6775169</v>
      </c>
      <c r="F28" s="169">
        <v>19568735</v>
      </c>
      <c r="G28" s="169">
        <v>54398</v>
      </c>
      <c r="H28" s="169">
        <v>590863</v>
      </c>
      <c r="I28" s="169">
        <v>203135</v>
      </c>
      <c r="J28" s="169" t="s">
        <v>310</v>
      </c>
      <c r="K28" s="169">
        <v>262857</v>
      </c>
      <c r="L28" s="169" t="s">
        <v>310</v>
      </c>
      <c r="M28" s="13">
        <v>102</v>
      </c>
    </row>
    <row r="29" spans="1:13" ht="11.25" customHeight="1">
      <c r="A29" s="7">
        <v>103</v>
      </c>
      <c r="B29" s="3" t="s">
        <v>15</v>
      </c>
      <c r="C29" s="3"/>
      <c r="D29" s="168">
        <v>23835069</v>
      </c>
      <c r="E29" s="169">
        <v>7387829</v>
      </c>
      <c r="F29" s="169">
        <v>16447240</v>
      </c>
      <c r="G29" s="169">
        <v>287124</v>
      </c>
      <c r="H29" s="169">
        <v>718634</v>
      </c>
      <c r="I29" s="169">
        <v>312672</v>
      </c>
      <c r="J29" s="169" t="s">
        <v>310</v>
      </c>
      <c r="K29" s="169">
        <v>332340</v>
      </c>
      <c r="L29" s="169">
        <v>4949</v>
      </c>
      <c r="M29" s="13">
        <v>103</v>
      </c>
    </row>
    <row r="30" spans="1:13" ht="11.25" customHeight="1">
      <c r="A30" s="7">
        <v>104</v>
      </c>
      <c r="B30" s="3" t="s">
        <v>16</v>
      </c>
      <c r="C30" s="3"/>
      <c r="D30" s="168">
        <v>31256935</v>
      </c>
      <c r="E30" s="169">
        <v>8191569</v>
      </c>
      <c r="F30" s="169">
        <v>22532506</v>
      </c>
      <c r="G30" s="169">
        <v>55106</v>
      </c>
      <c r="H30" s="169">
        <v>1591249</v>
      </c>
      <c r="I30" s="169">
        <v>47798</v>
      </c>
      <c r="J30" s="169" t="s">
        <v>310</v>
      </c>
      <c r="K30" s="169">
        <v>142216</v>
      </c>
      <c r="L30" s="169" t="s">
        <v>310</v>
      </c>
      <c r="M30" s="13">
        <v>104</v>
      </c>
    </row>
    <row r="31" spans="1:13" ht="11.25" customHeight="1">
      <c r="A31" s="7">
        <v>105</v>
      </c>
      <c r="B31" s="3" t="s">
        <v>17</v>
      </c>
      <c r="C31" s="3"/>
      <c r="D31" s="168">
        <v>52196411</v>
      </c>
      <c r="E31" s="169">
        <v>14546903</v>
      </c>
      <c r="F31" s="169">
        <v>37649508</v>
      </c>
      <c r="G31" s="169">
        <v>381564</v>
      </c>
      <c r="H31" s="169">
        <v>2040207</v>
      </c>
      <c r="I31" s="169">
        <v>1163656</v>
      </c>
      <c r="J31" s="169">
        <v>10750</v>
      </c>
      <c r="K31" s="169">
        <v>1162716</v>
      </c>
      <c r="L31" s="169" t="s">
        <v>310</v>
      </c>
      <c r="M31" s="13">
        <v>105</v>
      </c>
    </row>
    <row r="32" spans="1:13" ht="11.25" customHeight="1">
      <c r="A32" s="7">
        <v>106</v>
      </c>
      <c r="B32" s="3" t="s">
        <v>18</v>
      </c>
      <c r="C32" s="3"/>
      <c r="D32" s="168">
        <v>43742087</v>
      </c>
      <c r="E32" s="169">
        <v>7500883</v>
      </c>
      <c r="F32" s="169">
        <v>36241204</v>
      </c>
      <c r="G32" s="169">
        <v>548869</v>
      </c>
      <c r="H32" s="169">
        <v>1756023</v>
      </c>
      <c r="I32" s="169">
        <v>449723</v>
      </c>
      <c r="J32" s="169">
        <v>132852</v>
      </c>
      <c r="K32" s="169">
        <v>310733</v>
      </c>
      <c r="L32" s="169">
        <v>84245</v>
      </c>
      <c r="M32" s="13">
        <v>106</v>
      </c>
    </row>
    <row r="33" spans="1:13" ht="11.25" customHeight="1">
      <c r="A33" s="7">
        <v>107</v>
      </c>
      <c r="B33" s="3" t="s">
        <v>10</v>
      </c>
      <c r="C33" s="3"/>
      <c r="D33" s="168">
        <v>42744926</v>
      </c>
      <c r="E33" s="169">
        <v>11811263</v>
      </c>
      <c r="F33" s="169">
        <v>30933663</v>
      </c>
      <c r="G33" s="169">
        <v>244328</v>
      </c>
      <c r="H33" s="169">
        <v>1287730</v>
      </c>
      <c r="I33" s="169">
        <v>560552</v>
      </c>
      <c r="J33" s="169">
        <v>167362</v>
      </c>
      <c r="K33" s="169">
        <v>576230</v>
      </c>
      <c r="L33" s="169" t="s">
        <v>310</v>
      </c>
      <c r="M33" s="13">
        <v>107</v>
      </c>
    </row>
    <row r="34" spans="1:13" ht="11.25" customHeight="1">
      <c r="A34" s="7">
        <v>108</v>
      </c>
      <c r="B34" s="3" t="s">
        <v>11</v>
      </c>
      <c r="C34" s="3"/>
      <c r="D34" s="168">
        <v>63646278</v>
      </c>
      <c r="E34" s="169">
        <v>13058014</v>
      </c>
      <c r="F34" s="169">
        <v>50588264</v>
      </c>
      <c r="G34" s="169">
        <v>558990</v>
      </c>
      <c r="H34" s="169">
        <v>2350471</v>
      </c>
      <c r="I34" s="169">
        <v>256364</v>
      </c>
      <c r="J34" s="169" t="s">
        <v>310</v>
      </c>
      <c r="K34" s="169">
        <v>863544</v>
      </c>
      <c r="L34" s="169">
        <v>122521</v>
      </c>
      <c r="M34" s="13">
        <v>108</v>
      </c>
    </row>
    <row r="35" spans="1:13" ht="11.25" customHeight="1">
      <c r="A35" s="7">
        <v>109</v>
      </c>
      <c r="B35" s="14" t="s">
        <v>4</v>
      </c>
      <c r="C35" s="14"/>
      <c r="D35" s="149">
        <f>SUM(D26:D34)</f>
        <v>381840076</v>
      </c>
      <c r="E35" s="150">
        <f>SUM(E26:E34)</f>
        <v>93791464</v>
      </c>
      <c r="F35" s="150">
        <f aca="true" t="shared" si="1" ref="F35:L35">SUM(F26:F34)</f>
        <v>287515752</v>
      </c>
      <c r="G35" s="150">
        <f t="shared" si="1"/>
        <v>3028887</v>
      </c>
      <c r="H35" s="150">
        <f t="shared" si="1"/>
        <v>14385308</v>
      </c>
      <c r="I35" s="150">
        <f t="shared" si="1"/>
        <v>3866064</v>
      </c>
      <c r="J35" s="150">
        <f t="shared" si="1"/>
        <v>901781</v>
      </c>
      <c r="K35" s="150">
        <f t="shared" si="1"/>
        <v>4449473</v>
      </c>
      <c r="L35" s="150">
        <f t="shared" si="1"/>
        <v>330150</v>
      </c>
      <c r="M35" s="13">
        <v>109</v>
      </c>
    </row>
    <row r="36" spans="1:13" ht="11.25" customHeight="1">
      <c r="A36" s="7">
        <v>110</v>
      </c>
      <c r="B36" s="20" t="s">
        <v>6</v>
      </c>
      <c r="C36" s="20"/>
      <c r="D36" s="149">
        <f>D22+D35</f>
        <v>478004358</v>
      </c>
      <c r="E36" s="150">
        <f>E22+E35</f>
        <v>141301253</v>
      </c>
      <c r="F36" s="150">
        <f aca="true" t="shared" si="2" ref="F36:K36">F22+F35</f>
        <v>333996580</v>
      </c>
      <c r="G36" s="150">
        <f t="shared" si="2"/>
        <v>4683956</v>
      </c>
      <c r="H36" s="150">
        <f t="shared" si="2"/>
        <v>19386009</v>
      </c>
      <c r="I36" s="150">
        <f t="shared" si="2"/>
        <v>5940232</v>
      </c>
      <c r="J36" s="150">
        <f t="shared" si="2"/>
        <v>901781</v>
      </c>
      <c r="K36" s="150">
        <f t="shared" si="2"/>
        <v>6787031</v>
      </c>
      <c r="L36" s="150">
        <f>L22+L35</f>
        <v>351368</v>
      </c>
      <c r="M36" s="13">
        <v>110</v>
      </c>
    </row>
    <row r="37" spans="1:13" ht="9.75" customHeight="1">
      <c r="A37" s="7"/>
      <c r="B37" s="20"/>
      <c r="C37" s="20"/>
      <c r="D37" s="17"/>
      <c r="E37" s="17"/>
      <c r="F37" s="17"/>
      <c r="G37" s="17"/>
      <c r="H37" s="17"/>
      <c r="I37" s="17"/>
      <c r="J37" s="17"/>
      <c r="K37" s="17"/>
      <c r="L37" s="17"/>
      <c r="M37" s="13"/>
    </row>
    <row r="38" spans="1:13" s="6" customFormat="1" ht="24" customHeight="1">
      <c r="A38" s="412" t="s">
        <v>385</v>
      </c>
      <c r="B38" s="412"/>
      <c r="C38" s="412"/>
      <c r="D38" s="412"/>
      <c r="E38" s="412"/>
      <c r="F38" s="412"/>
      <c r="G38" s="412" t="s">
        <v>385</v>
      </c>
      <c r="H38" s="412"/>
      <c r="I38" s="412"/>
      <c r="J38" s="412"/>
      <c r="K38" s="412"/>
      <c r="L38" s="412"/>
      <c r="M38" s="412"/>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137901564</v>
      </c>
      <c r="E40" s="169">
        <v>57594966</v>
      </c>
      <c r="F40" s="169">
        <v>78157344</v>
      </c>
      <c r="G40" s="169">
        <v>8310</v>
      </c>
      <c r="H40" s="169">
        <v>6299868</v>
      </c>
      <c r="I40" s="169">
        <v>2355222</v>
      </c>
      <c r="J40" s="169" t="s">
        <v>310</v>
      </c>
      <c r="K40" s="169">
        <v>2263027</v>
      </c>
      <c r="L40" s="169" t="s">
        <v>310</v>
      </c>
      <c r="M40" s="13">
        <v>111</v>
      </c>
    </row>
    <row r="41" spans="1:13" ht="11.25" customHeight="1">
      <c r="A41" s="7">
        <v>112</v>
      </c>
      <c r="B41" s="3" t="s">
        <v>20</v>
      </c>
      <c r="C41" s="3"/>
      <c r="D41" s="168">
        <v>27431342</v>
      </c>
      <c r="E41" s="169">
        <v>14111755</v>
      </c>
      <c r="F41" s="169">
        <v>13319587</v>
      </c>
      <c r="G41" s="169" t="s">
        <v>310</v>
      </c>
      <c r="H41" s="169">
        <v>1194000</v>
      </c>
      <c r="I41" s="169">
        <v>682434</v>
      </c>
      <c r="J41" s="169" t="s">
        <v>310</v>
      </c>
      <c r="K41" s="169">
        <v>533591</v>
      </c>
      <c r="L41" s="169" t="s">
        <v>310</v>
      </c>
      <c r="M41" s="13">
        <v>112</v>
      </c>
    </row>
    <row r="42" spans="1:13" ht="11.25" customHeight="1">
      <c r="A42" s="7">
        <v>113</v>
      </c>
      <c r="B42" s="3" t="s">
        <v>21</v>
      </c>
      <c r="C42" s="3"/>
      <c r="D42" s="168">
        <v>28177053</v>
      </c>
      <c r="E42" s="169">
        <v>11739813</v>
      </c>
      <c r="F42" s="169">
        <v>15493836</v>
      </c>
      <c r="G42" s="169">
        <v>276488</v>
      </c>
      <c r="H42" s="169">
        <v>1866720</v>
      </c>
      <c r="I42" s="169">
        <v>642865</v>
      </c>
      <c r="J42" s="169">
        <v>382754</v>
      </c>
      <c r="K42" s="169">
        <v>425409</v>
      </c>
      <c r="L42" s="169" t="s">
        <v>310</v>
      </c>
      <c r="M42" s="13">
        <v>113</v>
      </c>
    </row>
    <row r="43" spans="1:13" ht="11.25" customHeight="1">
      <c r="A43" s="7">
        <v>114</v>
      </c>
      <c r="B43" s="3" t="s">
        <v>22</v>
      </c>
      <c r="C43" s="3"/>
      <c r="D43" s="168">
        <v>14671494</v>
      </c>
      <c r="E43" s="169">
        <v>3880760</v>
      </c>
      <c r="F43" s="169">
        <v>10377065</v>
      </c>
      <c r="G43" s="169">
        <v>56727</v>
      </c>
      <c r="H43" s="169">
        <v>498660</v>
      </c>
      <c r="I43" s="169">
        <v>354304</v>
      </c>
      <c r="J43" s="169" t="s">
        <v>310</v>
      </c>
      <c r="K43" s="169">
        <v>161327</v>
      </c>
      <c r="L43" s="169" t="s">
        <v>310</v>
      </c>
      <c r="M43" s="13">
        <v>114</v>
      </c>
    </row>
    <row r="44" spans="1:13" ht="11.25" customHeight="1">
      <c r="A44" s="7">
        <v>115</v>
      </c>
      <c r="B44" s="14" t="s">
        <v>4</v>
      </c>
      <c r="C44" s="14"/>
      <c r="D44" s="149">
        <f>SUM(D40:D43)</f>
        <v>208181453</v>
      </c>
      <c r="E44" s="150">
        <f>SUM(E40:E43)</f>
        <v>87327294</v>
      </c>
      <c r="F44" s="150">
        <f aca="true" t="shared" si="3" ref="F44:K44">SUM(F40:F43)</f>
        <v>117347832</v>
      </c>
      <c r="G44" s="150">
        <f t="shared" si="3"/>
        <v>341525</v>
      </c>
      <c r="H44" s="150">
        <f t="shared" si="3"/>
        <v>9859248</v>
      </c>
      <c r="I44" s="150">
        <f t="shared" si="3"/>
        <v>4034825</v>
      </c>
      <c r="J44" s="150">
        <f t="shared" si="3"/>
        <v>382754</v>
      </c>
      <c r="K44" s="150">
        <f t="shared" si="3"/>
        <v>3383354</v>
      </c>
      <c r="L44" s="132">
        <f>SUM(L40,L43)</f>
        <v>0</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56566428</v>
      </c>
      <c r="E47" s="169">
        <v>13011611</v>
      </c>
      <c r="F47" s="169">
        <v>42369052</v>
      </c>
      <c r="G47" s="169">
        <v>243458</v>
      </c>
      <c r="H47" s="169">
        <v>1540256</v>
      </c>
      <c r="I47" s="169">
        <v>402420</v>
      </c>
      <c r="J47" s="169">
        <v>144028</v>
      </c>
      <c r="K47" s="169">
        <v>642516</v>
      </c>
      <c r="L47" s="169">
        <v>7032</v>
      </c>
      <c r="M47" s="13">
        <v>116</v>
      </c>
    </row>
    <row r="48" spans="1:13" ht="11.25" customHeight="1">
      <c r="A48" s="7">
        <v>117</v>
      </c>
      <c r="B48" s="3" t="s">
        <v>25</v>
      </c>
      <c r="C48" s="3"/>
      <c r="D48" s="168">
        <v>108455227</v>
      </c>
      <c r="E48" s="169">
        <v>27065262</v>
      </c>
      <c r="F48" s="169">
        <v>80737159</v>
      </c>
      <c r="G48" s="169">
        <v>1011357</v>
      </c>
      <c r="H48" s="169">
        <v>3343768</v>
      </c>
      <c r="I48" s="169">
        <v>937209</v>
      </c>
      <c r="J48" s="169">
        <v>319356</v>
      </c>
      <c r="K48" s="169">
        <v>1324266</v>
      </c>
      <c r="L48" s="169">
        <v>56116</v>
      </c>
      <c r="M48" s="13">
        <v>117</v>
      </c>
    </row>
    <row r="49" spans="1:13" ht="11.25" customHeight="1">
      <c r="A49" s="7">
        <v>118</v>
      </c>
      <c r="B49" s="3" t="s">
        <v>309</v>
      </c>
      <c r="C49" s="3"/>
      <c r="D49" s="168">
        <v>33537669</v>
      </c>
      <c r="E49" s="169">
        <v>9307169</v>
      </c>
      <c r="F49" s="169">
        <v>23254831</v>
      </c>
      <c r="G49" s="169">
        <v>68312</v>
      </c>
      <c r="H49" s="169">
        <v>986403</v>
      </c>
      <c r="I49" s="169">
        <v>310044</v>
      </c>
      <c r="J49" s="169">
        <v>21499</v>
      </c>
      <c r="K49" s="169">
        <v>250644</v>
      </c>
      <c r="L49" s="169" t="s">
        <v>310</v>
      </c>
      <c r="M49" s="13">
        <v>118</v>
      </c>
    </row>
    <row r="50" spans="1:13" ht="11.25" customHeight="1">
      <c r="A50" s="7">
        <v>119</v>
      </c>
      <c r="B50" s="3" t="s">
        <v>26</v>
      </c>
      <c r="C50" s="3"/>
      <c r="D50" s="168">
        <v>44002427</v>
      </c>
      <c r="E50" s="169">
        <v>12053964</v>
      </c>
      <c r="F50" s="169">
        <v>31936663</v>
      </c>
      <c r="G50" s="169">
        <v>358497</v>
      </c>
      <c r="H50" s="169">
        <v>672377</v>
      </c>
      <c r="I50" s="169">
        <v>621463</v>
      </c>
      <c r="J50" s="169">
        <v>10254</v>
      </c>
      <c r="K50" s="169">
        <v>1081422</v>
      </c>
      <c r="L50" s="169" t="s">
        <v>310</v>
      </c>
      <c r="M50" s="13">
        <v>119</v>
      </c>
    </row>
    <row r="51" spans="1:13" ht="11.25" customHeight="1">
      <c r="A51" s="7">
        <v>120</v>
      </c>
      <c r="B51" s="3" t="s">
        <v>27</v>
      </c>
      <c r="C51" s="3"/>
      <c r="D51" s="168">
        <v>59844322</v>
      </c>
      <c r="E51" s="169">
        <v>12077735</v>
      </c>
      <c r="F51" s="169">
        <v>47611759</v>
      </c>
      <c r="G51" s="169">
        <v>247631</v>
      </c>
      <c r="H51" s="169">
        <v>1939949</v>
      </c>
      <c r="I51" s="169">
        <v>350190</v>
      </c>
      <c r="J51" s="169">
        <v>240975</v>
      </c>
      <c r="K51" s="169">
        <v>537764</v>
      </c>
      <c r="L51" s="169">
        <v>265074</v>
      </c>
      <c r="M51" s="13">
        <v>120</v>
      </c>
    </row>
    <row r="52" spans="1:13" ht="11.25" customHeight="1">
      <c r="A52" s="7">
        <v>121</v>
      </c>
      <c r="B52" s="3" t="s">
        <v>28</v>
      </c>
      <c r="C52" s="3"/>
      <c r="D52" s="168">
        <v>29432864</v>
      </c>
      <c r="E52" s="169">
        <v>9790981</v>
      </c>
      <c r="F52" s="169">
        <v>18250081</v>
      </c>
      <c r="G52" s="169">
        <v>115710</v>
      </c>
      <c r="H52" s="169">
        <v>598386</v>
      </c>
      <c r="I52" s="169">
        <v>732557</v>
      </c>
      <c r="J52" s="169" t="s">
        <v>310</v>
      </c>
      <c r="K52" s="169">
        <v>805021</v>
      </c>
      <c r="L52" s="169" t="s">
        <v>310</v>
      </c>
      <c r="M52" s="13">
        <v>121</v>
      </c>
    </row>
    <row r="53" spans="1:13" ht="11.25" customHeight="1">
      <c r="A53" s="7">
        <v>122</v>
      </c>
      <c r="B53" s="3" t="s">
        <v>29</v>
      </c>
      <c r="C53" s="3"/>
      <c r="D53" s="168">
        <v>54266711</v>
      </c>
      <c r="E53" s="169">
        <v>13739162</v>
      </c>
      <c r="F53" s="169">
        <v>40527549</v>
      </c>
      <c r="G53" s="169">
        <v>607858</v>
      </c>
      <c r="H53" s="169">
        <v>951001</v>
      </c>
      <c r="I53" s="169">
        <v>522756</v>
      </c>
      <c r="J53" s="169" t="s">
        <v>310</v>
      </c>
      <c r="K53" s="169">
        <v>742670</v>
      </c>
      <c r="L53" s="169" t="s">
        <v>310</v>
      </c>
      <c r="M53" s="13">
        <v>122</v>
      </c>
    </row>
    <row r="54" spans="1:13" ht="11.25" customHeight="1">
      <c r="A54" s="7">
        <v>123</v>
      </c>
      <c r="B54" s="3" t="s">
        <v>30</v>
      </c>
      <c r="C54" s="3"/>
      <c r="D54" s="168">
        <v>55560298</v>
      </c>
      <c r="E54" s="169">
        <v>12744736</v>
      </c>
      <c r="F54" s="169">
        <v>41751363</v>
      </c>
      <c r="G54" s="169">
        <v>520614</v>
      </c>
      <c r="H54" s="169">
        <v>409796</v>
      </c>
      <c r="I54" s="169">
        <v>544757</v>
      </c>
      <c r="J54" s="169" t="s">
        <v>310</v>
      </c>
      <c r="K54" s="169">
        <v>224561</v>
      </c>
      <c r="L54" s="169">
        <v>100</v>
      </c>
      <c r="M54" s="13">
        <v>123</v>
      </c>
    </row>
    <row r="55" spans="1:13" ht="11.25" customHeight="1">
      <c r="A55" s="7">
        <v>124</v>
      </c>
      <c r="B55" s="3" t="s">
        <v>31</v>
      </c>
      <c r="C55" s="3"/>
      <c r="D55" s="168">
        <v>42323354</v>
      </c>
      <c r="E55" s="169">
        <v>10709968</v>
      </c>
      <c r="F55" s="169">
        <v>31288449</v>
      </c>
      <c r="G55" s="169">
        <v>58805</v>
      </c>
      <c r="H55" s="169">
        <v>1164695</v>
      </c>
      <c r="I55" s="169">
        <v>467429</v>
      </c>
      <c r="J55" s="169">
        <v>11437</v>
      </c>
      <c r="K55" s="169">
        <v>195818</v>
      </c>
      <c r="L55" s="169">
        <v>32082</v>
      </c>
      <c r="M55" s="13">
        <v>124</v>
      </c>
    </row>
    <row r="56" spans="1:13" ht="11.25" customHeight="1">
      <c r="A56" s="7">
        <v>125</v>
      </c>
      <c r="B56" s="3" t="s">
        <v>32</v>
      </c>
      <c r="C56" s="3"/>
      <c r="D56" s="168">
        <v>56810158</v>
      </c>
      <c r="E56" s="169">
        <v>14387727</v>
      </c>
      <c r="F56" s="169">
        <v>41320369</v>
      </c>
      <c r="G56" s="169">
        <v>196557</v>
      </c>
      <c r="H56" s="169">
        <v>1255856</v>
      </c>
      <c r="I56" s="169">
        <v>1258162</v>
      </c>
      <c r="J56" s="169" t="s">
        <v>310</v>
      </c>
      <c r="K56" s="169">
        <v>944203</v>
      </c>
      <c r="L56" s="169">
        <v>33419</v>
      </c>
      <c r="M56" s="13">
        <v>125</v>
      </c>
    </row>
    <row r="57" spans="1:13" ht="11.25" customHeight="1">
      <c r="A57" s="7">
        <v>126</v>
      </c>
      <c r="B57" s="14" t="s">
        <v>4</v>
      </c>
      <c r="C57" s="14"/>
      <c r="D57" s="149">
        <f>SUM(D47:D56)</f>
        <v>540799458</v>
      </c>
      <c r="E57" s="150">
        <f>SUM(E47:E56)</f>
        <v>134888315</v>
      </c>
      <c r="F57" s="150">
        <f aca="true" t="shared" si="4" ref="F57:L57">SUM(F47:F56)</f>
        <v>399047275</v>
      </c>
      <c r="G57" s="150">
        <f>SUM(G47:G56)</f>
        <v>3428799</v>
      </c>
      <c r="H57" s="150">
        <f t="shared" si="4"/>
        <v>12862487</v>
      </c>
      <c r="I57" s="150">
        <f t="shared" si="4"/>
        <v>6146987</v>
      </c>
      <c r="J57" s="150">
        <f t="shared" si="4"/>
        <v>747549</v>
      </c>
      <c r="K57" s="150">
        <f t="shared" si="4"/>
        <v>6748885</v>
      </c>
      <c r="L57" s="150">
        <f t="shared" si="4"/>
        <v>393823</v>
      </c>
      <c r="M57" s="13">
        <v>126</v>
      </c>
    </row>
    <row r="58" spans="1:13" ht="11.25" customHeight="1">
      <c r="A58" s="7">
        <v>127</v>
      </c>
      <c r="B58" s="20" t="s">
        <v>19</v>
      </c>
      <c r="C58" s="20"/>
      <c r="D58" s="149">
        <f>D44+D57</f>
        <v>748980911</v>
      </c>
      <c r="E58" s="150">
        <f>E44+E57</f>
        <v>222215609</v>
      </c>
      <c r="F58" s="150">
        <f aca="true" t="shared" si="5" ref="F58:K58">F44+F57</f>
        <v>516395107</v>
      </c>
      <c r="G58" s="150">
        <f t="shared" si="5"/>
        <v>3770324</v>
      </c>
      <c r="H58" s="150">
        <f t="shared" si="5"/>
        <v>22721735</v>
      </c>
      <c r="I58" s="150">
        <f t="shared" si="5"/>
        <v>10181812</v>
      </c>
      <c r="J58" s="150">
        <f t="shared" si="5"/>
        <v>1130303</v>
      </c>
      <c r="K58" s="150">
        <f t="shared" si="5"/>
        <v>10132239</v>
      </c>
      <c r="L58" s="150">
        <f>L44+L57</f>
        <v>393823</v>
      </c>
      <c r="M58" s="13">
        <v>127</v>
      </c>
    </row>
    <row r="59" spans="1:13" ht="2.25" customHeight="1">
      <c r="A59" s="7"/>
      <c r="B59" s="3"/>
      <c r="C59" s="3"/>
      <c r="D59" s="2"/>
      <c r="E59" s="12"/>
      <c r="F59" s="12"/>
      <c r="G59" s="12"/>
      <c r="H59" s="12"/>
      <c r="I59" s="12"/>
      <c r="J59" s="12"/>
      <c r="K59" s="21"/>
      <c r="L59" s="21"/>
      <c r="M59" s="199"/>
    </row>
    <row r="60" spans="1:13" ht="17.25" customHeight="1">
      <c r="A60" s="411" t="s">
        <v>33</v>
      </c>
      <c r="B60" s="411"/>
      <c r="C60" s="411"/>
      <c r="D60" s="411"/>
      <c r="E60" s="411"/>
      <c r="F60" s="411"/>
      <c r="G60" s="411"/>
      <c r="H60" s="411"/>
      <c r="I60" s="411"/>
      <c r="J60" s="411"/>
      <c r="K60" s="21"/>
      <c r="L60" s="21"/>
      <c r="M60" s="199"/>
    </row>
    <row r="61" spans="1:13" s="52" customFormat="1" ht="9" customHeight="1">
      <c r="A61" s="458" t="s">
        <v>346</v>
      </c>
      <c r="B61" s="459"/>
      <c r="C61" s="459"/>
      <c r="D61" s="459"/>
      <c r="E61" s="459"/>
      <c r="F61" s="459"/>
      <c r="G61" s="459"/>
      <c r="H61" s="459"/>
      <c r="I61" s="459"/>
      <c r="J61" s="459"/>
      <c r="K61" s="459"/>
      <c r="L61" s="459"/>
      <c r="M61" s="459"/>
    </row>
    <row r="62" spans="1:13" s="52" customFormat="1" ht="9" customHeight="1">
      <c r="A62" s="363" t="s">
        <v>357</v>
      </c>
      <c r="B62" s="363"/>
      <c r="C62" s="363"/>
      <c r="D62" s="363"/>
      <c r="E62" s="363"/>
      <c r="F62" s="363"/>
      <c r="G62" s="144"/>
      <c r="H62" s="144"/>
      <c r="I62" s="144"/>
      <c r="J62" s="144"/>
      <c r="K62" s="145"/>
      <c r="L62" s="145"/>
      <c r="M62" s="146"/>
    </row>
    <row r="63" spans="1:13" s="52" customFormat="1" ht="9">
      <c r="A63" s="409" t="s">
        <v>135</v>
      </c>
      <c r="B63" s="409"/>
      <c r="C63" s="409"/>
      <c r="D63" s="409"/>
      <c r="E63" s="409"/>
      <c r="F63" s="409"/>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11"/>
      <c r="B73" s="411"/>
      <c r="C73" s="170"/>
      <c r="D73" s="2"/>
      <c r="E73" s="24"/>
      <c r="F73" s="24"/>
      <c r="G73" s="24"/>
      <c r="H73" s="13"/>
      <c r="I73" s="24"/>
      <c r="J73" s="24"/>
      <c r="K73" s="24"/>
      <c r="L73" s="24"/>
      <c r="M73" s="24"/>
    </row>
    <row r="74" spans="1:13" ht="9.75" customHeight="1">
      <c r="A74" s="411"/>
      <c r="B74" s="411"/>
      <c r="C74" s="411"/>
      <c r="D74" s="411"/>
      <c r="E74" s="411"/>
      <c r="F74" s="411"/>
      <c r="G74" s="411"/>
      <c r="H74" s="411"/>
      <c r="I74" s="411"/>
      <c r="J74" s="411"/>
      <c r="K74" s="2" t="s">
        <v>7</v>
      </c>
      <c r="L74" s="2" t="s">
        <v>7</v>
      </c>
      <c r="M74" s="2" t="s">
        <v>7</v>
      </c>
    </row>
    <row r="75" spans="1:10" ht="9.75" customHeight="1">
      <c r="A75" s="456"/>
      <c r="B75" s="456"/>
      <c r="C75" s="456"/>
      <c r="D75" s="456"/>
      <c r="E75" s="456"/>
      <c r="F75" s="456"/>
      <c r="G75" s="456"/>
      <c r="H75" s="456"/>
      <c r="I75" s="456"/>
      <c r="J75" s="456"/>
    </row>
    <row r="76" ht="9.75" customHeight="1"/>
    <row r="77" ht="9.75" customHeight="1"/>
    <row r="78" ht="9.75" customHeight="1"/>
    <row r="79" ht="9.75" customHeight="1"/>
  </sheetData>
  <sheetProtection/>
  <mergeCells count="30">
    <mergeCell ref="E1:F1"/>
    <mergeCell ref="A60:J60"/>
    <mergeCell ref="A74:J74"/>
    <mergeCell ref="A62:F62"/>
    <mergeCell ref="A75:J75"/>
    <mergeCell ref="A16:J16"/>
    <mergeCell ref="A38:F38"/>
    <mergeCell ref="A61:M61"/>
    <mergeCell ref="A63:F63"/>
    <mergeCell ref="F12:F14"/>
    <mergeCell ref="G2:J2"/>
    <mergeCell ref="A17:F17"/>
    <mergeCell ref="A73:B73"/>
    <mergeCell ref="G38:M38"/>
    <mergeCell ref="B5:C15"/>
    <mergeCell ref="H12:H14"/>
    <mergeCell ref="B3:F3"/>
    <mergeCell ref="G3:H3"/>
    <mergeCell ref="L12:L14"/>
    <mergeCell ref="G17:M17"/>
    <mergeCell ref="K1:L1"/>
    <mergeCell ref="K8:L11"/>
    <mergeCell ref="I8:J11"/>
    <mergeCell ref="J12:J14"/>
    <mergeCell ref="B2:F2"/>
    <mergeCell ref="E6:F11"/>
    <mergeCell ref="G6:L7"/>
    <mergeCell ref="G8:H11"/>
    <mergeCell ref="D5:D14"/>
    <mergeCell ref="G1:H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dimension ref="A1:S62"/>
  <sheetViews>
    <sheetView workbookViewId="0" topLeftCell="A1">
      <selection activeCell="P1" sqref="P1"/>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8"/>
      <c r="B1" s="408"/>
      <c r="C1" s="408"/>
      <c r="D1" s="408"/>
      <c r="E1" s="408"/>
      <c r="F1" s="408"/>
      <c r="G1" s="408"/>
      <c r="H1" s="408"/>
      <c r="I1" s="408"/>
      <c r="J1" s="408"/>
      <c r="K1" s="408"/>
      <c r="L1" s="408"/>
      <c r="M1" s="408"/>
      <c r="N1" s="408"/>
      <c r="O1" s="408"/>
    </row>
    <row r="2" spans="1:15" s="4" customFormat="1" ht="12" customHeight="1">
      <c r="A2" s="60"/>
      <c r="B2" s="50"/>
      <c r="C2" s="50"/>
      <c r="D2" s="50"/>
      <c r="E2" s="387"/>
      <c r="F2" s="387"/>
      <c r="G2" s="387" t="s">
        <v>191</v>
      </c>
      <c r="H2" s="387"/>
      <c r="I2" s="388" t="s">
        <v>192</v>
      </c>
      <c r="J2" s="388"/>
      <c r="K2" s="388"/>
      <c r="L2" s="388"/>
      <c r="M2" s="62" t="s">
        <v>7</v>
      </c>
      <c r="O2" s="198"/>
    </row>
    <row r="3" spans="1:15" s="4" customFormat="1" ht="12" customHeight="1">
      <c r="A3" s="227"/>
      <c r="B3" s="387" t="s">
        <v>193</v>
      </c>
      <c r="C3" s="387"/>
      <c r="D3" s="387"/>
      <c r="E3" s="387"/>
      <c r="F3" s="387"/>
      <c r="G3" s="387"/>
      <c r="H3" s="387"/>
      <c r="I3" s="388" t="s">
        <v>194</v>
      </c>
      <c r="J3" s="388"/>
      <c r="K3" s="388"/>
      <c r="L3" s="388"/>
      <c r="M3" s="85"/>
      <c r="O3" s="198"/>
    </row>
    <row r="4" spans="1:15" s="4" customFormat="1" ht="12" customHeight="1">
      <c r="A4" s="227"/>
      <c r="B4" s="387" t="s">
        <v>398</v>
      </c>
      <c r="C4" s="387"/>
      <c r="D4" s="387"/>
      <c r="E4" s="387"/>
      <c r="F4" s="387"/>
      <c r="G4" s="387"/>
      <c r="H4" s="387"/>
      <c r="I4" s="427" t="s">
        <v>195</v>
      </c>
      <c r="J4" s="427"/>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13" t="s">
        <v>198</v>
      </c>
      <c r="C6" s="422"/>
      <c r="D6" s="90" t="s">
        <v>7</v>
      </c>
      <c r="E6" s="92" t="s">
        <v>7</v>
      </c>
      <c r="F6" s="92" t="s">
        <v>7</v>
      </c>
      <c r="G6" s="92" t="s">
        <v>7</v>
      </c>
      <c r="H6" s="91" t="s">
        <v>196</v>
      </c>
      <c r="I6" s="92" t="s">
        <v>197</v>
      </c>
      <c r="J6" s="92" t="s">
        <v>7</v>
      </c>
      <c r="K6" s="92" t="s">
        <v>7</v>
      </c>
      <c r="L6" s="92" t="s">
        <v>7</v>
      </c>
      <c r="M6" s="92" t="s">
        <v>7</v>
      </c>
      <c r="N6" s="89" t="s">
        <v>7</v>
      </c>
      <c r="O6" s="238" t="s">
        <v>7</v>
      </c>
    </row>
    <row r="7" spans="1:15" ht="12.75">
      <c r="A7" s="93" t="s">
        <v>7</v>
      </c>
      <c r="B7" s="415"/>
      <c r="C7" s="423"/>
      <c r="D7" s="430" t="s">
        <v>207</v>
      </c>
      <c r="E7" s="431"/>
      <c r="F7" s="431"/>
      <c r="G7" s="431"/>
      <c r="H7" s="431"/>
      <c r="I7" s="428" t="s">
        <v>197</v>
      </c>
      <c r="J7" s="428"/>
      <c r="K7" s="428"/>
      <c r="L7" s="428"/>
      <c r="M7" s="428"/>
      <c r="N7" s="449"/>
      <c r="O7" s="239" t="s">
        <v>7</v>
      </c>
    </row>
    <row r="8" spans="1:15" ht="12.75">
      <c r="A8" s="93" t="s">
        <v>7</v>
      </c>
      <c r="B8" s="415"/>
      <c r="C8" s="423"/>
      <c r="D8" s="432"/>
      <c r="E8" s="433"/>
      <c r="F8" s="433"/>
      <c r="G8" s="433"/>
      <c r="H8" s="433"/>
      <c r="I8" s="429"/>
      <c r="J8" s="429"/>
      <c r="K8" s="429"/>
      <c r="L8" s="429"/>
      <c r="M8" s="429"/>
      <c r="N8" s="450"/>
      <c r="O8" s="239" t="s">
        <v>7</v>
      </c>
    </row>
    <row r="9" spans="1:15" ht="12.75" customHeight="1">
      <c r="A9" s="93" t="s">
        <v>7</v>
      </c>
      <c r="B9" s="415"/>
      <c r="C9" s="423"/>
      <c r="D9" s="413" t="s">
        <v>278</v>
      </c>
      <c r="E9" s="414"/>
      <c r="F9" s="413" t="s">
        <v>173</v>
      </c>
      <c r="G9" s="422"/>
      <c r="H9" s="422"/>
      <c r="I9" s="422" t="s">
        <v>277</v>
      </c>
      <c r="J9" s="414"/>
      <c r="K9" s="413" t="s">
        <v>37</v>
      </c>
      <c r="L9" s="414"/>
      <c r="M9" s="413" t="s">
        <v>276</v>
      </c>
      <c r="N9" s="414"/>
      <c r="O9" s="239" t="s">
        <v>7</v>
      </c>
    </row>
    <row r="10" spans="1:15" ht="24">
      <c r="A10" s="95" t="s">
        <v>175</v>
      </c>
      <c r="B10" s="415"/>
      <c r="C10" s="423"/>
      <c r="D10" s="415"/>
      <c r="E10" s="416"/>
      <c r="F10" s="417"/>
      <c r="G10" s="424"/>
      <c r="H10" s="424"/>
      <c r="I10" s="423"/>
      <c r="J10" s="416"/>
      <c r="K10" s="415"/>
      <c r="L10" s="416"/>
      <c r="M10" s="415"/>
      <c r="N10" s="416"/>
      <c r="O10" s="136" t="s">
        <v>175</v>
      </c>
    </row>
    <row r="11" spans="1:15" ht="12.75" customHeight="1">
      <c r="A11" s="95" t="s">
        <v>179</v>
      </c>
      <c r="B11" s="415"/>
      <c r="C11" s="423"/>
      <c r="D11" s="415"/>
      <c r="E11" s="416"/>
      <c r="F11" s="413" t="s">
        <v>274</v>
      </c>
      <c r="G11" s="414"/>
      <c r="H11" s="413" t="s">
        <v>275</v>
      </c>
      <c r="I11" s="423"/>
      <c r="J11" s="416"/>
      <c r="K11" s="415"/>
      <c r="L11" s="416"/>
      <c r="M11" s="415"/>
      <c r="N11" s="416"/>
      <c r="O11" s="136" t="s">
        <v>179</v>
      </c>
    </row>
    <row r="12" spans="1:15" ht="12.75" customHeight="1">
      <c r="A12" s="93" t="s">
        <v>7</v>
      </c>
      <c r="B12" s="415"/>
      <c r="C12" s="423"/>
      <c r="D12" s="415"/>
      <c r="E12" s="416"/>
      <c r="F12" s="415"/>
      <c r="G12" s="416"/>
      <c r="H12" s="415"/>
      <c r="I12" s="423"/>
      <c r="J12" s="416"/>
      <c r="K12" s="415"/>
      <c r="L12" s="416"/>
      <c r="M12" s="415"/>
      <c r="N12" s="416"/>
      <c r="O12" s="239" t="s">
        <v>7</v>
      </c>
    </row>
    <row r="13" spans="1:15" ht="22.5" customHeight="1">
      <c r="A13" s="93" t="s">
        <v>7</v>
      </c>
      <c r="B13" s="415"/>
      <c r="C13" s="423"/>
      <c r="D13" s="417"/>
      <c r="E13" s="418"/>
      <c r="F13" s="417"/>
      <c r="G13" s="418"/>
      <c r="H13" s="417"/>
      <c r="I13" s="424"/>
      <c r="J13" s="418"/>
      <c r="K13" s="417"/>
      <c r="L13" s="418"/>
      <c r="M13" s="417"/>
      <c r="N13" s="418"/>
      <c r="O13" s="239" t="s">
        <v>7</v>
      </c>
    </row>
    <row r="14" spans="1:15" ht="12.75">
      <c r="A14" s="93"/>
      <c r="B14" s="415"/>
      <c r="C14" s="423"/>
      <c r="D14" s="98" t="s">
        <v>199</v>
      </c>
      <c r="E14" s="419" t="s">
        <v>256</v>
      </c>
      <c r="F14" s="98" t="s">
        <v>199</v>
      </c>
      <c r="G14" s="419" t="s">
        <v>256</v>
      </c>
      <c r="H14" s="99" t="s">
        <v>199</v>
      </c>
      <c r="I14" s="100" t="s">
        <v>199</v>
      </c>
      <c r="J14" s="419" t="s">
        <v>256</v>
      </c>
      <c r="K14" s="98" t="s">
        <v>199</v>
      </c>
      <c r="L14" s="419" t="s">
        <v>256</v>
      </c>
      <c r="M14" s="98" t="s">
        <v>199</v>
      </c>
      <c r="N14" s="419" t="s">
        <v>350</v>
      </c>
      <c r="O14" s="239" t="s">
        <v>7</v>
      </c>
    </row>
    <row r="15" spans="1:15" ht="22.5" customHeight="1">
      <c r="A15" s="93"/>
      <c r="B15" s="415"/>
      <c r="C15" s="423"/>
      <c r="D15" s="96" t="s">
        <v>200</v>
      </c>
      <c r="E15" s="420"/>
      <c r="F15" s="96" t="s">
        <v>200</v>
      </c>
      <c r="G15" s="420"/>
      <c r="H15" s="97" t="s">
        <v>200</v>
      </c>
      <c r="I15" s="95" t="s">
        <v>200</v>
      </c>
      <c r="J15" s="420"/>
      <c r="K15" s="96" t="s">
        <v>200</v>
      </c>
      <c r="L15" s="420"/>
      <c r="M15" s="96" t="s">
        <v>200</v>
      </c>
      <c r="N15" s="420"/>
      <c r="O15" s="239" t="s">
        <v>7</v>
      </c>
    </row>
    <row r="16" spans="1:15" ht="19.5" customHeight="1">
      <c r="A16" s="93" t="s">
        <v>7</v>
      </c>
      <c r="B16" s="415"/>
      <c r="C16" s="423"/>
      <c r="D16" s="96" t="s">
        <v>201</v>
      </c>
      <c r="E16" s="421"/>
      <c r="F16" s="96" t="s">
        <v>201</v>
      </c>
      <c r="G16" s="421"/>
      <c r="H16" s="134" t="s">
        <v>201</v>
      </c>
      <c r="I16" s="135" t="s">
        <v>201</v>
      </c>
      <c r="J16" s="421"/>
      <c r="K16" s="96" t="s">
        <v>201</v>
      </c>
      <c r="L16" s="421"/>
      <c r="M16" s="96" t="s">
        <v>355</v>
      </c>
      <c r="N16" s="421"/>
      <c r="O16" s="239" t="s">
        <v>7</v>
      </c>
    </row>
    <row r="17" spans="1:15" s="234" customFormat="1" ht="12.75" customHeight="1">
      <c r="A17" s="101" t="s">
        <v>7</v>
      </c>
      <c r="B17" s="425"/>
      <c r="C17" s="426"/>
      <c r="D17" s="102" t="s">
        <v>51</v>
      </c>
      <c r="E17" s="102" t="s">
        <v>52</v>
      </c>
      <c r="F17" s="102" t="s">
        <v>53</v>
      </c>
      <c r="G17" s="103" t="s">
        <v>184</v>
      </c>
      <c r="H17" s="103" t="s">
        <v>212</v>
      </c>
      <c r="I17" s="129" t="s">
        <v>213</v>
      </c>
      <c r="J17" s="102" t="s">
        <v>214</v>
      </c>
      <c r="K17" s="102" t="s">
        <v>215</v>
      </c>
      <c r="L17" s="102" t="s">
        <v>216</v>
      </c>
      <c r="M17" s="102" t="s">
        <v>217</v>
      </c>
      <c r="N17" s="102" t="s">
        <v>218</v>
      </c>
      <c r="O17" s="246" t="s">
        <v>7</v>
      </c>
    </row>
    <row r="19" spans="1:19" s="6" customFormat="1" ht="18" customHeight="1">
      <c r="A19" s="412" t="s">
        <v>384</v>
      </c>
      <c r="B19" s="412"/>
      <c r="C19" s="412"/>
      <c r="D19" s="412"/>
      <c r="E19" s="412"/>
      <c r="F19" s="412"/>
      <c r="G19" s="412"/>
      <c r="H19" s="412"/>
      <c r="I19" s="412" t="s">
        <v>384</v>
      </c>
      <c r="J19" s="412"/>
      <c r="K19" s="412"/>
      <c r="L19" s="412"/>
      <c r="M19" s="412"/>
      <c r="N19" s="412"/>
      <c r="O19" s="412"/>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576956</v>
      </c>
      <c r="E21" s="12">
        <v>9351392</v>
      </c>
      <c r="F21" s="12">
        <v>434278</v>
      </c>
      <c r="G21" s="12">
        <v>9351392</v>
      </c>
      <c r="H21" s="12">
        <v>142678</v>
      </c>
      <c r="I21" s="12">
        <v>9174210</v>
      </c>
      <c r="J21" s="12">
        <v>3138020</v>
      </c>
      <c r="K21" s="12" t="s">
        <v>310</v>
      </c>
      <c r="L21" s="12" t="s">
        <v>310</v>
      </c>
      <c r="M21" s="12">
        <v>601612</v>
      </c>
      <c r="N21" s="12">
        <v>482040</v>
      </c>
      <c r="O21" s="13">
        <v>96</v>
      </c>
      <c r="P21" s="12"/>
      <c r="Q21" s="12"/>
      <c r="R21" s="12"/>
    </row>
    <row r="22" spans="1:18" s="4" customFormat="1" ht="11.25" customHeight="1">
      <c r="A22" s="7">
        <v>97</v>
      </c>
      <c r="B22" s="3" t="s">
        <v>10</v>
      </c>
      <c r="C22" s="3"/>
      <c r="D22" s="11">
        <v>978762</v>
      </c>
      <c r="E22" s="12">
        <v>6491759</v>
      </c>
      <c r="F22" s="12">
        <v>817546</v>
      </c>
      <c r="G22" s="12">
        <v>6491759</v>
      </c>
      <c r="H22" s="12">
        <v>161216</v>
      </c>
      <c r="I22" s="12">
        <v>7201193</v>
      </c>
      <c r="J22" s="12" t="s">
        <v>310</v>
      </c>
      <c r="K22" s="12">
        <v>13027</v>
      </c>
      <c r="L22" s="12" t="s">
        <v>310</v>
      </c>
      <c r="M22" s="12">
        <v>496125</v>
      </c>
      <c r="N22" s="12">
        <v>546534</v>
      </c>
      <c r="O22" s="13">
        <v>97</v>
      </c>
      <c r="P22" s="12"/>
      <c r="Q22" s="12"/>
      <c r="R22" s="12"/>
    </row>
    <row r="23" spans="1:18" s="4" customFormat="1" ht="11.25" customHeight="1">
      <c r="A23" s="7">
        <v>98</v>
      </c>
      <c r="B23" s="3" t="s">
        <v>11</v>
      </c>
      <c r="C23" s="3"/>
      <c r="D23" s="11">
        <v>3326520</v>
      </c>
      <c r="E23" s="12">
        <v>20392858</v>
      </c>
      <c r="F23" s="12">
        <v>1269269</v>
      </c>
      <c r="G23" s="12">
        <v>20392858</v>
      </c>
      <c r="H23" s="12">
        <v>2057251</v>
      </c>
      <c r="I23" s="12">
        <v>19065775</v>
      </c>
      <c r="J23" s="12" t="s">
        <v>310</v>
      </c>
      <c r="K23" s="12">
        <v>3845</v>
      </c>
      <c r="L23" s="12" t="s">
        <v>310</v>
      </c>
      <c r="M23" s="12">
        <v>4969</v>
      </c>
      <c r="N23" s="12">
        <v>1056306</v>
      </c>
      <c r="O23" s="13">
        <v>98</v>
      </c>
      <c r="P23" s="12"/>
      <c r="Q23" s="12"/>
      <c r="R23" s="12"/>
    </row>
    <row r="24" spans="1:18" s="4" customFormat="1" ht="11.25" customHeight="1">
      <c r="A24" s="7">
        <v>99</v>
      </c>
      <c r="B24" s="14" t="s">
        <v>4</v>
      </c>
      <c r="C24" s="14"/>
      <c r="D24" s="16">
        <f>SUM(D21:D23)</f>
        <v>4882238</v>
      </c>
      <c r="E24" s="17">
        <f>SUM(E21:E23)</f>
        <v>36236009</v>
      </c>
      <c r="F24" s="17">
        <f aca="true" t="shared" si="0" ref="F24:N24">SUM(F21:F23)</f>
        <v>2521093</v>
      </c>
      <c r="G24" s="17">
        <f t="shared" si="0"/>
        <v>36236009</v>
      </c>
      <c r="H24" s="17">
        <f t="shared" si="0"/>
        <v>2361145</v>
      </c>
      <c r="I24" s="17">
        <f t="shared" si="0"/>
        <v>35441178</v>
      </c>
      <c r="J24" s="17">
        <f t="shared" si="0"/>
        <v>3138020</v>
      </c>
      <c r="K24" s="17">
        <f t="shared" si="0"/>
        <v>16872</v>
      </c>
      <c r="L24" s="132">
        <v>0</v>
      </c>
      <c r="M24" s="17">
        <f t="shared" si="0"/>
        <v>1102706</v>
      </c>
      <c r="N24" s="17">
        <f t="shared" si="0"/>
        <v>2084880</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176518</v>
      </c>
      <c r="E27" s="12">
        <v>49750164</v>
      </c>
      <c r="F27" s="12">
        <v>148402</v>
      </c>
      <c r="G27" s="12">
        <v>49750164</v>
      </c>
      <c r="H27" s="12">
        <v>28116</v>
      </c>
      <c r="I27" s="12">
        <v>12747183</v>
      </c>
      <c r="J27" s="12" t="s">
        <v>310</v>
      </c>
      <c r="K27" s="12">
        <v>109116</v>
      </c>
      <c r="L27" s="12" t="s">
        <v>310</v>
      </c>
      <c r="M27" s="12">
        <v>3705</v>
      </c>
      <c r="N27" s="12">
        <v>410820</v>
      </c>
      <c r="O27" s="13">
        <v>100</v>
      </c>
      <c r="P27" s="12"/>
      <c r="Q27" s="12"/>
      <c r="R27" s="12"/>
    </row>
    <row r="28" spans="1:18" s="4" customFormat="1" ht="11.25" customHeight="1">
      <c r="A28" s="7">
        <v>101</v>
      </c>
      <c r="B28" s="3" t="s">
        <v>13</v>
      </c>
      <c r="C28" s="3"/>
      <c r="D28" s="11">
        <v>827051</v>
      </c>
      <c r="E28" s="12">
        <v>18383474</v>
      </c>
      <c r="F28" s="12">
        <v>222703</v>
      </c>
      <c r="G28" s="12">
        <v>18383474</v>
      </c>
      <c r="H28" s="12">
        <v>604348</v>
      </c>
      <c r="I28" s="12">
        <v>7129311</v>
      </c>
      <c r="J28" s="12" t="s">
        <v>310</v>
      </c>
      <c r="K28" s="12">
        <v>105858</v>
      </c>
      <c r="L28" s="12" t="s">
        <v>310</v>
      </c>
      <c r="M28" s="12">
        <v>851583</v>
      </c>
      <c r="N28" s="12">
        <v>250791</v>
      </c>
      <c r="O28" s="13">
        <v>101</v>
      </c>
      <c r="P28" s="12"/>
      <c r="Q28" s="12"/>
      <c r="R28" s="12"/>
    </row>
    <row r="29" spans="1:18" s="4" customFormat="1" ht="11.25" customHeight="1">
      <c r="A29" s="7">
        <v>102</v>
      </c>
      <c r="B29" s="3" t="s">
        <v>14</v>
      </c>
      <c r="C29" s="3"/>
      <c r="D29" s="11">
        <v>376836</v>
      </c>
      <c r="E29" s="12">
        <v>18765318</v>
      </c>
      <c r="F29" s="12">
        <v>326085</v>
      </c>
      <c r="G29" s="12">
        <v>18765318</v>
      </c>
      <c r="H29" s="12">
        <v>50751</v>
      </c>
      <c r="I29" s="12">
        <v>5877093</v>
      </c>
      <c r="J29" s="12" t="s">
        <v>310</v>
      </c>
      <c r="K29" s="12" t="s">
        <v>310</v>
      </c>
      <c r="L29" s="12" t="s">
        <v>310</v>
      </c>
      <c r="M29" s="12">
        <v>850</v>
      </c>
      <c r="N29" s="12">
        <v>212554</v>
      </c>
      <c r="O29" s="13">
        <v>102</v>
      </c>
      <c r="P29" s="12"/>
      <c r="Q29" s="12"/>
      <c r="R29" s="12"/>
    </row>
    <row r="30" spans="1:18" s="4" customFormat="1" ht="11.25" customHeight="1">
      <c r="A30" s="7">
        <v>103</v>
      </c>
      <c r="B30" s="3" t="s">
        <v>15</v>
      </c>
      <c r="C30" s="3"/>
      <c r="D30" s="11">
        <v>413559</v>
      </c>
      <c r="E30" s="12">
        <v>15508074</v>
      </c>
      <c r="F30" s="12">
        <v>330660</v>
      </c>
      <c r="G30" s="12">
        <v>15508074</v>
      </c>
      <c r="H30" s="12">
        <v>82899</v>
      </c>
      <c r="I30" s="12">
        <v>5798034</v>
      </c>
      <c r="J30" s="12" t="s">
        <v>310</v>
      </c>
      <c r="K30" s="12" t="s">
        <v>310</v>
      </c>
      <c r="L30" s="12" t="s">
        <v>310</v>
      </c>
      <c r="M30" s="12">
        <v>244100</v>
      </c>
      <c r="N30" s="12">
        <v>215583</v>
      </c>
      <c r="O30" s="13">
        <v>103</v>
      </c>
      <c r="P30" s="12"/>
      <c r="Q30" s="12"/>
      <c r="R30" s="12"/>
    </row>
    <row r="31" spans="1:18" s="4" customFormat="1" ht="11.25" customHeight="1">
      <c r="A31" s="7">
        <v>104</v>
      </c>
      <c r="B31" s="3" t="s">
        <v>16</v>
      </c>
      <c r="C31" s="3"/>
      <c r="D31" s="11">
        <v>394262</v>
      </c>
      <c r="E31" s="12">
        <v>20449222</v>
      </c>
      <c r="F31" s="12">
        <v>181765</v>
      </c>
      <c r="G31" s="12">
        <v>20449222</v>
      </c>
      <c r="H31" s="12">
        <v>212497</v>
      </c>
      <c r="I31" s="12">
        <v>7520018</v>
      </c>
      <c r="J31" s="12" t="s">
        <v>310</v>
      </c>
      <c r="K31" s="12" t="s">
        <v>310</v>
      </c>
      <c r="L31" s="12" t="s">
        <v>310</v>
      </c>
      <c r="M31" s="12">
        <v>32169</v>
      </c>
      <c r="N31" s="12">
        <v>492035</v>
      </c>
      <c r="O31" s="13">
        <v>104</v>
      </c>
      <c r="P31" s="12"/>
      <c r="Q31" s="12"/>
      <c r="R31" s="12"/>
    </row>
    <row r="32" spans="1:18" s="4" customFormat="1" ht="11.25" customHeight="1">
      <c r="A32" s="7">
        <v>105</v>
      </c>
      <c r="B32" s="3" t="s">
        <v>17</v>
      </c>
      <c r="C32" s="3"/>
      <c r="D32" s="11">
        <v>648249</v>
      </c>
      <c r="E32" s="12">
        <v>35263519</v>
      </c>
      <c r="F32" s="12">
        <v>321436</v>
      </c>
      <c r="G32" s="12">
        <v>35263519</v>
      </c>
      <c r="H32" s="12">
        <v>326813</v>
      </c>
      <c r="I32" s="12">
        <v>10433414</v>
      </c>
      <c r="J32" s="12" t="s">
        <v>310</v>
      </c>
      <c r="K32" s="12">
        <v>29852</v>
      </c>
      <c r="L32" s="12" t="s">
        <v>310</v>
      </c>
      <c r="M32" s="12">
        <v>727452</v>
      </c>
      <c r="N32" s="12">
        <v>335032</v>
      </c>
      <c r="O32" s="13">
        <v>105</v>
      </c>
      <c r="P32" s="12"/>
      <c r="Q32" s="12"/>
      <c r="R32" s="12"/>
    </row>
    <row r="33" spans="1:18" s="4" customFormat="1" ht="11.25" customHeight="1">
      <c r="A33" s="7">
        <v>106</v>
      </c>
      <c r="B33" s="3" t="s">
        <v>18</v>
      </c>
      <c r="C33" s="3"/>
      <c r="D33" s="11">
        <v>377627</v>
      </c>
      <c r="E33" s="12">
        <v>33767267</v>
      </c>
      <c r="F33" s="12">
        <v>309510</v>
      </c>
      <c r="G33" s="12">
        <v>33767267</v>
      </c>
      <c r="H33" s="12">
        <v>68117</v>
      </c>
      <c r="I33" s="12">
        <v>5658623</v>
      </c>
      <c r="J33" s="12" t="s">
        <v>310</v>
      </c>
      <c r="K33" s="12">
        <v>10983</v>
      </c>
      <c r="L33" s="12" t="s">
        <v>310</v>
      </c>
      <c r="M33" s="12">
        <v>144325</v>
      </c>
      <c r="N33" s="12">
        <v>500817</v>
      </c>
      <c r="O33" s="13">
        <v>106</v>
      </c>
      <c r="P33" s="12"/>
      <c r="Q33" s="12"/>
      <c r="R33" s="12"/>
    </row>
    <row r="34" spans="1:18" s="4" customFormat="1" ht="11.25" customHeight="1">
      <c r="A34" s="7">
        <v>107</v>
      </c>
      <c r="B34" s="3" t="s">
        <v>10</v>
      </c>
      <c r="C34" s="3"/>
      <c r="D34" s="11">
        <v>1439918</v>
      </c>
      <c r="E34" s="12">
        <v>29087477</v>
      </c>
      <c r="F34" s="12">
        <v>501964</v>
      </c>
      <c r="G34" s="12">
        <v>29087477</v>
      </c>
      <c r="H34" s="12">
        <v>937954</v>
      </c>
      <c r="I34" s="12">
        <v>8511817</v>
      </c>
      <c r="J34" s="12" t="s">
        <v>310</v>
      </c>
      <c r="K34" s="12">
        <v>16958</v>
      </c>
      <c r="L34" s="12" t="s">
        <v>310</v>
      </c>
      <c r="M34" s="12">
        <v>461460</v>
      </c>
      <c r="N34" s="12">
        <v>391094</v>
      </c>
      <c r="O34" s="13">
        <v>107</v>
      </c>
      <c r="P34" s="12"/>
      <c r="Q34" s="12"/>
      <c r="R34" s="12"/>
    </row>
    <row r="35" spans="1:18" s="4" customFormat="1" ht="11.25" customHeight="1">
      <c r="A35" s="7">
        <v>108</v>
      </c>
      <c r="B35" s="3" t="s">
        <v>11</v>
      </c>
      <c r="C35" s="3"/>
      <c r="D35" s="11">
        <v>1574221</v>
      </c>
      <c r="E35" s="12">
        <v>47415471</v>
      </c>
      <c r="F35" s="12">
        <v>969300</v>
      </c>
      <c r="G35" s="12">
        <v>47415471</v>
      </c>
      <c r="H35" s="12">
        <v>604921</v>
      </c>
      <c r="I35" s="12">
        <v>9803406</v>
      </c>
      <c r="J35" s="12" t="s">
        <v>310</v>
      </c>
      <c r="K35" s="12">
        <v>129</v>
      </c>
      <c r="L35" s="12" t="s">
        <v>310</v>
      </c>
      <c r="M35" s="12">
        <v>1360</v>
      </c>
      <c r="N35" s="12">
        <v>699801</v>
      </c>
      <c r="O35" s="13">
        <v>108</v>
      </c>
      <c r="P35" s="12"/>
      <c r="Q35" s="12"/>
      <c r="R35" s="12"/>
    </row>
    <row r="36" spans="1:18" s="4" customFormat="1" ht="11.25" customHeight="1">
      <c r="A36" s="7">
        <v>109</v>
      </c>
      <c r="B36" s="14" t="s">
        <v>4</v>
      </c>
      <c r="C36" s="14"/>
      <c r="D36" s="16">
        <f>SUM(D27:D35)</f>
        <v>6228241</v>
      </c>
      <c r="E36" s="17">
        <f>SUM(E27:E35)</f>
        <v>268389986</v>
      </c>
      <c r="F36" s="17">
        <f aca="true" t="shared" si="1" ref="F36:N36">SUM(F27:F35)</f>
        <v>3311825</v>
      </c>
      <c r="G36" s="17">
        <f t="shared" si="1"/>
        <v>268389986</v>
      </c>
      <c r="H36" s="17">
        <f t="shared" si="1"/>
        <v>2916416</v>
      </c>
      <c r="I36" s="17">
        <f t="shared" si="1"/>
        <v>73478899</v>
      </c>
      <c r="J36" s="132">
        <f t="shared" si="1"/>
        <v>0</v>
      </c>
      <c r="K36" s="17">
        <f t="shared" si="1"/>
        <v>272896</v>
      </c>
      <c r="L36" s="17" t="s">
        <v>344</v>
      </c>
      <c r="M36" s="17">
        <f t="shared" si="1"/>
        <v>2467004</v>
      </c>
      <c r="N36" s="17">
        <f t="shared" si="1"/>
        <v>3508527</v>
      </c>
      <c r="O36" s="13">
        <v>109</v>
      </c>
      <c r="P36" s="17"/>
      <c r="Q36" s="17"/>
      <c r="R36" s="17"/>
    </row>
    <row r="37" spans="1:18" s="4" customFormat="1" ht="11.25" customHeight="1">
      <c r="A37" s="7">
        <v>110</v>
      </c>
      <c r="B37" s="20" t="s">
        <v>6</v>
      </c>
      <c r="C37" s="20"/>
      <c r="D37" s="16">
        <f>D24+D36</f>
        <v>11110479</v>
      </c>
      <c r="E37" s="17">
        <f>E24+E36</f>
        <v>304625995</v>
      </c>
      <c r="F37" s="17">
        <f aca="true" t="shared" si="2" ref="F37:N37">F24+F36</f>
        <v>5832918</v>
      </c>
      <c r="G37" s="17">
        <f t="shared" si="2"/>
        <v>304625995</v>
      </c>
      <c r="H37" s="17">
        <f t="shared" si="2"/>
        <v>5277561</v>
      </c>
      <c r="I37" s="17">
        <f t="shared" si="2"/>
        <v>108920077</v>
      </c>
      <c r="J37" s="17">
        <f t="shared" si="2"/>
        <v>3138020</v>
      </c>
      <c r="K37" s="17">
        <f t="shared" si="2"/>
        <v>289768</v>
      </c>
      <c r="L37" s="17" t="s">
        <v>344</v>
      </c>
      <c r="M37" s="17">
        <f t="shared" si="2"/>
        <v>3569710</v>
      </c>
      <c r="N37" s="17">
        <f t="shared" si="2"/>
        <v>5593407</v>
      </c>
      <c r="O37" s="13">
        <v>110</v>
      </c>
      <c r="P37" s="17"/>
      <c r="Q37" s="17"/>
      <c r="R37" s="17"/>
    </row>
    <row r="38" spans="1:19" s="6" customFormat="1" ht="18" customHeight="1">
      <c r="A38" s="412" t="s">
        <v>385</v>
      </c>
      <c r="B38" s="412"/>
      <c r="C38" s="412"/>
      <c r="D38" s="412"/>
      <c r="E38" s="412"/>
      <c r="F38" s="412"/>
      <c r="G38" s="412"/>
      <c r="H38" s="412"/>
      <c r="I38" s="412" t="s">
        <v>385</v>
      </c>
      <c r="J38" s="412"/>
      <c r="K38" s="412"/>
      <c r="L38" s="412"/>
      <c r="M38" s="412"/>
      <c r="N38" s="412"/>
      <c r="O38" s="412"/>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1570239</v>
      </c>
      <c r="E40" s="12">
        <v>70784836</v>
      </c>
      <c r="F40" s="12">
        <v>1375500</v>
      </c>
      <c r="G40" s="12">
        <v>70784836</v>
      </c>
      <c r="H40" s="12">
        <v>194739</v>
      </c>
      <c r="I40" s="12">
        <v>51391700</v>
      </c>
      <c r="J40" s="12" t="s">
        <v>310</v>
      </c>
      <c r="K40" s="12">
        <v>6468</v>
      </c>
      <c r="L40" s="12" t="s">
        <v>310</v>
      </c>
      <c r="M40" s="12" t="s">
        <v>310</v>
      </c>
      <c r="N40" s="12">
        <v>1072640</v>
      </c>
      <c r="O40" s="13">
        <v>111</v>
      </c>
      <c r="P40" s="12"/>
      <c r="Q40" s="12"/>
      <c r="R40" s="12"/>
    </row>
    <row r="41" spans="1:18" s="4" customFormat="1" ht="11.25" customHeight="1">
      <c r="A41" s="7">
        <v>112</v>
      </c>
      <c r="B41" s="3" t="s">
        <v>20</v>
      </c>
      <c r="C41" s="3"/>
      <c r="D41" s="11">
        <v>5926681</v>
      </c>
      <c r="E41" s="12">
        <v>11986596</v>
      </c>
      <c r="F41" s="12">
        <v>5794791</v>
      </c>
      <c r="G41" s="12">
        <v>11986596</v>
      </c>
      <c r="H41" s="12">
        <v>131890</v>
      </c>
      <c r="I41" s="12">
        <v>6842577</v>
      </c>
      <c r="J41" s="12" t="s">
        <v>310</v>
      </c>
      <c r="K41" s="12">
        <v>17798</v>
      </c>
      <c r="L41" s="12" t="s">
        <v>310</v>
      </c>
      <c r="M41" s="12">
        <v>108674</v>
      </c>
      <c r="N41" s="12">
        <v>138991</v>
      </c>
      <c r="O41" s="13">
        <v>112</v>
      </c>
      <c r="P41" s="12"/>
      <c r="Q41" s="12"/>
      <c r="R41" s="12"/>
    </row>
    <row r="42" spans="1:18" s="4" customFormat="1" ht="11.25" customHeight="1">
      <c r="A42" s="7">
        <v>113</v>
      </c>
      <c r="B42" s="3" t="s">
        <v>21</v>
      </c>
      <c r="C42" s="3"/>
      <c r="D42" s="11">
        <v>1188820</v>
      </c>
      <c r="E42" s="12">
        <v>13069362</v>
      </c>
      <c r="F42" s="12">
        <v>302312</v>
      </c>
      <c r="G42" s="12">
        <v>13069362</v>
      </c>
      <c r="H42" s="12">
        <v>886508</v>
      </c>
      <c r="I42" s="12">
        <v>8650295</v>
      </c>
      <c r="J42" s="12" t="s">
        <v>310</v>
      </c>
      <c r="K42" s="12">
        <v>6381</v>
      </c>
      <c r="L42" s="12" t="s">
        <v>310</v>
      </c>
      <c r="M42" s="12">
        <v>549555</v>
      </c>
      <c r="N42" s="12">
        <v>175000</v>
      </c>
      <c r="O42" s="13">
        <v>113</v>
      </c>
      <c r="P42" s="12"/>
      <c r="Q42" s="12"/>
      <c r="R42" s="12"/>
    </row>
    <row r="43" spans="1:18" s="4" customFormat="1" ht="11.25" customHeight="1">
      <c r="A43" s="7">
        <v>114</v>
      </c>
      <c r="B43" s="3" t="s">
        <v>22</v>
      </c>
      <c r="C43" s="3"/>
      <c r="D43" s="11">
        <v>324945</v>
      </c>
      <c r="E43" s="12">
        <v>9320739</v>
      </c>
      <c r="F43" s="12">
        <v>213669</v>
      </c>
      <c r="G43" s="12">
        <v>9320739</v>
      </c>
      <c r="H43" s="12">
        <v>111276</v>
      </c>
      <c r="I43" s="12">
        <v>2896797</v>
      </c>
      <c r="J43" s="12" t="s">
        <v>310</v>
      </c>
      <c r="K43" s="12" t="s">
        <v>310</v>
      </c>
      <c r="L43" s="12" t="s">
        <v>310</v>
      </c>
      <c r="M43" s="12">
        <v>86660</v>
      </c>
      <c r="N43" s="12">
        <v>557666</v>
      </c>
      <c r="O43" s="13">
        <v>114</v>
      </c>
      <c r="P43" s="12"/>
      <c r="Q43" s="12"/>
      <c r="R43" s="12"/>
    </row>
    <row r="44" spans="1:18" s="4" customFormat="1" ht="11.25" customHeight="1">
      <c r="A44" s="7">
        <v>115</v>
      </c>
      <c r="B44" s="14" t="s">
        <v>4</v>
      </c>
      <c r="C44" s="14"/>
      <c r="D44" s="16">
        <f>SUM(D40:D43)</f>
        <v>9010685</v>
      </c>
      <c r="E44" s="17">
        <f>SUM(E40:E43)</f>
        <v>105161533</v>
      </c>
      <c r="F44" s="17">
        <f aca="true" t="shared" si="3" ref="F44:N44">SUM(F40:F43)</f>
        <v>7686272</v>
      </c>
      <c r="G44" s="17">
        <f t="shared" si="3"/>
        <v>105161533</v>
      </c>
      <c r="H44" s="17">
        <f t="shared" si="3"/>
        <v>1324413</v>
      </c>
      <c r="I44" s="17">
        <f t="shared" si="3"/>
        <v>69781369</v>
      </c>
      <c r="J44" s="132">
        <f t="shared" si="3"/>
        <v>0</v>
      </c>
      <c r="K44" s="17">
        <f t="shared" si="3"/>
        <v>30647</v>
      </c>
      <c r="L44" s="133">
        <f t="shared" si="3"/>
        <v>0</v>
      </c>
      <c r="M44" s="17">
        <f t="shared" si="3"/>
        <v>744889</v>
      </c>
      <c r="N44" s="17">
        <f t="shared" si="3"/>
        <v>1944297</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1449642</v>
      </c>
      <c r="E47" s="12">
        <v>40374692</v>
      </c>
      <c r="F47" s="12">
        <v>452164</v>
      </c>
      <c r="G47" s="12">
        <v>40374692</v>
      </c>
      <c r="H47" s="12">
        <v>997478</v>
      </c>
      <c r="I47" s="12">
        <v>10143191</v>
      </c>
      <c r="J47" s="12" t="s">
        <v>310</v>
      </c>
      <c r="K47" s="12" t="s">
        <v>310</v>
      </c>
      <c r="L47" s="12" t="s">
        <v>310</v>
      </c>
      <c r="M47" s="12">
        <v>130384</v>
      </c>
      <c r="N47" s="12">
        <v>303044</v>
      </c>
      <c r="O47" s="13">
        <v>116</v>
      </c>
      <c r="P47" s="12"/>
      <c r="Q47" s="12"/>
      <c r="R47" s="12"/>
    </row>
    <row r="48" spans="1:18" s="4" customFormat="1" ht="11.25" customHeight="1">
      <c r="A48" s="7">
        <v>117</v>
      </c>
      <c r="B48" s="3" t="s">
        <v>25</v>
      </c>
      <c r="C48" s="3"/>
      <c r="D48" s="11">
        <v>2792316</v>
      </c>
      <c r="E48" s="12">
        <v>76507311</v>
      </c>
      <c r="F48" s="12">
        <v>1129418</v>
      </c>
      <c r="G48" s="12">
        <v>76507311</v>
      </c>
      <c r="H48" s="12">
        <v>1662898</v>
      </c>
      <c r="I48" s="12">
        <v>19535799</v>
      </c>
      <c r="J48" s="12" t="s">
        <v>310</v>
      </c>
      <c r="K48" s="12">
        <v>45034</v>
      </c>
      <c r="L48" s="12" t="s">
        <v>310</v>
      </c>
      <c r="M48" s="12">
        <v>1419281</v>
      </c>
      <c r="N48" s="12">
        <v>510608</v>
      </c>
      <c r="O48" s="13">
        <v>117</v>
      </c>
      <c r="P48" s="12"/>
      <c r="Q48" s="12"/>
      <c r="R48" s="12"/>
    </row>
    <row r="49" spans="1:18" s="4" customFormat="1" ht="11.25" customHeight="1">
      <c r="A49" s="7">
        <v>118</v>
      </c>
      <c r="B49" s="3" t="s">
        <v>309</v>
      </c>
      <c r="C49" s="3"/>
      <c r="D49" s="11">
        <v>712461</v>
      </c>
      <c r="E49" s="12">
        <v>21732614</v>
      </c>
      <c r="F49" s="12">
        <v>323366</v>
      </c>
      <c r="G49" s="12">
        <v>21732614</v>
      </c>
      <c r="H49" s="12">
        <v>389095</v>
      </c>
      <c r="I49" s="12">
        <v>7893954</v>
      </c>
      <c r="J49" s="12" t="s">
        <v>310</v>
      </c>
      <c r="K49" s="12">
        <v>5120</v>
      </c>
      <c r="L49" s="12" t="s">
        <v>310</v>
      </c>
      <c r="M49" s="12">
        <v>66634</v>
      </c>
      <c r="N49" s="12">
        <v>514315</v>
      </c>
      <c r="O49" s="13">
        <v>118</v>
      </c>
      <c r="P49" s="12"/>
      <c r="Q49" s="12"/>
      <c r="R49" s="12"/>
    </row>
    <row r="50" spans="1:18" s="4" customFormat="1" ht="11.25" customHeight="1">
      <c r="A50" s="7">
        <v>119</v>
      </c>
      <c r="B50" s="3" t="s">
        <v>26</v>
      </c>
      <c r="C50" s="3"/>
      <c r="D50" s="11">
        <v>786031</v>
      </c>
      <c r="E50" s="12">
        <v>30596102</v>
      </c>
      <c r="F50" s="12">
        <v>156925</v>
      </c>
      <c r="G50" s="12">
        <v>30596102</v>
      </c>
      <c r="H50" s="12">
        <v>629106</v>
      </c>
      <c r="I50" s="12">
        <v>9196902</v>
      </c>
      <c r="J50" s="12">
        <v>157897</v>
      </c>
      <c r="K50" s="12" t="s">
        <v>310</v>
      </c>
      <c r="L50" s="12" t="s">
        <v>310</v>
      </c>
      <c r="M50" s="12">
        <v>9649</v>
      </c>
      <c r="N50" s="12">
        <v>500033</v>
      </c>
      <c r="O50" s="13">
        <v>119</v>
      </c>
      <c r="P50" s="12"/>
      <c r="Q50" s="12"/>
      <c r="R50" s="12"/>
    </row>
    <row r="51" spans="1:18" s="4" customFormat="1" ht="11.25" customHeight="1">
      <c r="A51" s="7">
        <v>120</v>
      </c>
      <c r="B51" s="3" t="s">
        <v>27</v>
      </c>
      <c r="C51" s="3"/>
      <c r="D51" s="11">
        <v>1930324</v>
      </c>
      <c r="E51" s="12">
        <v>44614756</v>
      </c>
      <c r="F51" s="12">
        <v>585528</v>
      </c>
      <c r="G51" s="12">
        <v>44614756</v>
      </c>
      <c r="H51" s="12">
        <v>1344796</v>
      </c>
      <c r="I51" s="12">
        <v>8319903</v>
      </c>
      <c r="J51" s="12" t="s">
        <v>310</v>
      </c>
      <c r="K51" s="12">
        <v>40874</v>
      </c>
      <c r="L51" s="12" t="s">
        <v>310</v>
      </c>
      <c r="M51" s="12">
        <v>651049</v>
      </c>
      <c r="N51" s="12">
        <v>551005</v>
      </c>
      <c r="O51" s="13">
        <v>120</v>
      </c>
      <c r="P51" s="12"/>
      <c r="Q51" s="12"/>
      <c r="R51" s="12"/>
    </row>
    <row r="52" spans="1:18" s="4" customFormat="1" ht="11.25" customHeight="1">
      <c r="A52" s="7">
        <v>121</v>
      </c>
      <c r="B52" s="3" t="s">
        <v>28</v>
      </c>
      <c r="C52" s="3"/>
      <c r="D52" s="11">
        <v>1134068</v>
      </c>
      <c r="E52" s="12">
        <v>17423977</v>
      </c>
      <c r="F52" s="12">
        <v>512322</v>
      </c>
      <c r="G52" s="12">
        <v>17423977</v>
      </c>
      <c r="H52" s="12">
        <v>621746</v>
      </c>
      <c r="I52" s="12">
        <v>6945001</v>
      </c>
      <c r="J52" s="12" t="s">
        <v>310</v>
      </c>
      <c r="K52" s="12" t="s">
        <v>310</v>
      </c>
      <c r="L52" s="12" t="s">
        <v>310</v>
      </c>
      <c r="M52" s="12">
        <v>58624</v>
      </c>
      <c r="N52" s="12">
        <v>227718</v>
      </c>
      <c r="O52" s="13">
        <v>121</v>
      </c>
      <c r="P52" s="12"/>
      <c r="Q52" s="12"/>
      <c r="R52" s="12"/>
    </row>
    <row r="53" spans="1:18" s="4" customFormat="1" ht="11.25" customHeight="1">
      <c r="A53" s="7">
        <v>122</v>
      </c>
      <c r="B53" s="3" t="s">
        <v>29</v>
      </c>
      <c r="C53" s="3"/>
      <c r="D53" s="11">
        <v>516461</v>
      </c>
      <c r="E53" s="12">
        <v>39131594</v>
      </c>
      <c r="F53" s="12">
        <v>359415</v>
      </c>
      <c r="G53" s="12">
        <v>39131594</v>
      </c>
      <c r="H53" s="12">
        <v>157046</v>
      </c>
      <c r="I53" s="12">
        <v>9228089</v>
      </c>
      <c r="J53" s="12" t="s">
        <v>310</v>
      </c>
      <c r="K53" s="12">
        <v>55192</v>
      </c>
      <c r="L53" s="12" t="s">
        <v>310</v>
      </c>
      <c r="M53" s="12">
        <v>2066136</v>
      </c>
      <c r="N53" s="12">
        <v>444954</v>
      </c>
      <c r="O53" s="13">
        <v>122</v>
      </c>
      <c r="P53" s="12"/>
      <c r="Q53" s="12"/>
      <c r="R53" s="12"/>
    </row>
    <row r="54" spans="1:18" s="4" customFormat="1" ht="11.25" customHeight="1">
      <c r="A54" s="7">
        <v>123</v>
      </c>
      <c r="B54" s="3" t="s">
        <v>30</v>
      </c>
      <c r="C54" s="3"/>
      <c r="D54" s="11">
        <v>959304</v>
      </c>
      <c r="E54" s="12">
        <v>40997839</v>
      </c>
      <c r="F54" s="12">
        <v>268888</v>
      </c>
      <c r="G54" s="12">
        <v>40997839</v>
      </c>
      <c r="H54" s="12">
        <v>690416</v>
      </c>
      <c r="I54" s="12">
        <v>10291207</v>
      </c>
      <c r="J54" s="12" t="s">
        <v>310</v>
      </c>
      <c r="K54" s="12">
        <v>2239</v>
      </c>
      <c r="L54" s="12" t="s">
        <v>310</v>
      </c>
      <c r="M54" s="12">
        <v>202054</v>
      </c>
      <c r="N54" s="12">
        <v>343628</v>
      </c>
      <c r="O54" s="13">
        <v>123</v>
      </c>
      <c r="P54" s="12"/>
      <c r="Q54" s="12"/>
      <c r="R54" s="12"/>
    </row>
    <row r="55" spans="1:18" s="4" customFormat="1" ht="11.25" customHeight="1">
      <c r="A55" s="7">
        <v>124</v>
      </c>
      <c r="B55" s="3" t="s">
        <v>31</v>
      </c>
      <c r="C55" s="3"/>
      <c r="D55" s="11">
        <v>424487</v>
      </c>
      <c r="E55" s="12">
        <v>29788459</v>
      </c>
      <c r="F55" s="12">
        <v>113829</v>
      </c>
      <c r="G55" s="12">
        <v>29788459</v>
      </c>
      <c r="H55" s="12">
        <v>310658</v>
      </c>
      <c r="I55" s="12">
        <v>9473496</v>
      </c>
      <c r="J55" s="12" t="s">
        <v>310</v>
      </c>
      <c r="K55" s="12" t="s">
        <v>310</v>
      </c>
      <c r="L55" s="12" t="s">
        <v>310</v>
      </c>
      <c r="M55" s="12">
        <v>89933</v>
      </c>
      <c r="N55" s="12">
        <v>291776</v>
      </c>
      <c r="O55" s="13">
        <v>124</v>
      </c>
      <c r="P55" s="12"/>
      <c r="Q55" s="12"/>
      <c r="R55" s="12"/>
    </row>
    <row r="56" spans="1:18" s="4" customFormat="1" ht="11.25" customHeight="1">
      <c r="A56" s="7">
        <v>125</v>
      </c>
      <c r="B56" s="3" t="s">
        <v>32</v>
      </c>
      <c r="C56" s="3"/>
      <c r="D56" s="11">
        <v>968947</v>
      </c>
      <c r="E56" s="12">
        <v>39601351</v>
      </c>
      <c r="F56" s="12">
        <v>373554</v>
      </c>
      <c r="G56" s="12">
        <v>39601351</v>
      </c>
      <c r="H56" s="12">
        <v>595393</v>
      </c>
      <c r="I56" s="12">
        <v>10754829</v>
      </c>
      <c r="J56" s="12" t="s">
        <v>310</v>
      </c>
      <c r="K56" s="12">
        <v>78821</v>
      </c>
      <c r="L56" s="12" t="s">
        <v>310</v>
      </c>
      <c r="M56" s="12">
        <v>186208</v>
      </c>
      <c r="N56" s="12">
        <v>429743</v>
      </c>
      <c r="O56" s="13">
        <v>125</v>
      </c>
      <c r="P56" s="12"/>
      <c r="Q56" s="12"/>
      <c r="R56" s="12"/>
    </row>
    <row r="57" spans="1:18" s="4" customFormat="1" ht="11.25" customHeight="1">
      <c r="A57" s="7">
        <v>126</v>
      </c>
      <c r="B57" s="14" t="s">
        <v>4</v>
      </c>
      <c r="C57" s="14"/>
      <c r="D57" s="16">
        <f>SUM(D47:D56)</f>
        <v>11674041</v>
      </c>
      <c r="E57" s="17">
        <f>SUM(E47:E56)</f>
        <v>380768695</v>
      </c>
      <c r="F57" s="17">
        <f aca="true" t="shared" si="4" ref="F57:N57">SUM(F47:F56)</f>
        <v>4275409</v>
      </c>
      <c r="G57" s="17">
        <f t="shared" si="4"/>
        <v>380768695</v>
      </c>
      <c r="H57" s="17">
        <f t="shared" si="4"/>
        <v>7398632</v>
      </c>
      <c r="I57" s="17">
        <f t="shared" si="4"/>
        <v>101782371</v>
      </c>
      <c r="J57" s="17">
        <f t="shared" si="4"/>
        <v>157897</v>
      </c>
      <c r="K57" s="17">
        <f t="shared" si="4"/>
        <v>227280</v>
      </c>
      <c r="L57" s="132">
        <f t="shared" si="4"/>
        <v>0</v>
      </c>
      <c r="M57" s="17">
        <f t="shared" si="4"/>
        <v>4879952</v>
      </c>
      <c r="N57" s="17">
        <f t="shared" si="4"/>
        <v>4116824</v>
      </c>
      <c r="O57" s="13">
        <v>126</v>
      </c>
      <c r="P57" s="17"/>
      <c r="Q57" s="17"/>
      <c r="R57" s="17"/>
    </row>
    <row r="58" spans="1:18" s="4" customFormat="1" ht="11.25" customHeight="1">
      <c r="A58" s="7">
        <v>127</v>
      </c>
      <c r="B58" s="20" t="s">
        <v>19</v>
      </c>
      <c r="C58" s="20"/>
      <c r="D58" s="16">
        <f>D44+D57</f>
        <v>20684726</v>
      </c>
      <c r="E58" s="17">
        <f>E44+E57</f>
        <v>485930228</v>
      </c>
      <c r="F58" s="17">
        <f aca="true" t="shared" si="5" ref="F58:N58">F44+F57</f>
        <v>11961681</v>
      </c>
      <c r="G58" s="17">
        <f t="shared" si="5"/>
        <v>485930228</v>
      </c>
      <c r="H58" s="17">
        <f t="shared" si="5"/>
        <v>8723045</v>
      </c>
      <c r="I58" s="17">
        <f t="shared" si="5"/>
        <v>171563740</v>
      </c>
      <c r="J58" s="17">
        <f t="shared" si="5"/>
        <v>157897</v>
      </c>
      <c r="K58" s="17">
        <f t="shared" si="5"/>
        <v>257927</v>
      </c>
      <c r="L58" s="132">
        <f t="shared" si="5"/>
        <v>0</v>
      </c>
      <c r="M58" s="17">
        <f t="shared" si="5"/>
        <v>5624841</v>
      </c>
      <c r="N58" s="17">
        <f t="shared" si="5"/>
        <v>6061121</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11" t="s">
        <v>33</v>
      </c>
      <c r="B60" s="411"/>
      <c r="C60" s="411"/>
      <c r="D60" s="411"/>
      <c r="E60" s="411"/>
      <c r="F60" s="411"/>
      <c r="G60" s="411"/>
      <c r="H60" s="411"/>
      <c r="I60" s="411"/>
      <c r="J60" s="411"/>
      <c r="K60" s="21"/>
      <c r="L60" s="21"/>
      <c r="M60" s="21"/>
      <c r="N60" s="21"/>
      <c r="O60" s="199"/>
      <c r="P60" s="21"/>
      <c r="Q60" s="21"/>
      <c r="R60" s="21"/>
      <c r="S60" s="5"/>
    </row>
    <row r="61" spans="1:16" s="212" customFormat="1" ht="9" customHeight="1">
      <c r="A61" s="213" t="s">
        <v>337</v>
      </c>
      <c r="B61" s="213"/>
      <c r="C61" s="213"/>
      <c r="D61" s="213"/>
      <c r="E61" s="213"/>
      <c r="F61" s="213"/>
      <c r="G61" s="213"/>
      <c r="H61" s="213"/>
      <c r="I61" s="213"/>
      <c r="J61" s="213"/>
      <c r="K61" s="213"/>
      <c r="L61" s="213"/>
      <c r="M61" s="213"/>
      <c r="N61" s="213"/>
      <c r="O61" s="213"/>
      <c r="P61" s="213"/>
    </row>
    <row r="62" spans="1:15" s="212" customFormat="1" ht="8.25">
      <c r="A62" s="213" t="s">
        <v>343</v>
      </c>
      <c r="B62" s="213"/>
      <c r="C62" s="213"/>
      <c r="D62" s="213"/>
      <c r="E62" s="213"/>
      <c r="F62" s="213"/>
      <c r="G62" s="213"/>
      <c r="H62" s="213"/>
      <c r="O62" s="214"/>
    </row>
  </sheetData>
  <sheetProtection/>
  <mergeCells count="29">
    <mergeCell ref="B4:H4"/>
    <mergeCell ref="A1:H1"/>
    <mergeCell ref="I1:O1"/>
    <mergeCell ref="I4:J4"/>
    <mergeCell ref="E2:F2"/>
    <mergeCell ref="G2:H2"/>
    <mergeCell ref="I2:L2"/>
    <mergeCell ref="I3:L3"/>
    <mergeCell ref="B3:H3"/>
    <mergeCell ref="N14:N16"/>
    <mergeCell ref="B6:C17"/>
    <mergeCell ref="I7:N8"/>
    <mergeCell ref="D7:H8"/>
    <mergeCell ref="L14:L16"/>
    <mergeCell ref="D9:E13"/>
    <mergeCell ref="K9:L13"/>
    <mergeCell ref="I9:J13"/>
    <mergeCell ref="J14:J16"/>
    <mergeCell ref="F9:H10"/>
    <mergeCell ref="A60:J60"/>
    <mergeCell ref="F11:G13"/>
    <mergeCell ref="H11:H13"/>
    <mergeCell ref="E14:E16"/>
    <mergeCell ref="G14:G16"/>
    <mergeCell ref="A19:H19"/>
    <mergeCell ref="I19:O19"/>
    <mergeCell ref="A38:H38"/>
    <mergeCell ref="I38:O38"/>
    <mergeCell ref="M9:N1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80"/>
  <sheetViews>
    <sheetView workbookViewId="0" topLeftCell="A1">
      <selection activeCell="M1" sqref="M1"/>
    </sheetView>
  </sheetViews>
  <sheetFormatPr defaultColWidth="11.421875" defaultRowHeight="12.75"/>
  <cols>
    <col min="1" max="1" width="4.28125" style="232" bestFit="1" customWidth="1"/>
    <col min="2" max="2" width="26.421875" style="0" customWidth="1"/>
    <col min="3" max="3" width="0.85546875" style="0" customWidth="1"/>
    <col min="4" max="6" width="23.57421875" style="0" customWidth="1"/>
    <col min="7" max="11" width="19.57421875" style="0" customWidth="1"/>
    <col min="12" max="12" width="4.28125" style="232" bestFit="1" customWidth="1"/>
  </cols>
  <sheetData>
    <row r="1" spans="1:12" s="4" customFormat="1" ht="12" customHeight="1">
      <c r="A1" s="60"/>
      <c r="B1" s="50"/>
      <c r="C1" s="50"/>
      <c r="D1" s="50"/>
      <c r="E1" s="387" t="s">
        <v>364</v>
      </c>
      <c r="F1" s="387"/>
      <c r="G1" s="388" t="s">
        <v>370</v>
      </c>
      <c r="H1" s="388"/>
      <c r="I1" s="192"/>
      <c r="J1" s="192"/>
      <c r="K1" s="62" t="s">
        <v>7</v>
      </c>
      <c r="L1" s="198"/>
    </row>
    <row r="2" spans="1:12" s="4" customFormat="1" ht="12" customHeight="1">
      <c r="A2" s="227"/>
      <c r="B2" s="387" t="s">
        <v>193</v>
      </c>
      <c r="C2" s="387"/>
      <c r="D2" s="387"/>
      <c r="E2" s="387"/>
      <c r="F2" s="387"/>
      <c r="G2" s="388" t="s">
        <v>194</v>
      </c>
      <c r="H2" s="388"/>
      <c r="I2" s="388"/>
      <c r="J2" s="388"/>
      <c r="K2" s="85"/>
      <c r="L2" s="198"/>
    </row>
    <row r="3" spans="1:12" s="4" customFormat="1" ht="12" customHeight="1">
      <c r="A3" s="227"/>
      <c r="B3" s="387" t="s">
        <v>399</v>
      </c>
      <c r="C3" s="387"/>
      <c r="D3" s="387"/>
      <c r="E3" s="387"/>
      <c r="F3" s="387"/>
      <c r="G3" s="427" t="s">
        <v>195</v>
      </c>
      <c r="H3" s="427"/>
      <c r="I3" s="427"/>
      <c r="J3" s="85"/>
      <c r="K3" s="62" t="s">
        <v>7</v>
      </c>
      <c r="L3" s="198"/>
    </row>
    <row r="4" spans="1:12" s="4" customFormat="1" ht="12" customHeight="1">
      <c r="A4" s="198"/>
      <c r="B4" s="86"/>
      <c r="C4" s="86"/>
      <c r="D4" s="86"/>
      <c r="E4" s="241"/>
      <c r="F4" s="295" t="s">
        <v>391</v>
      </c>
      <c r="G4" s="329" t="s">
        <v>41</v>
      </c>
      <c r="I4" s="50"/>
      <c r="J4" s="86"/>
      <c r="K4" s="86"/>
      <c r="L4" s="198"/>
    </row>
    <row r="5" spans="1:12" s="64" customFormat="1" ht="24" customHeight="1">
      <c r="A5" s="89" t="s">
        <v>7</v>
      </c>
      <c r="B5" s="413" t="s">
        <v>198</v>
      </c>
      <c r="C5" s="422"/>
      <c r="D5" s="99" t="s">
        <v>205</v>
      </c>
      <c r="E5" s="434" t="s">
        <v>368</v>
      </c>
      <c r="F5" s="439"/>
      <c r="G5" s="284" t="s">
        <v>206</v>
      </c>
      <c r="H5" s="460" t="s">
        <v>190</v>
      </c>
      <c r="I5" s="460"/>
      <c r="J5" s="92" t="s">
        <v>7</v>
      </c>
      <c r="K5" s="92" t="s">
        <v>7</v>
      </c>
      <c r="L5" s="90" t="s">
        <v>7</v>
      </c>
    </row>
    <row r="6" spans="1:12" s="64" customFormat="1" ht="22.5" customHeight="1">
      <c r="A6" s="93" t="s">
        <v>7</v>
      </c>
      <c r="B6" s="415"/>
      <c r="C6" s="423"/>
      <c r="D6" s="413" t="s">
        <v>369</v>
      </c>
      <c r="E6" s="438"/>
      <c r="F6" s="423"/>
      <c r="G6" s="435" t="s">
        <v>5</v>
      </c>
      <c r="H6" s="434" t="s">
        <v>208</v>
      </c>
      <c r="I6" s="439"/>
      <c r="J6" s="439"/>
      <c r="K6" s="435"/>
      <c r="L6" s="110" t="s">
        <v>7</v>
      </c>
    </row>
    <row r="7" spans="1:12" s="64" customFormat="1" ht="12" customHeight="1">
      <c r="A7" s="93" t="s">
        <v>7</v>
      </c>
      <c r="B7" s="415"/>
      <c r="C7" s="423"/>
      <c r="D7" s="415"/>
      <c r="E7" s="438"/>
      <c r="F7" s="423"/>
      <c r="G7" s="444"/>
      <c r="H7" s="436"/>
      <c r="I7" s="426"/>
      <c r="J7" s="426"/>
      <c r="K7" s="437"/>
      <c r="L7" s="110" t="s">
        <v>7</v>
      </c>
    </row>
    <row r="8" spans="1:12" s="64" customFormat="1" ht="18.75" customHeight="1">
      <c r="A8" s="93" t="s">
        <v>7</v>
      </c>
      <c r="B8" s="415"/>
      <c r="C8" s="423"/>
      <c r="D8" s="415"/>
      <c r="E8" s="438"/>
      <c r="F8" s="423"/>
      <c r="G8" s="444"/>
      <c r="H8" s="434" t="s">
        <v>209</v>
      </c>
      <c r="I8" s="439"/>
      <c r="J8" s="435"/>
      <c r="K8" s="439" t="s">
        <v>372</v>
      </c>
      <c r="L8" s="94" t="s">
        <v>7</v>
      </c>
    </row>
    <row r="9" spans="1:12" s="64" customFormat="1" ht="18.75" customHeight="1">
      <c r="A9" s="95" t="s">
        <v>175</v>
      </c>
      <c r="B9" s="415"/>
      <c r="C9" s="423"/>
      <c r="D9" s="415"/>
      <c r="E9" s="438"/>
      <c r="F9" s="423"/>
      <c r="G9" s="444"/>
      <c r="H9" s="438"/>
      <c r="I9" s="423"/>
      <c r="J9" s="444"/>
      <c r="K9" s="423"/>
      <c r="L9" s="97" t="s">
        <v>175</v>
      </c>
    </row>
    <row r="10" spans="1:12" s="64" customFormat="1" ht="18.75" customHeight="1">
      <c r="A10" s="95" t="s">
        <v>179</v>
      </c>
      <c r="B10" s="415"/>
      <c r="C10" s="423"/>
      <c r="D10" s="415"/>
      <c r="E10" s="438"/>
      <c r="F10" s="423"/>
      <c r="G10" s="444"/>
      <c r="H10" s="438"/>
      <c r="I10" s="423"/>
      <c r="J10" s="444"/>
      <c r="K10" s="423"/>
      <c r="L10" s="97" t="s">
        <v>179</v>
      </c>
    </row>
    <row r="11" spans="1:12" s="64" customFormat="1" ht="12">
      <c r="A11" s="93" t="s">
        <v>7</v>
      </c>
      <c r="B11" s="415"/>
      <c r="C11" s="423"/>
      <c r="D11" s="415"/>
      <c r="E11" s="438"/>
      <c r="F11" s="423"/>
      <c r="G11" s="444"/>
      <c r="H11" s="438"/>
      <c r="I11" s="423"/>
      <c r="J11" s="444"/>
      <c r="K11" s="423"/>
      <c r="L11" s="94" t="s">
        <v>7</v>
      </c>
    </row>
    <row r="12" spans="1:12" s="64" customFormat="1" ht="18" customHeight="1">
      <c r="A12" s="93" t="s">
        <v>7</v>
      </c>
      <c r="B12" s="415"/>
      <c r="C12" s="423"/>
      <c r="D12" s="415"/>
      <c r="E12" s="438"/>
      <c r="F12" s="423"/>
      <c r="G12" s="444"/>
      <c r="H12" s="436"/>
      <c r="I12" s="426"/>
      <c r="J12" s="437"/>
      <c r="K12" s="423"/>
      <c r="L12" s="94" t="s">
        <v>7</v>
      </c>
    </row>
    <row r="13" spans="1:12" s="64" customFormat="1" ht="15" customHeight="1">
      <c r="A13" s="93" t="s">
        <v>7</v>
      </c>
      <c r="B13" s="415"/>
      <c r="C13" s="423"/>
      <c r="D13" s="415"/>
      <c r="E13" s="285" t="s">
        <v>199</v>
      </c>
      <c r="F13" s="434" t="s">
        <v>256</v>
      </c>
      <c r="G13" s="444"/>
      <c r="H13" s="110" t="s">
        <v>7</v>
      </c>
      <c r="I13" s="438" t="s">
        <v>173</v>
      </c>
      <c r="J13" s="444"/>
      <c r="K13" s="423"/>
      <c r="L13" s="291" t="s">
        <v>7</v>
      </c>
    </row>
    <row r="14" spans="1:12" s="64" customFormat="1" ht="17.25" customHeight="1">
      <c r="A14" s="93" t="s">
        <v>7</v>
      </c>
      <c r="B14" s="415"/>
      <c r="C14" s="423"/>
      <c r="D14" s="415"/>
      <c r="E14" s="286" t="s">
        <v>200</v>
      </c>
      <c r="F14" s="438"/>
      <c r="G14" s="444"/>
      <c r="H14" s="111" t="s">
        <v>4</v>
      </c>
      <c r="I14" s="436"/>
      <c r="J14" s="437"/>
      <c r="K14" s="423"/>
      <c r="L14" s="94" t="s">
        <v>7</v>
      </c>
    </row>
    <row r="15" spans="1:12" s="64" customFormat="1" ht="19.5" customHeight="1">
      <c r="A15" s="93" t="s">
        <v>7</v>
      </c>
      <c r="B15" s="415"/>
      <c r="C15" s="423"/>
      <c r="D15" s="425"/>
      <c r="E15" s="287" t="s">
        <v>201</v>
      </c>
      <c r="F15" s="438"/>
      <c r="G15" s="437"/>
      <c r="H15" s="93" t="s">
        <v>7</v>
      </c>
      <c r="I15" s="96" t="s">
        <v>124</v>
      </c>
      <c r="J15" s="96" t="s">
        <v>211</v>
      </c>
      <c r="K15" s="424"/>
      <c r="L15" s="94" t="s">
        <v>7</v>
      </c>
    </row>
    <row r="16" spans="1:12" s="234" customFormat="1" ht="18" customHeight="1">
      <c r="A16" s="101" t="s">
        <v>7</v>
      </c>
      <c r="B16" s="425"/>
      <c r="C16" s="426"/>
      <c r="D16" s="103" t="s">
        <v>219</v>
      </c>
      <c r="E16" s="102" t="s">
        <v>220</v>
      </c>
      <c r="F16" s="104" t="s">
        <v>221</v>
      </c>
      <c r="G16" s="289" t="s">
        <v>222</v>
      </c>
      <c r="H16" s="104" t="s">
        <v>223</v>
      </c>
      <c r="I16" s="102" t="s">
        <v>224</v>
      </c>
      <c r="J16" s="102" t="s">
        <v>225</v>
      </c>
      <c r="K16" s="245" t="s">
        <v>226</v>
      </c>
      <c r="L16" s="105" t="s">
        <v>7</v>
      </c>
    </row>
    <row r="17" spans="1:6" ht="12.75">
      <c r="A17" s="198"/>
      <c r="B17" s="4"/>
      <c r="C17" s="4"/>
      <c r="F17" s="294"/>
    </row>
    <row r="18" spans="1:16" s="6" customFormat="1" ht="18" customHeight="1">
      <c r="A18" s="445" t="s">
        <v>384</v>
      </c>
      <c r="B18" s="445"/>
      <c r="C18" s="445"/>
      <c r="D18" s="445"/>
      <c r="E18" s="445"/>
      <c r="F18" s="445"/>
      <c r="G18" s="445" t="s">
        <v>384</v>
      </c>
      <c r="H18" s="445"/>
      <c r="I18" s="445"/>
      <c r="J18" s="445"/>
      <c r="K18" s="445"/>
      <c r="L18" s="445"/>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914307</v>
      </c>
      <c r="E20" s="12">
        <v>214122</v>
      </c>
      <c r="F20" s="12">
        <v>3284610</v>
      </c>
      <c r="G20" s="12">
        <v>12186808</v>
      </c>
      <c r="H20" s="12">
        <v>9272879</v>
      </c>
      <c r="I20" s="12">
        <v>1282369</v>
      </c>
      <c r="J20" s="12">
        <v>7990510</v>
      </c>
      <c r="K20" s="12">
        <v>1557361</v>
      </c>
      <c r="L20" s="13">
        <v>96</v>
      </c>
      <c r="M20" s="12"/>
      <c r="N20" s="12"/>
      <c r="O20" s="12"/>
    </row>
    <row r="21" spans="1:15" s="4" customFormat="1" ht="11.25" customHeight="1">
      <c r="A21" s="7">
        <v>97</v>
      </c>
      <c r="B21" s="3" t="s">
        <v>10</v>
      </c>
      <c r="C21" s="3"/>
      <c r="D21" s="11" t="s">
        <v>310</v>
      </c>
      <c r="E21" s="12">
        <v>514405</v>
      </c>
      <c r="F21" s="12">
        <v>79356</v>
      </c>
      <c r="G21" s="12">
        <v>7935611</v>
      </c>
      <c r="H21" s="12">
        <v>6491759</v>
      </c>
      <c r="I21" s="12">
        <v>62727</v>
      </c>
      <c r="J21" s="12">
        <v>6429032</v>
      </c>
      <c r="K21" s="12">
        <v>940318</v>
      </c>
      <c r="L21" s="13">
        <v>97</v>
      </c>
      <c r="M21" s="12"/>
      <c r="N21" s="12"/>
      <c r="O21" s="12"/>
    </row>
    <row r="22" spans="1:15" s="4" customFormat="1" ht="11.25" customHeight="1">
      <c r="A22" s="7">
        <v>98</v>
      </c>
      <c r="B22" s="3" t="s">
        <v>11</v>
      </c>
      <c r="C22" s="3"/>
      <c r="D22" s="11">
        <v>1259358</v>
      </c>
      <c r="E22" s="12">
        <v>1321417</v>
      </c>
      <c r="F22" s="12">
        <v>924609</v>
      </c>
      <c r="G22" s="12">
        <v>24243499</v>
      </c>
      <c r="H22" s="12">
        <v>19546125</v>
      </c>
      <c r="I22" s="12">
        <v>3761054</v>
      </c>
      <c r="J22" s="12">
        <v>15785071</v>
      </c>
      <c r="K22" s="12">
        <v>2376103</v>
      </c>
      <c r="L22" s="13">
        <v>98</v>
      </c>
      <c r="M22" s="12"/>
      <c r="N22" s="12"/>
      <c r="O22" s="12"/>
    </row>
    <row r="23" spans="1:15" s="4" customFormat="1" ht="11.25" customHeight="1">
      <c r="A23" s="7">
        <v>99</v>
      </c>
      <c r="B23" s="14" t="s">
        <v>4</v>
      </c>
      <c r="C23" s="14"/>
      <c r="D23" s="16">
        <f>SUM(D20:D22)</f>
        <v>2173665</v>
      </c>
      <c r="E23" s="17">
        <f>SUM(E20:E22)</f>
        <v>2049944</v>
      </c>
      <c r="F23" s="17">
        <f aca="true" t="shared" si="0" ref="F23:K23">SUM(F20:F22)</f>
        <v>4288575</v>
      </c>
      <c r="G23" s="17">
        <f t="shared" si="0"/>
        <v>44365918</v>
      </c>
      <c r="H23" s="17">
        <f t="shared" si="0"/>
        <v>35310763</v>
      </c>
      <c r="I23" s="17">
        <f t="shared" si="0"/>
        <v>5106150</v>
      </c>
      <c r="J23" s="17">
        <f t="shared" si="0"/>
        <v>30204613</v>
      </c>
      <c r="K23" s="17">
        <f t="shared" si="0"/>
        <v>4873782</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t="s">
        <v>310</v>
      </c>
      <c r="E27" s="12">
        <v>478951</v>
      </c>
      <c r="F27" s="12">
        <v>3490581</v>
      </c>
      <c r="G27" s="12">
        <v>49580312</v>
      </c>
      <c r="H27" s="12">
        <v>46394700</v>
      </c>
      <c r="I27" s="12">
        <v>23443112</v>
      </c>
      <c r="J27" s="12">
        <v>22951588</v>
      </c>
      <c r="K27" s="12">
        <v>2697435</v>
      </c>
      <c r="L27" s="13">
        <v>100</v>
      </c>
      <c r="M27" s="12"/>
      <c r="N27" s="12"/>
      <c r="O27" s="12"/>
    </row>
    <row r="28" spans="1:15" s="4" customFormat="1" ht="11.25" customHeight="1">
      <c r="A28" s="7">
        <v>101</v>
      </c>
      <c r="B28" s="3" t="s">
        <v>13</v>
      </c>
      <c r="C28" s="3"/>
      <c r="D28" s="11" t="s">
        <v>310</v>
      </c>
      <c r="E28" s="12">
        <v>1597748</v>
      </c>
      <c r="F28" s="12">
        <v>1287237</v>
      </c>
      <c r="G28" s="12">
        <v>19196502</v>
      </c>
      <c r="H28" s="12">
        <v>17283905</v>
      </c>
      <c r="I28" s="12">
        <v>6293806</v>
      </c>
      <c r="J28" s="12">
        <v>10990099</v>
      </c>
      <c r="K28" s="12">
        <v>1029911</v>
      </c>
      <c r="L28" s="13">
        <v>101</v>
      </c>
      <c r="M28" s="12"/>
      <c r="N28" s="12"/>
      <c r="O28" s="12"/>
    </row>
    <row r="29" spans="1:15" s="4" customFormat="1" ht="11.25" customHeight="1">
      <c r="A29" s="7">
        <v>102</v>
      </c>
      <c r="B29" s="3" t="s">
        <v>14</v>
      </c>
      <c r="C29" s="3"/>
      <c r="D29" s="11" t="s">
        <v>310</v>
      </c>
      <c r="E29" s="12">
        <v>393864</v>
      </c>
      <c r="F29" s="12">
        <v>1758940</v>
      </c>
      <c r="G29" s="12">
        <v>17809795</v>
      </c>
      <c r="H29" s="12">
        <v>17048410</v>
      </c>
      <c r="I29" s="12">
        <v>7456561</v>
      </c>
      <c r="J29" s="12">
        <v>9591849</v>
      </c>
      <c r="K29" s="12">
        <v>548831</v>
      </c>
      <c r="L29" s="13">
        <v>102</v>
      </c>
      <c r="M29" s="12"/>
      <c r="N29" s="12"/>
      <c r="O29" s="12"/>
    </row>
    <row r="30" spans="1:15" s="4" customFormat="1" ht="11.25" customHeight="1">
      <c r="A30" s="7">
        <v>103</v>
      </c>
      <c r="B30" s="3" t="s">
        <v>15</v>
      </c>
      <c r="C30" s="3"/>
      <c r="D30" s="11" t="s">
        <v>310</v>
      </c>
      <c r="E30" s="12">
        <v>408765</v>
      </c>
      <c r="F30" s="12">
        <v>860851</v>
      </c>
      <c r="G30" s="12">
        <v>15586389</v>
      </c>
      <c r="H30" s="12">
        <v>14710387</v>
      </c>
      <c r="I30" s="12">
        <v>6592824</v>
      </c>
      <c r="J30" s="12">
        <v>8117563</v>
      </c>
      <c r="K30" s="12">
        <v>655470</v>
      </c>
      <c r="L30" s="13">
        <v>103</v>
      </c>
      <c r="M30" s="12"/>
      <c r="N30" s="12"/>
      <c r="O30" s="12"/>
    </row>
    <row r="31" spans="1:15" s="4" customFormat="1" ht="11.25" customHeight="1">
      <c r="A31" s="7">
        <v>104</v>
      </c>
      <c r="B31" s="3" t="s">
        <v>16</v>
      </c>
      <c r="C31" s="3"/>
      <c r="D31" s="11">
        <v>532860</v>
      </c>
      <c r="E31" s="12">
        <v>517609</v>
      </c>
      <c r="F31" s="12">
        <v>625046</v>
      </c>
      <c r="G31" s="12">
        <v>22440320</v>
      </c>
      <c r="H31" s="12">
        <v>19886327</v>
      </c>
      <c r="I31" s="12">
        <v>9626148</v>
      </c>
      <c r="J31" s="12">
        <v>10260179</v>
      </c>
      <c r="K31" s="12">
        <v>1529098</v>
      </c>
      <c r="L31" s="13">
        <v>104</v>
      </c>
      <c r="M31" s="12"/>
      <c r="N31" s="12"/>
      <c r="O31" s="12"/>
    </row>
    <row r="32" spans="1:15" s="4" customFormat="1" ht="11.25" customHeight="1">
      <c r="A32" s="7">
        <v>105</v>
      </c>
      <c r="B32" s="3" t="s">
        <v>17</v>
      </c>
      <c r="C32" s="3"/>
      <c r="D32" s="11" t="s">
        <v>310</v>
      </c>
      <c r="E32" s="12">
        <v>1597526</v>
      </c>
      <c r="F32" s="12">
        <v>2707841</v>
      </c>
      <c r="G32" s="12">
        <v>34941667</v>
      </c>
      <c r="H32" s="12">
        <v>32582674</v>
      </c>
      <c r="I32" s="12">
        <v>24415204</v>
      </c>
      <c r="J32" s="12">
        <v>8167470</v>
      </c>
      <c r="K32" s="12">
        <v>2013211</v>
      </c>
      <c r="L32" s="13">
        <v>105</v>
      </c>
      <c r="M32" s="12"/>
      <c r="N32" s="12"/>
      <c r="O32" s="12"/>
    </row>
    <row r="33" spans="1:15" s="4" customFormat="1" ht="11.25" customHeight="1">
      <c r="A33" s="7">
        <v>106</v>
      </c>
      <c r="B33" s="3" t="s">
        <v>18</v>
      </c>
      <c r="C33" s="3"/>
      <c r="D33" s="11" t="s">
        <v>310</v>
      </c>
      <c r="E33" s="12">
        <v>674487</v>
      </c>
      <c r="F33" s="12">
        <v>4051285</v>
      </c>
      <c r="G33" s="12">
        <v>32189919</v>
      </c>
      <c r="H33" s="12">
        <v>29874530</v>
      </c>
      <c r="I33" s="12">
        <v>16896277</v>
      </c>
      <c r="J33" s="12">
        <v>12978253</v>
      </c>
      <c r="K33" s="12">
        <v>1612666</v>
      </c>
      <c r="L33" s="13">
        <v>106</v>
      </c>
      <c r="M33" s="12"/>
      <c r="N33" s="12"/>
      <c r="O33" s="12"/>
    </row>
    <row r="34" spans="1:15" s="4" customFormat="1" ht="11.25" customHeight="1">
      <c r="A34" s="7">
        <v>107</v>
      </c>
      <c r="B34" s="3" t="s">
        <v>10</v>
      </c>
      <c r="C34" s="3"/>
      <c r="D34" s="11" t="s">
        <v>310</v>
      </c>
      <c r="E34" s="12">
        <v>748920</v>
      </c>
      <c r="F34" s="12">
        <v>1201269</v>
      </c>
      <c r="G34" s="12">
        <v>29732394</v>
      </c>
      <c r="H34" s="12">
        <v>28020298</v>
      </c>
      <c r="I34" s="12">
        <v>10496225</v>
      </c>
      <c r="J34" s="12">
        <v>17524073</v>
      </c>
      <c r="K34" s="12">
        <v>1156304</v>
      </c>
      <c r="L34" s="13">
        <v>107</v>
      </c>
      <c r="M34" s="12"/>
      <c r="N34" s="12"/>
      <c r="O34" s="12"/>
    </row>
    <row r="35" spans="1:15" s="4" customFormat="1" ht="11.25" customHeight="1">
      <c r="A35" s="7">
        <v>108</v>
      </c>
      <c r="B35" s="3" t="s">
        <v>11</v>
      </c>
      <c r="C35" s="3"/>
      <c r="D35" s="11" t="s">
        <v>310</v>
      </c>
      <c r="E35" s="12">
        <v>838261</v>
      </c>
      <c r="F35" s="12">
        <v>2899615</v>
      </c>
      <c r="G35" s="12">
        <v>47688649</v>
      </c>
      <c r="H35" s="12">
        <v>44664640</v>
      </c>
      <c r="I35" s="12">
        <v>24885892</v>
      </c>
      <c r="J35" s="12">
        <v>19778748</v>
      </c>
      <c r="K35" s="12">
        <v>2216745</v>
      </c>
      <c r="L35" s="13">
        <v>108</v>
      </c>
      <c r="M35" s="12"/>
      <c r="N35" s="12"/>
      <c r="O35" s="12"/>
    </row>
    <row r="36" spans="1:15" s="4" customFormat="1" ht="11.25" customHeight="1">
      <c r="A36" s="7">
        <v>109</v>
      </c>
      <c r="B36" s="14" t="s">
        <v>4</v>
      </c>
      <c r="C36" s="14"/>
      <c r="D36" s="16">
        <f>SUM(D27:D35)</f>
        <v>532860</v>
      </c>
      <c r="E36" s="17">
        <f>SUM(E27:E35)</f>
        <v>7256131</v>
      </c>
      <c r="F36" s="17">
        <f aca="true" t="shared" si="1" ref="F36:K36">SUM(F27:F35)</f>
        <v>18882665</v>
      </c>
      <c r="G36" s="17">
        <f t="shared" si="1"/>
        <v>269165947</v>
      </c>
      <c r="H36" s="17">
        <f t="shared" si="1"/>
        <v>250465871</v>
      </c>
      <c r="I36" s="17">
        <f t="shared" si="1"/>
        <v>130106049</v>
      </c>
      <c r="J36" s="17">
        <f t="shared" si="1"/>
        <v>120359822</v>
      </c>
      <c r="K36" s="17">
        <f t="shared" si="1"/>
        <v>13459671</v>
      </c>
      <c r="L36" s="13">
        <v>109</v>
      </c>
      <c r="M36" s="17"/>
      <c r="N36" s="17"/>
      <c r="O36" s="17"/>
    </row>
    <row r="37" spans="1:15" s="4" customFormat="1" ht="11.25" customHeight="1">
      <c r="A37" s="7">
        <v>110</v>
      </c>
      <c r="B37" s="20" t="s">
        <v>6</v>
      </c>
      <c r="C37" s="20"/>
      <c r="D37" s="16">
        <f>D23+D36</f>
        <v>2706525</v>
      </c>
      <c r="E37" s="17">
        <f>E23+E36</f>
        <v>9306075</v>
      </c>
      <c r="F37" s="17">
        <f aca="true" t="shared" si="2" ref="F37:K37">F23+F36</f>
        <v>23171240</v>
      </c>
      <c r="G37" s="17">
        <f t="shared" si="2"/>
        <v>313531865</v>
      </c>
      <c r="H37" s="17">
        <f t="shared" si="2"/>
        <v>285776634</v>
      </c>
      <c r="I37" s="17">
        <f t="shared" si="2"/>
        <v>135212199</v>
      </c>
      <c r="J37" s="17">
        <f t="shared" si="2"/>
        <v>150564435</v>
      </c>
      <c r="K37" s="17">
        <f t="shared" si="2"/>
        <v>18333453</v>
      </c>
      <c r="L37" s="13">
        <v>110</v>
      </c>
      <c r="M37" s="17"/>
      <c r="N37" s="17"/>
      <c r="O37" s="17"/>
    </row>
    <row r="38" spans="1:16" s="6" customFormat="1" ht="18.75" customHeight="1">
      <c r="A38" s="445" t="s">
        <v>385</v>
      </c>
      <c r="B38" s="445"/>
      <c r="C38" s="445"/>
      <c r="D38" s="445"/>
      <c r="E38" s="445"/>
      <c r="F38" s="445"/>
      <c r="G38" s="445" t="s">
        <v>385</v>
      </c>
      <c r="H38" s="445"/>
      <c r="I38" s="445"/>
      <c r="J38" s="445"/>
      <c r="K38" s="445"/>
      <c r="L38" s="445"/>
      <c r="M38" s="88"/>
      <c r="N38" s="88"/>
      <c r="O38" s="88"/>
      <c r="P38" s="88"/>
    </row>
    <row r="39" spans="1:16" s="6" customFormat="1" ht="14.25" customHeight="1">
      <c r="A39" s="315"/>
      <c r="B39" s="315"/>
      <c r="C39" s="315"/>
      <c r="D39" s="315"/>
      <c r="E39" s="315"/>
      <c r="F39" s="315"/>
      <c r="G39" s="315"/>
      <c r="H39" s="315"/>
      <c r="I39" s="315"/>
      <c r="J39" s="315"/>
      <c r="K39" s="315"/>
      <c r="L39" s="315"/>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2149254</v>
      </c>
      <c r="E41" s="12">
        <v>2621844</v>
      </c>
      <c r="F41" s="12">
        <v>8385254</v>
      </c>
      <c r="G41" s="12">
        <v>71921344</v>
      </c>
      <c r="H41" s="12">
        <v>62476740</v>
      </c>
      <c r="I41" s="12">
        <v>33467730</v>
      </c>
      <c r="J41" s="12">
        <v>29009010</v>
      </c>
      <c r="K41" s="12">
        <v>6222710</v>
      </c>
      <c r="L41" s="13">
        <v>111</v>
      </c>
      <c r="M41" s="12"/>
      <c r="N41" s="12"/>
      <c r="O41" s="12"/>
    </row>
    <row r="42" spans="1:15" s="4" customFormat="1" ht="11.25" customHeight="1">
      <c r="A42" s="7">
        <v>112</v>
      </c>
      <c r="B42" s="3" t="s">
        <v>20</v>
      </c>
      <c r="C42" s="3"/>
      <c r="D42" s="11" t="s">
        <v>310</v>
      </c>
      <c r="E42" s="12">
        <v>1276971</v>
      </c>
      <c r="F42" s="12">
        <v>891614</v>
      </c>
      <c r="G42" s="12">
        <v>12427973</v>
      </c>
      <c r="H42" s="12">
        <v>11094982</v>
      </c>
      <c r="I42" s="12">
        <v>4167085</v>
      </c>
      <c r="J42" s="12">
        <v>6927897</v>
      </c>
      <c r="K42" s="12">
        <v>1194000</v>
      </c>
      <c r="L42" s="13">
        <v>112</v>
      </c>
      <c r="M42" s="12"/>
      <c r="N42" s="12"/>
      <c r="O42" s="12"/>
    </row>
    <row r="43" spans="1:15" s="4" customFormat="1" ht="11.25" customHeight="1">
      <c r="A43" s="7">
        <v>113</v>
      </c>
      <c r="B43" s="3" t="s">
        <v>21</v>
      </c>
      <c r="C43" s="3"/>
      <c r="D43" s="11">
        <v>943404</v>
      </c>
      <c r="E43" s="12">
        <v>866508</v>
      </c>
      <c r="F43" s="12">
        <v>270587</v>
      </c>
      <c r="G43" s="12">
        <v>16166653</v>
      </c>
      <c r="H43" s="12">
        <v>12798775</v>
      </c>
      <c r="I43" s="12">
        <v>3118256</v>
      </c>
      <c r="J43" s="12">
        <v>9680519</v>
      </c>
      <c r="K43" s="12">
        <v>1866720</v>
      </c>
      <c r="L43" s="13">
        <v>113</v>
      </c>
      <c r="M43" s="12"/>
      <c r="N43" s="12"/>
      <c r="O43" s="12"/>
    </row>
    <row r="44" spans="1:15" s="4" customFormat="1" ht="11.25" customHeight="1">
      <c r="A44" s="7">
        <v>114</v>
      </c>
      <c r="B44" s="3" t="s">
        <v>22</v>
      </c>
      <c r="C44" s="3"/>
      <c r="D44" s="11">
        <v>413669</v>
      </c>
      <c r="E44" s="12">
        <v>212628</v>
      </c>
      <c r="F44" s="12">
        <v>777807</v>
      </c>
      <c r="G44" s="12">
        <v>10012927</v>
      </c>
      <c r="H44" s="12">
        <v>8608314</v>
      </c>
      <c r="I44" s="12">
        <v>5759968</v>
      </c>
      <c r="J44" s="12">
        <v>2848346</v>
      </c>
      <c r="K44" s="12">
        <v>498660</v>
      </c>
      <c r="L44" s="13">
        <v>114</v>
      </c>
      <c r="M44" s="12"/>
      <c r="N44" s="12"/>
      <c r="O44" s="12"/>
    </row>
    <row r="45" spans="1:15" s="4" customFormat="1" ht="11.25" customHeight="1">
      <c r="A45" s="7">
        <v>115</v>
      </c>
      <c r="B45" s="14" t="s">
        <v>4</v>
      </c>
      <c r="C45" s="14"/>
      <c r="D45" s="16">
        <f>SUM(D41:D44)</f>
        <v>3506327</v>
      </c>
      <c r="E45" s="17">
        <f>SUM(E41:E44)</f>
        <v>4977951</v>
      </c>
      <c r="F45" s="17">
        <f aca="true" t="shared" si="3" ref="F45:K45">SUM(F41:F44)</f>
        <v>10325262</v>
      </c>
      <c r="G45" s="17">
        <f t="shared" si="3"/>
        <v>110528897</v>
      </c>
      <c r="H45" s="17">
        <f t="shared" si="3"/>
        <v>94978811</v>
      </c>
      <c r="I45" s="17">
        <f t="shared" si="3"/>
        <v>46513039</v>
      </c>
      <c r="J45" s="17">
        <f t="shared" si="3"/>
        <v>48465772</v>
      </c>
      <c r="K45" s="17">
        <f t="shared" si="3"/>
        <v>9782090</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1185765</v>
      </c>
      <c r="E48" s="12">
        <v>610949</v>
      </c>
      <c r="F48" s="12">
        <v>3395426</v>
      </c>
      <c r="G48" s="12">
        <v>40159391</v>
      </c>
      <c r="H48" s="12">
        <v>37060099</v>
      </c>
      <c r="I48" s="12">
        <v>20564673</v>
      </c>
      <c r="J48" s="12">
        <v>16495426</v>
      </c>
      <c r="K48" s="12">
        <v>1461962</v>
      </c>
      <c r="L48" s="13">
        <v>116</v>
      </c>
      <c r="M48" s="12"/>
      <c r="N48" s="12"/>
      <c r="O48" s="12"/>
    </row>
    <row r="49" spans="1:15" s="4" customFormat="1" ht="11.25" customHeight="1">
      <c r="A49" s="7">
        <v>117</v>
      </c>
      <c r="B49" s="3" t="s">
        <v>25</v>
      </c>
      <c r="C49" s="3"/>
      <c r="D49" s="11">
        <v>652806</v>
      </c>
      <c r="E49" s="12">
        <v>1691725</v>
      </c>
      <c r="F49" s="12">
        <v>5615728</v>
      </c>
      <c r="G49" s="12">
        <v>75774237</v>
      </c>
      <c r="H49" s="12">
        <v>71568235</v>
      </c>
      <c r="I49" s="12">
        <v>46761703</v>
      </c>
      <c r="J49" s="12">
        <v>24806532</v>
      </c>
      <c r="K49" s="12">
        <v>2706471</v>
      </c>
      <c r="L49" s="13">
        <v>117</v>
      </c>
      <c r="M49" s="12"/>
      <c r="N49" s="12"/>
      <c r="O49" s="12"/>
    </row>
    <row r="50" spans="1:15" s="4" customFormat="1" ht="11.25" customHeight="1">
      <c r="A50" s="7">
        <v>118</v>
      </c>
      <c r="B50" s="3" t="s">
        <v>309</v>
      </c>
      <c r="C50" s="3"/>
      <c r="D50" s="11">
        <v>975669</v>
      </c>
      <c r="E50" s="12">
        <v>475889</v>
      </c>
      <c r="F50" s="12">
        <v>2062289</v>
      </c>
      <c r="G50" s="12">
        <v>22168211</v>
      </c>
      <c r="H50" s="12">
        <v>19715162</v>
      </c>
      <c r="I50" s="12">
        <v>15671684</v>
      </c>
      <c r="J50" s="12">
        <v>4043478</v>
      </c>
      <c r="K50" s="12">
        <v>941566</v>
      </c>
      <c r="L50" s="13">
        <v>118</v>
      </c>
      <c r="M50" s="12"/>
      <c r="N50" s="12"/>
      <c r="O50" s="12"/>
    </row>
    <row r="51" spans="1:15" s="4" customFormat="1" ht="11.25" customHeight="1">
      <c r="A51" s="7">
        <v>119</v>
      </c>
      <c r="B51" s="3" t="s">
        <v>26</v>
      </c>
      <c r="C51" s="3"/>
      <c r="D51" s="11">
        <v>11800</v>
      </c>
      <c r="E51" s="12">
        <v>3063643</v>
      </c>
      <c r="F51" s="12">
        <v>1948822</v>
      </c>
      <c r="G51" s="12">
        <v>29999641</v>
      </c>
      <c r="H51" s="12">
        <v>28741954</v>
      </c>
      <c r="I51" s="12">
        <v>18907679</v>
      </c>
      <c r="J51" s="12">
        <v>9834275</v>
      </c>
      <c r="K51" s="12">
        <v>659081</v>
      </c>
      <c r="L51" s="13">
        <v>119</v>
      </c>
      <c r="M51" s="12"/>
      <c r="N51" s="12"/>
      <c r="O51" s="12"/>
    </row>
    <row r="52" spans="1:15" s="4" customFormat="1" ht="11.25" customHeight="1">
      <c r="A52" s="7">
        <v>120</v>
      </c>
      <c r="B52" s="3" t="s">
        <v>27</v>
      </c>
      <c r="C52" s="3"/>
      <c r="D52" s="11">
        <v>154828</v>
      </c>
      <c r="E52" s="12">
        <v>2291599</v>
      </c>
      <c r="F52" s="12">
        <v>2120695</v>
      </c>
      <c r="G52" s="12">
        <v>45645892</v>
      </c>
      <c r="H52" s="12">
        <v>42570244</v>
      </c>
      <c r="I52" s="12">
        <v>21845798</v>
      </c>
      <c r="J52" s="12">
        <v>20724446</v>
      </c>
      <c r="K52" s="12">
        <v>1873108</v>
      </c>
      <c r="L52" s="13">
        <v>120</v>
      </c>
      <c r="M52" s="12"/>
      <c r="N52" s="12"/>
      <c r="O52" s="12"/>
    </row>
    <row r="53" spans="1:15" s="4" customFormat="1" ht="11.25" customHeight="1">
      <c r="A53" s="7">
        <v>121</v>
      </c>
      <c r="B53" s="3" t="s">
        <v>28</v>
      </c>
      <c r="C53" s="3"/>
      <c r="D53" s="11">
        <v>1391802</v>
      </c>
      <c r="E53" s="12">
        <v>667971</v>
      </c>
      <c r="F53" s="12">
        <v>1349777</v>
      </c>
      <c r="G53" s="12">
        <v>18292106</v>
      </c>
      <c r="H53" s="12">
        <v>16096082</v>
      </c>
      <c r="I53" s="12">
        <v>8511912</v>
      </c>
      <c r="J53" s="12">
        <v>7584170</v>
      </c>
      <c r="K53" s="12">
        <v>589199</v>
      </c>
      <c r="L53" s="13">
        <v>121</v>
      </c>
      <c r="M53" s="12"/>
      <c r="N53" s="12"/>
      <c r="O53" s="12"/>
    </row>
    <row r="54" spans="1:15" s="4" customFormat="1" ht="11.25" customHeight="1">
      <c r="A54" s="7">
        <v>122</v>
      </c>
      <c r="B54" s="3" t="s">
        <v>29</v>
      </c>
      <c r="C54" s="3"/>
      <c r="D54" s="11" t="s">
        <v>310</v>
      </c>
      <c r="E54" s="12">
        <v>650590</v>
      </c>
      <c r="F54" s="12">
        <v>2511868</v>
      </c>
      <c r="G54" s="12">
        <v>38015681</v>
      </c>
      <c r="H54" s="12">
        <v>36653025</v>
      </c>
      <c r="I54" s="12">
        <v>28414099</v>
      </c>
      <c r="J54" s="12">
        <v>8238926</v>
      </c>
      <c r="K54" s="12">
        <v>917702</v>
      </c>
      <c r="L54" s="13">
        <v>122</v>
      </c>
      <c r="M54" s="12"/>
      <c r="N54" s="12"/>
      <c r="O54" s="12"/>
    </row>
    <row r="55" spans="1:15" s="4" customFormat="1" ht="11.25" customHeight="1">
      <c r="A55" s="7">
        <v>123</v>
      </c>
      <c r="B55" s="3" t="s">
        <v>30</v>
      </c>
      <c r="C55" s="3"/>
      <c r="D55" s="11">
        <v>1064199</v>
      </c>
      <c r="E55" s="12">
        <v>461647</v>
      </c>
      <c r="F55" s="12">
        <v>2838837</v>
      </c>
      <c r="G55" s="12">
        <v>39976725</v>
      </c>
      <c r="H55" s="12">
        <v>38161941</v>
      </c>
      <c r="I55" s="12">
        <v>29775039</v>
      </c>
      <c r="J55" s="12">
        <v>8386902</v>
      </c>
      <c r="K55" s="12">
        <v>406857</v>
      </c>
      <c r="L55" s="13">
        <v>123</v>
      </c>
      <c r="M55" s="12"/>
      <c r="N55" s="12"/>
      <c r="O55" s="12"/>
    </row>
    <row r="56" spans="1:15" s="4" customFormat="1" ht="11.25" customHeight="1">
      <c r="A56" s="7">
        <v>124</v>
      </c>
      <c r="B56" s="3" t="s">
        <v>31</v>
      </c>
      <c r="C56" s="3"/>
      <c r="D56" s="11">
        <v>324937</v>
      </c>
      <c r="E56" s="12">
        <v>609627</v>
      </c>
      <c r="F56" s="12">
        <v>1846512</v>
      </c>
      <c r="G56" s="12">
        <v>29766874</v>
      </c>
      <c r="H56" s="12">
        <v>27993954</v>
      </c>
      <c r="I56" s="12">
        <v>19405761</v>
      </c>
      <c r="J56" s="12">
        <v>8588193</v>
      </c>
      <c r="K56" s="12">
        <v>1117170</v>
      </c>
      <c r="L56" s="13">
        <v>124</v>
      </c>
      <c r="M56" s="12"/>
      <c r="N56" s="12"/>
      <c r="O56" s="12"/>
    </row>
    <row r="57" spans="1:15" s="4" customFormat="1" ht="11.25" customHeight="1">
      <c r="A57" s="7">
        <v>125</v>
      </c>
      <c r="B57" s="3" t="s">
        <v>32</v>
      </c>
      <c r="C57" s="3"/>
      <c r="D57" s="11">
        <v>1102062</v>
      </c>
      <c r="E57" s="12">
        <v>886210</v>
      </c>
      <c r="F57" s="12">
        <v>2400924</v>
      </c>
      <c r="G57" s="12">
        <v>40021507</v>
      </c>
      <c r="H57" s="12">
        <v>37289893</v>
      </c>
      <c r="I57" s="12">
        <v>23027724</v>
      </c>
      <c r="J57" s="12">
        <v>14262169</v>
      </c>
      <c r="K57" s="12">
        <v>1169085</v>
      </c>
      <c r="L57" s="13">
        <v>125</v>
      </c>
      <c r="M57" s="12"/>
      <c r="N57" s="12"/>
      <c r="O57" s="12"/>
    </row>
    <row r="58" spans="1:15" s="4" customFormat="1" ht="11.25" customHeight="1">
      <c r="A58" s="7">
        <v>126</v>
      </c>
      <c r="B58" s="14" t="s">
        <v>4</v>
      </c>
      <c r="C58" s="14"/>
      <c r="D58" s="16">
        <f>SUM(D48:D57)</f>
        <v>6863868</v>
      </c>
      <c r="E58" s="17">
        <f>SUM(E48:E57)</f>
        <v>11409850</v>
      </c>
      <c r="F58" s="17">
        <f aca="true" t="shared" si="4" ref="F58:K58">SUM(F48:F57)</f>
        <v>26090878</v>
      </c>
      <c r="G58" s="17">
        <f t="shared" si="4"/>
        <v>379820265</v>
      </c>
      <c r="H58" s="17">
        <f t="shared" si="4"/>
        <v>355850589</v>
      </c>
      <c r="I58" s="17">
        <f t="shared" si="4"/>
        <v>232886072</v>
      </c>
      <c r="J58" s="17">
        <f t="shared" si="4"/>
        <v>122964517</v>
      </c>
      <c r="K58" s="17">
        <f t="shared" si="4"/>
        <v>11842201</v>
      </c>
      <c r="L58" s="13">
        <v>126</v>
      </c>
      <c r="M58" s="17"/>
      <c r="N58" s="17"/>
      <c r="O58" s="17"/>
    </row>
    <row r="59" spans="1:15" s="4" customFormat="1" ht="11.25" customHeight="1">
      <c r="A59" s="7">
        <v>127</v>
      </c>
      <c r="B59" s="20" t="s">
        <v>19</v>
      </c>
      <c r="C59" s="20"/>
      <c r="D59" s="16">
        <f>D45+D58</f>
        <v>10370195</v>
      </c>
      <c r="E59" s="17">
        <f>E45+E58</f>
        <v>16387801</v>
      </c>
      <c r="F59" s="17">
        <f aca="true" t="shared" si="5" ref="F59:K59">F45+F58</f>
        <v>36416140</v>
      </c>
      <c r="G59" s="17">
        <f t="shared" si="5"/>
        <v>490349162</v>
      </c>
      <c r="H59" s="17">
        <f t="shared" si="5"/>
        <v>450829400</v>
      </c>
      <c r="I59" s="17">
        <f t="shared" si="5"/>
        <v>279399111</v>
      </c>
      <c r="J59" s="17">
        <f t="shared" si="5"/>
        <v>171430289</v>
      </c>
      <c r="K59" s="17">
        <f t="shared" si="5"/>
        <v>21624291</v>
      </c>
      <c r="L59" s="13">
        <v>127</v>
      </c>
      <c r="M59" s="17"/>
      <c r="N59" s="17"/>
      <c r="O59" s="17"/>
    </row>
    <row r="60" spans="1:12" ht="9.75" customHeight="1">
      <c r="A60" s="7"/>
      <c r="B60" s="3"/>
      <c r="C60" s="3"/>
      <c r="E60" s="123"/>
      <c r="L60" s="7"/>
    </row>
    <row r="61" spans="1:12" ht="9.75" customHeight="1">
      <c r="A61" s="411" t="s">
        <v>33</v>
      </c>
      <c r="B61" s="411"/>
      <c r="C61" s="411"/>
      <c r="D61" s="411"/>
      <c r="E61" s="411"/>
      <c r="F61" s="411"/>
      <c r="G61" s="411"/>
      <c r="H61" s="411"/>
      <c r="I61" s="411"/>
      <c r="L61" s="7"/>
    </row>
    <row r="62" spans="1:12" s="212" customFormat="1" ht="9.75" customHeight="1">
      <c r="A62" s="365" t="s">
        <v>136</v>
      </c>
      <c r="B62" s="365"/>
      <c r="C62" s="365"/>
      <c r="D62" s="365"/>
      <c r="E62" s="365"/>
      <c r="F62" s="365"/>
      <c r="G62" s="365"/>
      <c r="H62" s="215"/>
      <c r="I62" s="215"/>
      <c r="L62" s="216"/>
    </row>
    <row r="63" spans="1:12" s="212" customFormat="1" ht="9.75" customHeight="1">
      <c r="A63" s="365"/>
      <c r="B63" s="365"/>
      <c r="C63" s="365"/>
      <c r="D63" s="365"/>
      <c r="E63" s="365"/>
      <c r="F63" s="365"/>
      <c r="G63" s="365"/>
      <c r="L63" s="216"/>
    </row>
    <row r="64" spans="1:12" ht="9.75" customHeight="1">
      <c r="A64" s="7"/>
      <c r="B64" s="3"/>
      <c r="C64" s="3"/>
      <c r="L64" s="7"/>
    </row>
    <row r="65" spans="1:12" ht="9.75" customHeight="1">
      <c r="A65" s="7"/>
      <c r="B65" s="3"/>
      <c r="C65" s="3"/>
      <c r="L65" s="7"/>
    </row>
    <row r="66" spans="1:12" ht="9.75" customHeight="1">
      <c r="A66" s="7"/>
      <c r="B66" s="3"/>
      <c r="C66" s="3"/>
      <c r="L66" s="7"/>
    </row>
    <row r="67" spans="1:12" ht="9.75" customHeight="1">
      <c r="A67" s="7"/>
      <c r="B67" s="14"/>
      <c r="C67" s="14"/>
      <c r="L67" s="7"/>
    </row>
    <row r="68" ht="9.75" customHeight="1">
      <c r="L68" s="7"/>
    </row>
    <row r="69" spans="1:12" s="52" customFormat="1" ht="9.75" customHeight="1">
      <c r="A69" s="223"/>
      <c r="L69" s="147"/>
    </row>
    <row r="70" spans="1:12" s="52" customFormat="1" ht="9.75" customHeight="1">
      <c r="A70" s="223"/>
      <c r="L70" s="14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3"/>
      <c r="C75" s="3"/>
      <c r="L75" s="7"/>
    </row>
    <row r="76" spans="1:12" ht="9.75" customHeight="1">
      <c r="A76" s="7"/>
      <c r="B76" s="3"/>
      <c r="C76" s="3"/>
      <c r="L76" s="7"/>
    </row>
    <row r="77" spans="1:12" ht="9.75" customHeight="1">
      <c r="A77" s="7"/>
      <c r="B77" s="14"/>
      <c r="C77" s="14"/>
      <c r="L77" s="7"/>
    </row>
    <row r="78" spans="1:12" ht="9.75" customHeight="1">
      <c r="A78" s="7"/>
      <c r="B78" s="20"/>
      <c r="C78" s="20"/>
      <c r="L78" s="7"/>
    </row>
    <row r="79" spans="1:3" ht="7.5" customHeight="1">
      <c r="A79" s="198"/>
      <c r="B79" s="4"/>
      <c r="C79" s="4"/>
    </row>
    <row r="80" spans="1:12" s="107" customFormat="1" ht="8.25">
      <c r="A80" s="212"/>
      <c r="L80" s="212"/>
    </row>
  </sheetData>
  <sheetProtection/>
  <mergeCells count="23">
    <mergeCell ref="A63:G63"/>
    <mergeCell ref="A61:I61"/>
    <mergeCell ref="A62:G62"/>
    <mergeCell ref="H8:J12"/>
    <mergeCell ref="H5:I5"/>
    <mergeCell ref="G6:G15"/>
    <mergeCell ref="B3:F3"/>
    <mergeCell ref="G3:I3"/>
    <mergeCell ref="K8:K15"/>
    <mergeCell ref="A18:F18"/>
    <mergeCell ref="D6:D15"/>
    <mergeCell ref="E5:F12"/>
    <mergeCell ref="F13:F15"/>
    <mergeCell ref="E1:F1"/>
    <mergeCell ref="H6:K7"/>
    <mergeCell ref="B5:C16"/>
    <mergeCell ref="I13:J14"/>
    <mergeCell ref="G18:L18"/>
    <mergeCell ref="A38:F38"/>
    <mergeCell ref="G38:L38"/>
    <mergeCell ref="G1:H1"/>
    <mergeCell ref="B2:F2"/>
    <mergeCell ref="G2:J2"/>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dimension ref="A1:M83"/>
  <sheetViews>
    <sheetView workbookViewId="0" topLeftCell="A1">
      <selection activeCell="M1" sqref="M1"/>
    </sheetView>
  </sheetViews>
  <sheetFormatPr defaultColWidth="9.140625" defaultRowHeight="12.75"/>
  <cols>
    <col min="1" max="1" width="3.7109375" style="198" customWidth="1"/>
    <col min="2" max="2" width="31.00390625" style="4" customWidth="1"/>
    <col min="3" max="3" width="0.85546875" style="4" customWidth="1"/>
    <col min="4" max="6" width="21.421875" style="4" customWidth="1"/>
    <col min="7" max="9" width="17.140625" style="0" customWidth="1"/>
    <col min="10" max="10" width="16.7109375" style="271" customWidth="1"/>
    <col min="11" max="11" width="17.140625" style="0" customWidth="1"/>
    <col min="12" max="12" width="6.8515625" style="232" customWidth="1"/>
    <col min="13" max="16384" width="9.140625" style="4" customWidth="1"/>
  </cols>
  <sheetData>
    <row r="1" spans="1:12" ht="12" customHeight="1">
      <c r="A1" s="408"/>
      <c r="B1" s="408"/>
      <c r="C1" s="408"/>
      <c r="D1" s="408"/>
      <c r="E1" s="408"/>
      <c r="F1" s="408"/>
      <c r="G1" s="408"/>
      <c r="H1" s="408"/>
      <c r="I1" s="408"/>
      <c r="J1" s="408"/>
      <c r="K1" s="408"/>
      <c r="L1" s="408"/>
    </row>
    <row r="2" spans="1:12" ht="12" customHeight="1">
      <c r="A2" s="60"/>
      <c r="B2" s="50"/>
      <c r="C2" s="50"/>
      <c r="D2" s="50"/>
      <c r="E2" s="387" t="s">
        <v>191</v>
      </c>
      <c r="F2" s="387"/>
      <c r="G2" s="192" t="s">
        <v>192</v>
      </c>
      <c r="H2" s="387"/>
      <c r="I2" s="387"/>
      <c r="J2" s="256"/>
      <c r="K2" s="192"/>
      <c r="L2" s="198"/>
    </row>
    <row r="3" spans="1:12" ht="12" customHeight="1">
      <c r="A3" s="227"/>
      <c r="B3" s="387" t="s">
        <v>193</v>
      </c>
      <c r="C3" s="387"/>
      <c r="D3" s="387"/>
      <c r="E3" s="387"/>
      <c r="F3" s="387"/>
      <c r="G3" s="388" t="s">
        <v>194</v>
      </c>
      <c r="H3" s="388"/>
      <c r="I3" s="388"/>
      <c r="J3" s="257"/>
      <c r="K3" s="4"/>
      <c r="L3" s="198"/>
    </row>
    <row r="4" spans="1:12" ht="12" customHeight="1">
      <c r="A4" s="227"/>
      <c r="B4" s="387" t="s">
        <v>400</v>
      </c>
      <c r="C4" s="387"/>
      <c r="D4" s="387"/>
      <c r="E4" s="387"/>
      <c r="F4" s="387"/>
      <c r="G4" s="427" t="s">
        <v>195</v>
      </c>
      <c r="H4" s="427"/>
      <c r="I4" s="63"/>
      <c r="J4" s="258"/>
      <c r="K4" s="4"/>
      <c r="L4" s="198"/>
    </row>
    <row r="5" spans="1:12" ht="12" customHeight="1">
      <c r="A5" s="227"/>
      <c r="B5" s="191"/>
      <c r="C5" s="191"/>
      <c r="D5" s="191"/>
      <c r="E5" s="191"/>
      <c r="F5" s="191" t="s">
        <v>328</v>
      </c>
      <c r="G5" s="62" t="s">
        <v>1</v>
      </c>
      <c r="H5" s="63"/>
      <c r="I5" s="63"/>
      <c r="J5" s="258"/>
      <c r="K5" s="4"/>
      <c r="L5" s="198"/>
    </row>
    <row r="6" spans="2:12" ht="12" customHeight="1">
      <c r="B6" s="86"/>
      <c r="C6" s="86"/>
      <c r="D6" s="86"/>
      <c r="E6" s="86"/>
      <c r="F6" s="87" t="s">
        <v>2</v>
      </c>
      <c r="G6" s="50" t="s">
        <v>41</v>
      </c>
      <c r="H6" s="50"/>
      <c r="I6" s="4"/>
      <c r="J6" s="257"/>
      <c r="K6" s="4"/>
      <c r="L6" s="198"/>
    </row>
    <row r="7" spans="1:13" s="64" customFormat="1" ht="12.75" customHeight="1">
      <c r="A7" s="89" t="s">
        <v>7</v>
      </c>
      <c r="B7" s="413" t="s">
        <v>198</v>
      </c>
      <c r="C7" s="422"/>
      <c r="D7" s="419" t="s">
        <v>279</v>
      </c>
      <c r="E7" s="90" t="s">
        <v>7</v>
      </c>
      <c r="F7" s="91" t="s">
        <v>196</v>
      </c>
      <c r="G7" s="194" t="s">
        <v>332</v>
      </c>
      <c r="H7" s="194"/>
      <c r="I7" s="194"/>
      <c r="J7" s="259"/>
      <c r="K7" s="195" t="s">
        <v>333</v>
      </c>
      <c r="L7" s="434" t="s">
        <v>334</v>
      </c>
      <c r="M7" s="196"/>
    </row>
    <row r="8" spans="1:13" s="64" customFormat="1" ht="12.75" customHeight="1">
      <c r="A8" s="93" t="s">
        <v>7</v>
      </c>
      <c r="B8" s="415"/>
      <c r="C8" s="423"/>
      <c r="D8" s="420"/>
      <c r="E8" s="413" t="s">
        <v>202</v>
      </c>
      <c r="F8" s="422"/>
      <c r="G8" s="423" t="s">
        <v>331</v>
      </c>
      <c r="H8" s="438" t="s">
        <v>329</v>
      </c>
      <c r="I8" s="444"/>
      <c r="J8" s="461" t="s">
        <v>348</v>
      </c>
      <c r="K8" s="464" t="s">
        <v>347</v>
      </c>
      <c r="L8" s="438"/>
      <c r="M8" s="196"/>
    </row>
    <row r="9" spans="1:13" s="64" customFormat="1" ht="9" customHeight="1">
      <c r="A9" s="93" t="s">
        <v>7</v>
      </c>
      <c r="B9" s="415"/>
      <c r="C9" s="423"/>
      <c r="D9" s="420"/>
      <c r="E9" s="415"/>
      <c r="F9" s="423"/>
      <c r="G9" s="424"/>
      <c r="H9" s="438"/>
      <c r="I9" s="444"/>
      <c r="J9" s="462"/>
      <c r="K9" s="465"/>
      <c r="L9" s="438"/>
      <c r="M9" s="196"/>
    </row>
    <row r="10" spans="1:13" s="64" customFormat="1" ht="12.75" customHeight="1">
      <c r="A10" s="93" t="s">
        <v>7</v>
      </c>
      <c r="B10" s="415"/>
      <c r="C10" s="423"/>
      <c r="D10" s="420"/>
      <c r="E10" s="415"/>
      <c r="F10" s="423"/>
      <c r="G10" s="422" t="s">
        <v>330</v>
      </c>
      <c r="H10" s="438"/>
      <c r="I10" s="444"/>
      <c r="J10" s="462"/>
      <c r="K10" s="464" t="s">
        <v>338</v>
      </c>
      <c r="L10" s="438"/>
      <c r="M10" s="196"/>
    </row>
    <row r="11" spans="1:13" s="64" customFormat="1" ht="24" customHeight="1">
      <c r="A11" s="95" t="s">
        <v>175</v>
      </c>
      <c r="B11" s="415"/>
      <c r="C11" s="423"/>
      <c r="D11" s="420"/>
      <c r="E11" s="415"/>
      <c r="F11" s="423"/>
      <c r="G11" s="423"/>
      <c r="H11" s="438"/>
      <c r="I11" s="444"/>
      <c r="J11" s="462"/>
      <c r="K11" s="466"/>
      <c r="L11" s="438"/>
      <c r="M11" s="196"/>
    </row>
    <row r="12" spans="1:13" s="64" customFormat="1" ht="21.75" customHeight="1">
      <c r="A12" s="95" t="s">
        <v>179</v>
      </c>
      <c r="B12" s="415"/>
      <c r="C12" s="423"/>
      <c r="D12" s="420"/>
      <c r="E12" s="415"/>
      <c r="F12" s="423"/>
      <c r="G12" s="423"/>
      <c r="H12" s="438"/>
      <c r="I12" s="444"/>
      <c r="J12" s="462"/>
      <c r="K12" s="466"/>
      <c r="L12" s="438"/>
      <c r="M12" s="196"/>
    </row>
    <row r="13" spans="1:13" s="64" customFormat="1" ht="21.75" customHeight="1">
      <c r="A13" s="93" t="s">
        <v>7</v>
      </c>
      <c r="B13" s="415"/>
      <c r="C13" s="423"/>
      <c r="D13" s="420"/>
      <c r="E13" s="415"/>
      <c r="F13" s="423"/>
      <c r="G13" s="423"/>
      <c r="H13" s="436"/>
      <c r="I13" s="437"/>
      <c r="J13" s="462"/>
      <c r="K13" s="466"/>
      <c r="L13" s="438"/>
      <c r="M13" s="196"/>
    </row>
    <row r="14" spans="1:13" s="64" customFormat="1" ht="12">
      <c r="A14" s="93" t="s">
        <v>7</v>
      </c>
      <c r="B14" s="415"/>
      <c r="C14" s="423"/>
      <c r="D14" s="420"/>
      <c r="E14" s="98" t="s">
        <v>199</v>
      </c>
      <c r="F14" s="413" t="s">
        <v>256</v>
      </c>
      <c r="G14" s="416"/>
      <c r="H14" s="96" t="s">
        <v>199</v>
      </c>
      <c r="I14" s="420" t="s">
        <v>256</v>
      </c>
      <c r="J14" s="462"/>
      <c r="K14" s="466"/>
      <c r="L14" s="438"/>
      <c r="M14" s="196"/>
    </row>
    <row r="15" spans="1:13" s="64" customFormat="1" ht="12">
      <c r="A15" s="93" t="s">
        <v>7</v>
      </c>
      <c r="B15" s="415"/>
      <c r="C15" s="423"/>
      <c r="D15" s="420"/>
      <c r="E15" s="96" t="s">
        <v>200</v>
      </c>
      <c r="F15" s="415"/>
      <c r="G15" s="416"/>
      <c r="H15" s="96" t="s">
        <v>200</v>
      </c>
      <c r="I15" s="420"/>
      <c r="J15" s="462"/>
      <c r="K15" s="466"/>
      <c r="L15" s="438"/>
      <c r="M15" s="196"/>
    </row>
    <row r="16" spans="1:13" s="64" customFormat="1" ht="12">
      <c r="A16" s="93" t="s">
        <v>7</v>
      </c>
      <c r="B16" s="415"/>
      <c r="C16" s="423"/>
      <c r="D16" s="421"/>
      <c r="E16" s="96" t="s">
        <v>201</v>
      </c>
      <c r="F16" s="425"/>
      <c r="G16" s="416"/>
      <c r="H16" s="96" t="s">
        <v>201</v>
      </c>
      <c r="I16" s="455"/>
      <c r="J16" s="463"/>
      <c r="K16" s="465"/>
      <c r="L16" s="438"/>
      <c r="M16" s="196"/>
    </row>
    <row r="17" spans="1:13" s="64" customFormat="1" ht="12">
      <c r="A17" s="101" t="s">
        <v>7</v>
      </c>
      <c r="B17" s="425"/>
      <c r="C17" s="426"/>
      <c r="D17" s="102" t="s">
        <v>42</v>
      </c>
      <c r="E17" s="102" t="s">
        <v>43</v>
      </c>
      <c r="F17" s="103" t="s">
        <v>44</v>
      </c>
      <c r="G17" s="104" t="s">
        <v>45</v>
      </c>
      <c r="H17" s="102" t="s">
        <v>46</v>
      </c>
      <c r="I17" s="197" t="s">
        <v>47</v>
      </c>
      <c r="J17" s="260" t="s">
        <v>48</v>
      </c>
      <c r="K17" s="103" t="s">
        <v>49</v>
      </c>
      <c r="L17" s="436"/>
      <c r="M17" s="196"/>
    </row>
    <row r="18" spans="1:12" s="6" customFormat="1" ht="17.25" customHeight="1">
      <c r="A18" s="410" t="s">
        <v>378</v>
      </c>
      <c r="B18" s="410"/>
      <c r="C18" s="410"/>
      <c r="D18" s="410"/>
      <c r="E18" s="410"/>
      <c r="F18" s="410"/>
      <c r="G18" s="410" t="s">
        <v>378</v>
      </c>
      <c r="H18" s="410"/>
      <c r="I18" s="410"/>
      <c r="J18" s="410"/>
      <c r="K18" s="410"/>
      <c r="L18" s="410"/>
    </row>
    <row r="19" spans="1:12" ht="9.75" customHeight="1">
      <c r="A19" s="7">
        <v>1</v>
      </c>
      <c r="B19" s="3" t="s">
        <v>58</v>
      </c>
      <c r="C19" s="3"/>
      <c r="D19" s="11">
        <f aca="true" t="shared" si="0" ref="D19:K19">D59</f>
        <v>2117274532</v>
      </c>
      <c r="E19" s="12">
        <f t="shared" si="0"/>
        <v>1040937074</v>
      </c>
      <c r="F19" s="12">
        <f t="shared" si="0"/>
        <v>1052334245</v>
      </c>
      <c r="G19" s="12">
        <f>G59</f>
        <v>24003213</v>
      </c>
      <c r="H19" s="12">
        <f t="shared" si="0"/>
        <v>89503683</v>
      </c>
      <c r="I19" s="12">
        <f t="shared" si="0"/>
        <v>81867008</v>
      </c>
      <c r="J19" s="261">
        <f aca="true" t="shared" si="1" ref="J19:J28">D19-H19-I19</f>
        <v>1945903841</v>
      </c>
      <c r="K19" s="12">
        <f t="shared" si="0"/>
        <v>994470450</v>
      </c>
      <c r="L19" s="198">
        <v>1</v>
      </c>
    </row>
    <row r="20" spans="1:12" ht="9.75" customHeight="1">
      <c r="A20" s="7">
        <v>2</v>
      </c>
      <c r="B20" s="3" t="s">
        <v>80</v>
      </c>
      <c r="C20" s="3"/>
      <c r="D20" s="11">
        <f aca="true" t="shared" si="2" ref="D20:K20">D79</f>
        <v>198642257</v>
      </c>
      <c r="E20" s="12">
        <f t="shared" si="2"/>
        <v>142886481</v>
      </c>
      <c r="F20" s="12">
        <f t="shared" si="2"/>
        <v>44942152</v>
      </c>
      <c r="G20" s="12">
        <f t="shared" si="2"/>
        <v>10813624</v>
      </c>
      <c r="H20" s="12">
        <f t="shared" si="2"/>
        <v>10550251</v>
      </c>
      <c r="I20" s="12">
        <f t="shared" si="2"/>
        <v>3400959</v>
      </c>
      <c r="J20" s="261">
        <f t="shared" si="1"/>
        <v>184691047</v>
      </c>
      <c r="K20" s="12">
        <f t="shared" si="2"/>
        <v>52354817</v>
      </c>
      <c r="L20" s="198">
        <v>2</v>
      </c>
    </row>
    <row r="21" spans="1:12" ht="9.75" customHeight="1">
      <c r="A21" s="7">
        <v>3</v>
      </c>
      <c r="B21" s="3" t="s">
        <v>92</v>
      </c>
      <c r="C21" s="3"/>
      <c r="D21" s="11">
        <f>'Tab5-S34-S35'!D35</f>
        <v>235698386</v>
      </c>
      <c r="E21" s="12">
        <f>'Tab5-S34-S35'!E35</f>
        <v>147328414</v>
      </c>
      <c r="F21" s="12">
        <f>'Tab5-S34-S35'!F35</f>
        <v>77527458</v>
      </c>
      <c r="G21" s="12">
        <f>'Tab5-S34-S35'!G35</f>
        <v>10842514</v>
      </c>
      <c r="H21" s="12">
        <f>'Tab5-S34-S35'!H35</f>
        <v>9738173</v>
      </c>
      <c r="I21" s="12">
        <f>'Tab5-S34-S35'!I35</f>
        <v>6637179</v>
      </c>
      <c r="J21" s="261">
        <f t="shared" si="1"/>
        <v>219323034</v>
      </c>
      <c r="K21" s="12">
        <f>'Tab5-S34-S35'!K35</f>
        <v>81732793</v>
      </c>
      <c r="L21" s="198">
        <v>3</v>
      </c>
    </row>
    <row r="22" spans="1:12" ht="9.75" customHeight="1">
      <c r="A22" s="7">
        <v>4</v>
      </c>
      <c r="B22" s="3" t="s">
        <v>102</v>
      </c>
      <c r="C22" s="3"/>
      <c r="D22" s="11">
        <f>'Tab5-S34-S35'!D56</f>
        <v>180776431</v>
      </c>
      <c r="E22" s="12">
        <f>'Tab5-S34-S35'!E56</f>
        <v>124884545</v>
      </c>
      <c r="F22" s="12">
        <f>'Tab5-S34-S35'!F56</f>
        <v>49949425</v>
      </c>
      <c r="G22" s="12">
        <f>'Tab5-S34-S35'!G56</f>
        <v>5942461</v>
      </c>
      <c r="H22" s="12">
        <f>'Tab5-S34-S35'!H56</f>
        <v>9297486</v>
      </c>
      <c r="I22" s="12">
        <f>'Tab5-S34-S35'!I56</f>
        <v>1693632</v>
      </c>
      <c r="J22" s="261">
        <f t="shared" si="1"/>
        <v>169785313</v>
      </c>
      <c r="K22" s="12">
        <f>'Tab5-S34-S35'!K56</f>
        <v>54198254</v>
      </c>
      <c r="L22" s="198">
        <v>4</v>
      </c>
    </row>
    <row r="23" spans="1:12" ht="9.75" customHeight="1">
      <c r="A23" s="7">
        <v>5</v>
      </c>
      <c r="B23" s="3" t="s">
        <v>113</v>
      </c>
      <c r="C23" s="3"/>
      <c r="D23" s="11">
        <f>'Tab5-S34-S35'!D76</f>
        <v>650385948</v>
      </c>
      <c r="E23" s="12">
        <f>'Tab5-S34-S35'!E76</f>
        <v>264370742</v>
      </c>
      <c r="F23" s="12">
        <f>'Tab5-S34-S35'!F76</f>
        <v>375781432</v>
      </c>
      <c r="G23" s="12">
        <f>'Tab5-S34-S35'!G76</f>
        <v>10233774</v>
      </c>
      <c r="H23" s="12">
        <f>'Tab5-S34-S35'!H76</f>
        <v>18126492</v>
      </c>
      <c r="I23" s="12">
        <f>'Tab5-S34-S35'!I76</f>
        <v>32391971</v>
      </c>
      <c r="J23" s="261">
        <f t="shared" si="1"/>
        <v>599867485</v>
      </c>
      <c r="K23" s="12">
        <f>'Tab5-S34-S35'!K76</f>
        <v>353623235</v>
      </c>
      <c r="L23" s="198">
        <v>5</v>
      </c>
    </row>
    <row r="24" spans="1:12" ht="9.75" customHeight="1">
      <c r="A24" s="7">
        <v>6</v>
      </c>
      <c r="B24" s="3" t="s">
        <v>6</v>
      </c>
      <c r="C24" s="3"/>
      <c r="D24" s="11">
        <f>'Tab5-S36-S37'!D37</f>
        <v>195956498</v>
      </c>
      <c r="E24" s="12">
        <f>'Tab5-S36-S37'!E37</f>
        <v>140794404</v>
      </c>
      <c r="F24" s="12">
        <f>'Tab5-S36-S37'!F37</f>
        <v>52455569</v>
      </c>
      <c r="G24" s="12">
        <f>'Tab5-S36-S37'!G37</f>
        <v>2706525</v>
      </c>
      <c r="H24" s="12">
        <f>'Tab5-S36-S37'!H37</f>
        <v>9226122</v>
      </c>
      <c r="I24" s="12">
        <f>'Tab5-S36-S37'!I37</f>
        <v>4516938</v>
      </c>
      <c r="J24" s="261">
        <f t="shared" si="1"/>
        <v>182213438</v>
      </c>
      <c r="K24" s="12">
        <f>'Tab5-S36-S37'!K37</f>
        <v>50645156</v>
      </c>
      <c r="L24" s="198">
        <v>6</v>
      </c>
    </row>
    <row r="25" spans="1:12" ht="9.75" customHeight="1">
      <c r="A25" s="7">
        <v>7</v>
      </c>
      <c r="B25" s="3" t="s">
        <v>19</v>
      </c>
      <c r="C25" s="3"/>
      <c r="D25" s="11">
        <f>'Tab5-S36-S37'!D59</f>
        <v>353380949</v>
      </c>
      <c r="E25" s="12">
        <f>'Tab5-S36-S37'!E59</f>
        <v>220577434</v>
      </c>
      <c r="F25" s="12">
        <f>'Tab5-S36-S37'!F59</f>
        <v>122599949</v>
      </c>
      <c r="G25" s="12">
        <f>'Tab5-S36-S37'!G59</f>
        <v>10203566</v>
      </c>
      <c r="H25" s="12">
        <f>'Tab5-S36-S37'!H59</f>
        <v>16329012</v>
      </c>
      <c r="I25" s="12">
        <f>'Tab5-S36-S37'!I59</f>
        <v>10931596</v>
      </c>
      <c r="J25" s="261">
        <f t="shared" si="1"/>
        <v>326120341</v>
      </c>
      <c r="K25" s="12">
        <f>'Tab5-S36-S37'!K59</f>
        <v>121871919</v>
      </c>
      <c r="L25" s="198">
        <v>7</v>
      </c>
    </row>
    <row r="26" spans="1:13" s="29" customFormat="1" ht="12.75" customHeight="1">
      <c r="A26" s="25">
        <v>8</v>
      </c>
      <c r="B26" s="26" t="s">
        <v>55</v>
      </c>
      <c r="C26" s="26"/>
      <c r="D26" s="27">
        <f aca="true" t="shared" si="3" ref="D26:K26">SUM(D19:D25)</f>
        <v>3932115001</v>
      </c>
      <c r="E26" s="28">
        <f t="shared" si="3"/>
        <v>2081779094</v>
      </c>
      <c r="F26" s="28">
        <f t="shared" si="3"/>
        <v>1775590230</v>
      </c>
      <c r="G26" s="28">
        <f t="shared" si="3"/>
        <v>74745677</v>
      </c>
      <c r="H26" s="28">
        <f t="shared" si="3"/>
        <v>162771219</v>
      </c>
      <c r="I26" s="28">
        <f t="shared" si="3"/>
        <v>141439283</v>
      </c>
      <c r="J26" s="262">
        <f t="shared" si="3"/>
        <v>3627904499</v>
      </c>
      <c r="K26" s="28">
        <f t="shared" si="3"/>
        <v>1708896624</v>
      </c>
      <c r="L26" s="200">
        <v>8</v>
      </c>
      <c r="M26" s="124"/>
    </row>
    <row r="27" spans="1:12" ht="9.75" customHeight="1">
      <c r="A27" s="7">
        <v>9</v>
      </c>
      <c r="B27" s="3" t="s">
        <v>56</v>
      </c>
      <c r="C27" s="3"/>
      <c r="D27" s="11">
        <f>D35+D66+'Tab5-S34-S35'!D24+'Tab5-S34-S35'!D43+'Tab5-S34-S35'!D65+'Tab5-S36-S37'!D24+'Tab5-S36-S37'!D45</f>
        <v>2824507223</v>
      </c>
      <c r="E27" s="12">
        <f>E35+E66+'Tab5-S34-S35'!E24+'Tab5-S34-S35'!E43+'Tab5-S34-S35'!E65+'Tab5-S36-S37'!E24+'Tab5-S36-S37'!E45</f>
        <v>1095535920</v>
      </c>
      <c r="F27" s="12">
        <f>F35+F66+'Tab5-S34-S35'!F24+'Tab5-S34-S35'!F43+'Tab5-S34-S35'!F65+'Tab5-S36-S37'!F24+'Tab5-S36-S37'!F45</f>
        <v>1708864302</v>
      </c>
      <c r="G27" s="12">
        <f>G35+G66+'Tab5-S34-S35'!G24+'Tab5-S34-S35'!G43+'Tab5-S34-S35'!G65+'Tab5-S36-S37'!G24+'Tab5-S36-S37'!G45</f>
        <v>20107001</v>
      </c>
      <c r="H27" s="12">
        <f>H35+H66+'Tab5-S34-S35'!H24+'Tab5-S34-S35'!H43+'Tab5-S34-S35'!H65+'Tab5-S36-S37'!H24+'Tab5-S36-S37'!H45</f>
        <v>89300524</v>
      </c>
      <c r="I27" s="12">
        <f>I35+I66+'Tab5-S34-S35'!I24+'Tab5-S34-S35'!I43+'Tab5-S34-S35'!I65+'Tab5-S36-S37'!I24+'Tab5-S36-S37'!I45</f>
        <v>135712975</v>
      </c>
      <c r="J27" s="261">
        <f t="shared" si="1"/>
        <v>2599493724</v>
      </c>
      <c r="K27" s="12">
        <f>K35+K66+'Tab5-S34-S35'!K24+'Tab5-S34-S35'!K43+'Tab5-S34-S35'!K65+'Tab5-S36-S37'!K24+'Tab5-S36-S37'!K45</f>
        <v>1593258328</v>
      </c>
      <c r="L27" s="198">
        <v>9</v>
      </c>
    </row>
    <row r="28" spans="1:12" ht="9.75" customHeight="1">
      <c r="A28" s="7">
        <v>10</v>
      </c>
      <c r="B28" s="3" t="s">
        <v>57</v>
      </c>
      <c r="C28" s="3"/>
      <c r="D28" s="11">
        <f>D58+D78+'Tab5-S34-S35'!D34+'Tab5-S34-S35'!D55+'Tab5-S34-S35'!D75+'Tab5-S36-S37'!D36+'Tab5-S36-S37'!D58</f>
        <v>1107607778</v>
      </c>
      <c r="E28" s="12">
        <f>E58+E78+'Tab5-S34-S35'!E34+'Tab5-S34-S35'!E55+'Tab5-S34-S35'!E75+'Tab5-S36-S37'!E36+'Tab5-S36-S37'!E58</f>
        <v>986243174</v>
      </c>
      <c r="F28" s="12">
        <f>F58+F78+'Tab5-S34-S35'!F34+'Tab5-S34-S35'!F55+'Tab5-S34-S35'!F75+'Tab5-S36-S37'!F36+'Tab5-S36-S37'!F58</f>
        <v>66725928</v>
      </c>
      <c r="G28" s="12">
        <f>G58+G78+'Tab5-S34-S35'!G34+'Tab5-S34-S35'!G55+'Tab5-S34-S35'!G75+'Tab5-S36-S37'!G36+'Tab5-S36-S37'!G58</f>
        <v>54638676</v>
      </c>
      <c r="H28" s="12">
        <f>H58+H78+'Tab5-S34-S35'!H34+'Tab5-S34-S35'!H55+'Tab5-S34-S35'!H75+'Tab5-S36-S37'!H36+'Tab5-S36-S37'!H58</f>
        <v>73470695</v>
      </c>
      <c r="I28" s="12">
        <f>I58+I78+'Tab5-S34-S35'!I34+'Tab5-S34-S35'!I55+'Tab5-S34-S35'!I75+'Tab5-S36-S37'!I36+'Tab5-S36-S37'!I58</f>
        <v>5726308</v>
      </c>
      <c r="J28" s="261">
        <f t="shared" si="1"/>
        <v>1028410775</v>
      </c>
      <c r="K28" s="12">
        <f>K58+K78+'Tab5-S34-S35'!K34+'Tab5-S34-S35'!K55+'Tab5-S34-S35'!K75+'Tab5-S36-S37'!K36+'Tab5-S36-S37'!K58</f>
        <v>115638296</v>
      </c>
      <c r="L28" s="198">
        <v>10</v>
      </c>
    </row>
    <row r="29" spans="1:12" ht="9.75" customHeight="1">
      <c r="A29" s="7"/>
      <c r="B29" s="3"/>
      <c r="C29" s="3"/>
      <c r="D29" s="12"/>
      <c r="E29" s="12"/>
      <c r="F29" s="12"/>
      <c r="G29" s="12"/>
      <c r="H29" s="12"/>
      <c r="I29" s="12"/>
      <c r="J29" s="261"/>
      <c r="K29" s="12"/>
      <c r="L29" s="198"/>
    </row>
    <row r="30" spans="1:12" s="6" customFormat="1" ht="12.75" customHeight="1">
      <c r="A30" s="412" t="s">
        <v>379</v>
      </c>
      <c r="B30" s="412"/>
      <c r="C30" s="412"/>
      <c r="D30" s="412"/>
      <c r="E30" s="412"/>
      <c r="F30" s="412"/>
      <c r="G30" s="412" t="s">
        <v>379</v>
      </c>
      <c r="H30" s="412"/>
      <c r="I30" s="412"/>
      <c r="J30" s="412"/>
      <c r="K30" s="412"/>
      <c r="L30" s="412"/>
    </row>
    <row r="31" spans="1:12" ht="9.75" customHeight="1">
      <c r="A31" s="7" t="s">
        <v>7</v>
      </c>
      <c r="B31" s="8" t="s">
        <v>8</v>
      </c>
      <c r="C31" s="8"/>
      <c r="D31" s="10"/>
      <c r="E31" s="9"/>
      <c r="F31" s="9"/>
      <c r="G31" s="9"/>
      <c r="H31" s="9"/>
      <c r="I31" s="9"/>
      <c r="J31" s="263"/>
      <c r="K31" s="9"/>
      <c r="L31" s="198" t="s">
        <v>7</v>
      </c>
    </row>
    <row r="32" spans="1:12" ht="9.75" customHeight="1">
      <c r="A32" s="7">
        <v>11</v>
      </c>
      <c r="B32" s="3" t="s">
        <v>59</v>
      </c>
      <c r="C32" s="3"/>
      <c r="D32" s="160">
        <v>60833852</v>
      </c>
      <c r="E32" s="161">
        <v>26744978</v>
      </c>
      <c r="F32" s="161">
        <v>30877138</v>
      </c>
      <c r="G32" s="161">
        <v>3211736</v>
      </c>
      <c r="H32" s="202">
        <v>1377240</v>
      </c>
      <c r="I32" s="202">
        <v>3941682</v>
      </c>
      <c r="J32" s="261">
        <f>D32-H32-I32</f>
        <v>55514930</v>
      </c>
      <c r="K32" s="261">
        <v>30147192</v>
      </c>
      <c r="L32" s="198">
        <v>11</v>
      </c>
    </row>
    <row r="33" spans="1:12" ht="9.75" customHeight="1">
      <c r="A33" s="7">
        <v>12</v>
      </c>
      <c r="B33" s="3" t="s">
        <v>60</v>
      </c>
      <c r="C33" s="3"/>
      <c r="D33" s="11">
        <v>1594948626</v>
      </c>
      <c r="E33" s="202">
        <v>624510631</v>
      </c>
      <c r="F33" s="202">
        <v>970437995</v>
      </c>
      <c r="G33" s="205" t="s">
        <v>310</v>
      </c>
      <c r="H33" s="202">
        <v>60857237</v>
      </c>
      <c r="I33" s="202">
        <v>73448541</v>
      </c>
      <c r="J33" s="261">
        <f>D33-H33-I33</f>
        <v>1460642848</v>
      </c>
      <c r="K33" s="261">
        <v>896989454</v>
      </c>
      <c r="L33" s="198">
        <v>12</v>
      </c>
    </row>
    <row r="34" spans="1:12" ht="9.75" customHeight="1">
      <c r="A34" s="7">
        <v>13</v>
      </c>
      <c r="B34" s="3" t="s">
        <v>61</v>
      </c>
      <c r="C34" s="3"/>
      <c r="D34" s="160">
        <v>29741877</v>
      </c>
      <c r="E34" s="202">
        <v>12283791</v>
      </c>
      <c r="F34" s="202">
        <v>17458086</v>
      </c>
      <c r="G34" s="205" t="s">
        <v>310</v>
      </c>
      <c r="H34" s="202">
        <v>165848</v>
      </c>
      <c r="I34" s="202">
        <v>1871858</v>
      </c>
      <c r="J34" s="261">
        <f>D34-H34-I34</f>
        <v>27704171</v>
      </c>
      <c r="K34" s="261">
        <v>15586228</v>
      </c>
      <c r="L34" s="198">
        <v>13</v>
      </c>
    </row>
    <row r="35" spans="1:12" ht="9.75" customHeight="1">
      <c r="A35" s="7">
        <v>14</v>
      </c>
      <c r="B35" s="14" t="s">
        <v>4</v>
      </c>
      <c r="C35" s="14"/>
      <c r="D35" s="16">
        <f aca="true" t="shared" si="4" ref="D35:I35">SUM(D32:D34)</f>
        <v>1685524355</v>
      </c>
      <c r="E35" s="17">
        <f t="shared" si="4"/>
        <v>663539400</v>
      </c>
      <c r="F35" s="17">
        <f t="shared" si="4"/>
        <v>1018773219</v>
      </c>
      <c r="G35" s="17">
        <f t="shared" si="4"/>
        <v>3211736</v>
      </c>
      <c r="H35" s="17">
        <f t="shared" si="4"/>
        <v>62400325</v>
      </c>
      <c r="I35" s="17">
        <f t="shared" si="4"/>
        <v>79262081</v>
      </c>
      <c r="J35" s="264">
        <f>D35-H35-I35</f>
        <v>1543861949</v>
      </c>
      <c r="K35" s="17">
        <f>SUM(K32:K34)</f>
        <v>942722874</v>
      </c>
      <c r="L35" s="198">
        <v>14</v>
      </c>
    </row>
    <row r="36" spans="1:12" ht="7.5" customHeight="1">
      <c r="A36" s="7"/>
      <c r="B36" s="2"/>
      <c r="C36" s="2"/>
      <c r="D36" s="11"/>
      <c r="E36" s="12"/>
      <c r="F36" s="12"/>
      <c r="G36" s="9"/>
      <c r="H36" s="9"/>
      <c r="I36" s="9"/>
      <c r="J36" s="265"/>
      <c r="K36" s="9"/>
      <c r="L36" s="198" t="s">
        <v>7</v>
      </c>
    </row>
    <row r="37" spans="1:12" ht="9.75" customHeight="1">
      <c r="A37" s="7" t="s">
        <v>7</v>
      </c>
      <c r="B37" s="8" t="s">
        <v>12</v>
      </c>
      <c r="C37" s="8"/>
      <c r="D37" s="10"/>
      <c r="E37" s="9"/>
      <c r="F37" s="9"/>
      <c r="G37" s="12"/>
      <c r="H37" s="12"/>
      <c r="I37" s="12"/>
      <c r="J37" s="264"/>
      <c r="K37" s="12"/>
      <c r="L37" s="198"/>
    </row>
    <row r="38" spans="1:12" ht="9.75" customHeight="1">
      <c r="A38" s="7">
        <v>15</v>
      </c>
      <c r="B38" s="3" t="s">
        <v>62</v>
      </c>
      <c r="C38" s="3"/>
      <c r="D38" s="160">
        <v>15875921</v>
      </c>
      <c r="E38" s="202">
        <v>13495909</v>
      </c>
      <c r="F38" s="202">
        <v>646026</v>
      </c>
      <c r="G38" s="161">
        <v>1733986</v>
      </c>
      <c r="H38" s="202">
        <v>595940</v>
      </c>
      <c r="I38" s="204" t="s">
        <v>310</v>
      </c>
      <c r="J38" s="261">
        <f>D38-H38</f>
        <v>15279981</v>
      </c>
      <c r="K38" s="261">
        <v>2380012</v>
      </c>
      <c r="L38" s="198">
        <v>15</v>
      </c>
    </row>
    <row r="39" spans="1:12" ht="9.75" customHeight="1">
      <c r="A39" s="7">
        <v>16</v>
      </c>
      <c r="B39" s="3" t="s">
        <v>63</v>
      </c>
      <c r="C39" s="3"/>
      <c r="D39" s="160">
        <v>13249607</v>
      </c>
      <c r="E39" s="202">
        <v>11371435</v>
      </c>
      <c r="F39" s="202">
        <v>573562</v>
      </c>
      <c r="G39" s="161">
        <v>1304610</v>
      </c>
      <c r="H39" s="202">
        <v>369623</v>
      </c>
      <c r="I39" s="204" t="s">
        <v>310</v>
      </c>
      <c r="J39" s="261">
        <f>D39-H39</f>
        <v>12879984</v>
      </c>
      <c r="K39" s="261">
        <v>1878172</v>
      </c>
      <c r="L39" s="198">
        <v>16</v>
      </c>
    </row>
    <row r="40" spans="1:12" ht="9.75" customHeight="1">
      <c r="A40" s="7">
        <v>17</v>
      </c>
      <c r="B40" s="3" t="s">
        <v>64</v>
      </c>
      <c r="C40" s="3"/>
      <c r="D40" s="160">
        <v>17294171</v>
      </c>
      <c r="E40" s="202">
        <v>14576693</v>
      </c>
      <c r="F40" s="202">
        <v>1149067</v>
      </c>
      <c r="G40" s="161">
        <v>1568411</v>
      </c>
      <c r="H40" s="202">
        <v>791252</v>
      </c>
      <c r="I40" s="204" t="s">
        <v>310</v>
      </c>
      <c r="J40" s="261">
        <f>D40-H40</f>
        <v>16502919</v>
      </c>
      <c r="K40" s="261">
        <v>2717478</v>
      </c>
      <c r="L40" s="198">
        <v>17</v>
      </c>
    </row>
    <row r="41" spans="1:12" ht="9.75" customHeight="1">
      <c r="A41" s="7">
        <v>18</v>
      </c>
      <c r="B41" s="3" t="s">
        <v>65</v>
      </c>
      <c r="C41" s="3"/>
      <c r="D41" s="160">
        <v>23645817</v>
      </c>
      <c r="E41" s="202">
        <v>20963034</v>
      </c>
      <c r="F41" s="202">
        <v>1782098</v>
      </c>
      <c r="G41" s="161">
        <v>900685</v>
      </c>
      <c r="H41" s="202">
        <v>1105302</v>
      </c>
      <c r="I41" s="204">
        <v>15692</v>
      </c>
      <c r="J41" s="261">
        <f>D41-H41-I41</f>
        <v>22524823</v>
      </c>
      <c r="K41" s="261">
        <v>2667091</v>
      </c>
      <c r="L41" s="198">
        <v>18</v>
      </c>
    </row>
    <row r="42" spans="1:12" ht="9.75" customHeight="1">
      <c r="A42" s="7">
        <v>19</v>
      </c>
      <c r="B42" s="3" t="s">
        <v>66</v>
      </c>
      <c r="C42" s="3"/>
      <c r="D42" s="160">
        <v>21119645</v>
      </c>
      <c r="E42" s="202">
        <v>19177565</v>
      </c>
      <c r="F42" s="202">
        <v>1942080</v>
      </c>
      <c r="G42" s="205" t="s">
        <v>310</v>
      </c>
      <c r="H42" s="202">
        <v>1089695</v>
      </c>
      <c r="I42" s="202">
        <v>1177453</v>
      </c>
      <c r="J42" s="261">
        <f>D42-H42-I42</f>
        <v>18852497</v>
      </c>
      <c r="K42" s="261">
        <v>764627</v>
      </c>
      <c r="L42" s="198">
        <v>19</v>
      </c>
    </row>
    <row r="43" spans="1:12" ht="9.75" customHeight="1">
      <c r="A43" s="7">
        <v>20</v>
      </c>
      <c r="B43" s="3" t="s">
        <v>67</v>
      </c>
      <c r="C43" s="3"/>
      <c r="D43" s="160">
        <v>19681652</v>
      </c>
      <c r="E43" s="202">
        <v>17205694</v>
      </c>
      <c r="F43" s="202">
        <v>1229559</v>
      </c>
      <c r="G43" s="161">
        <v>1246399</v>
      </c>
      <c r="H43" s="202">
        <v>950659</v>
      </c>
      <c r="I43" s="204" t="s">
        <v>310</v>
      </c>
      <c r="J43" s="261">
        <f aca="true" t="shared" si="5" ref="J43:J53">D43-H43</f>
        <v>18730993</v>
      </c>
      <c r="K43" s="261">
        <v>2475958</v>
      </c>
      <c r="L43" s="198">
        <v>20</v>
      </c>
    </row>
    <row r="44" spans="1:12" ht="9.75" customHeight="1">
      <c r="A44" s="7">
        <v>21</v>
      </c>
      <c r="B44" s="3" t="s">
        <v>68</v>
      </c>
      <c r="C44" s="3"/>
      <c r="D44" s="160">
        <v>18622791</v>
      </c>
      <c r="E44" s="202">
        <v>17122604</v>
      </c>
      <c r="F44" s="202">
        <v>482129</v>
      </c>
      <c r="G44" s="161">
        <v>1018058</v>
      </c>
      <c r="H44" s="202">
        <v>740683</v>
      </c>
      <c r="I44" s="204" t="s">
        <v>310</v>
      </c>
      <c r="J44" s="261">
        <f t="shared" si="5"/>
        <v>17882108</v>
      </c>
      <c r="K44" s="261">
        <v>1500187</v>
      </c>
      <c r="L44" s="198">
        <v>21</v>
      </c>
    </row>
    <row r="45" spans="1:12" ht="9.75" customHeight="1">
      <c r="A45" s="7">
        <v>22</v>
      </c>
      <c r="B45" s="3" t="s">
        <v>69</v>
      </c>
      <c r="C45" s="3"/>
      <c r="D45" s="160">
        <v>22889846</v>
      </c>
      <c r="E45" s="202">
        <v>21727024</v>
      </c>
      <c r="F45" s="202">
        <v>1162822</v>
      </c>
      <c r="G45" s="205" t="s">
        <v>310</v>
      </c>
      <c r="H45" s="202">
        <v>1878794</v>
      </c>
      <c r="I45" s="204" t="s">
        <v>310</v>
      </c>
      <c r="J45" s="261">
        <f t="shared" si="5"/>
        <v>21011052</v>
      </c>
      <c r="K45" s="261">
        <v>1162822</v>
      </c>
      <c r="L45" s="198">
        <v>22</v>
      </c>
    </row>
    <row r="46" spans="1:12" ht="9.75" customHeight="1">
      <c r="A46" s="7">
        <v>23</v>
      </c>
      <c r="B46" s="3" t="s">
        <v>70</v>
      </c>
      <c r="C46" s="3"/>
      <c r="D46" s="160">
        <v>31029090</v>
      </c>
      <c r="E46" s="202">
        <v>29447744</v>
      </c>
      <c r="F46" s="202">
        <v>1581346</v>
      </c>
      <c r="G46" s="161" t="s">
        <v>310</v>
      </c>
      <c r="H46" s="202">
        <v>1610030</v>
      </c>
      <c r="I46" s="204" t="s">
        <v>310</v>
      </c>
      <c r="J46" s="261">
        <f t="shared" si="5"/>
        <v>29419060</v>
      </c>
      <c r="K46" s="261">
        <v>1581346</v>
      </c>
      <c r="L46" s="198">
        <v>23</v>
      </c>
    </row>
    <row r="47" spans="1:12" ht="9.75" customHeight="1">
      <c r="A47" s="7">
        <v>24</v>
      </c>
      <c r="B47" s="3" t="s">
        <v>71</v>
      </c>
      <c r="C47" s="3"/>
      <c r="D47" s="160">
        <v>14973669</v>
      </c>
      <c r="E47" s="202">
        <v>13329837</v>
      </c>
      <c r="F47" s="202">
        <v>884534</v>
      </c>
      <c r="G47" s="161">
        <v>759298</v>
      </c>
      <c r="H47" s="202">
        <v>356579</v>
      </c>
      <c r="I47" s="204" t="s">
        <v>310</v>
      </c>
      <c r="J47" s="261">
        <f t="shared" si="5"/>
        <v>14617090</v>
      </c>
      <c r="K47" s="261">
        <v>1643832</v>
      </c>
      <c r="L47" s="198">
        <v>24</v>
      </c>
    </row>
    <row r="48" spans="1:12" ht="9.75" customHeight="1">
      <c r="A48" s="7">
        <v>25</v>
      </c>
      <c r="B48" s="3" t="s">
        <v>72</v>
      </c>
      <c r="C48" s="3"/>
      <c r="D48" s="160">
        <v>17320376</v>
      </c>
      <c r="E48" s="202">
        <v>16324712</v>
      </c>
      <c r="F48" s="202">
        <v>995664</v>
      </c>
      <c r="G48" s="205" t="s">
        <v>310</v>
      </c>
      <c r="H48" s="202">
        <v>1484444</v>
      </c>
      <c r="I48" s="204">
        <v>23060</v>
      </c>
      <c r="J48" s="261">
        <f>D48-H48-I48</f>
        <v>15812872</v>
      </c>
      <c r="K48" s="261">
        <v>972604</v>
      </c>
      <c r="L48" s="198">
        <v>25</v>
      </c>
    </row>
    <row r="49" spans="1:12" ht="9.75" customHeight="1">
      <c r="A49" s="7">
        <v>26</v>
      </c>
      <c r="B49" s="3" t="s">
        <v>73</v>
      </c>
      <c r="C49" s="3"/>
      <c r="D49" s="160">
        <v>12340993</v>
      </c>
      <c r="E49" s="202">
        <v>11732064</v>
      </c>
      <c r="F49" s="202">
        <v>608929</v>
      </c>
      <c r="G49" s="205" t="s">
        <v>310</v>
      </c>
      <c r="H49" s="202">
        <v>552732</v>
      </c>
      <c r="I49" s="204" t="s">
        <v>310</v>
      </c>
      <c r="J49" s="261">
        <f t="shared" si="5"/>
        <v>11788261</v>
      </c>
      <c r="K49" s="261">
        <v>608929</v>
      </c>
      <c r="L49" s="198">
        <v>26</v>
      </c>
    </row>
    <row r="50" spans="1:12" ht="9.75" customHeight="1">
      <c r="A50" s="7">
        <v>27</v>
      </c>
      <c r="B50" s="3" t="s">
        <v>74</v>
      </c>
      <c r="C50" s="3"/>
      <c r="D50" s="160">
        <v>13396986</v>
      </c>
      <c r="E50" s="202">
        <v>13086986</v>
      </c>
      <c r="F50" s="202">
        <v>310000</v>
      </c>
      <c r="G50" s="205" t="s">
        <v>310</v>
      </c>
      <c r="H50" s="202">
        <v>532444</v>
      </c>
      <c r="I50" s="204" t="s">
        <v>310</v>
      </c>
      <c r="J50" s="261">
        <f t="shared" si="5"/>
        <v>12864542</v>
      </c>
      <c r="K50" s="261">
        <v>310000</v>
      </c>
      <c r="L50" s="198">
        <v>27</v>
      </c>
    </row>
    <row r="51" spans="1:12" ht="9.75" customHeight="1">
      <c r="A51" s="7">
        <v>28</v>
      </c>
      <c r="B51" s="3" t="s">
        <v>60</v>
      </c>
      <c r="C51" s="3"/>
      <c r="D51" s="160">
        <v>78439385</v>
      </c>
      <c r="E51" s="202">
        <v>59878980</v>
      </c>
      <c r="F51" s="202">
        <v>15931247</v>
      </c>
      <c r="G51" s="161">
        <v>2629158</v>
      </c>
      <c r="H51" s="202">
        <v>8410695</v>
      </c>
      <c r="I51" s="202">
        <v>1322403</v>
      </c>
      <c r="J51" s="261">
        <f>D51-H51-I51</f>
        <v>68706287</v>
      </c>
      <c r="K51" s="261">
        <v>17238002</v>
      </c>
      <c r="L51" s="198">
        <v>28</v>
      </c>
    </row>
    <row r="52" spans="1:12" ht="9.75" customHeight="1">
      <c r="A52" s="7">
        <v>29</v>
      </c>
      <c r="B52" s="3" t="s">
        <v>75</v>
      </c>
      <c r="C52" s="3"/>
      <c r="D52" s="160">
        <v>11016190</v>
      </c>
      <c r="E52" s="202">
        <v>9855280</v>
      </c>
      <c r="F52" s="202">
        <v>429999</v>
      </c>
      <c r="G52" s="161">
        <v>730911</v>
      </c>
      <c r="H52" s="202">
        <v>441024</v>
      </c>
      <c r="I52" s="204" t="s">
        <v>310</v>
      </c>
      <c r="J52" s="261">
        <f t="shared" si="5"/>
        <v>10575166</v>
      </c>
      <c r="K52" s="261">
        <v>1160910</v>
      </c>
      <c r="L52" s="198">
        <v>29</v>
      </c>
    </row>
    <row r="53" spans="1:12" ht="9.75" customHeight="1">
      <c r="A53" s="7">
        <v>30</v>
      </c>
      <c r="B53" s="3" t="s">
        <v>76</v>
      </c>
      <c r="C53" s="3"/>
      <c r="D53" s="160">
        <v>14611991</v>
      </c>
      <c r="E53" s="202">
        <v>13030538</v>
      </c>
      <c r="F53" s="202">
        <v>420963</v>
      </c>
      <c r="G53" s="161">
        <v>1160490</v>
      </c>
      <c r="H53" s="202">
        <v>981891</v>
      </c>
      <c r="I53" s="204" t="s">
        <v>310</v>
      </c>
      <c r="J53" s="261">
        <f t="shared" si="5"/>
        <v>13630100</v>
      </c>
      <c r="K53" s="261">
        <v>1581453</v>
      </c>
      <c r="L53" s="198">
        <v>30</v>
      </c>
    </row>
    <row r="54" spans="1:12" ht="9.75" customHeight="1">
      <c r="A54" s="7">
        <v>31</v>
      </c>
      <c r="B54" s="3" t="s">
        <v>61</v>
      </c>
      <c r="C54" s="3"/>
      <c r="D54" s="160">
        <v>27615289</v>
      </c>
      <c r="E54" s="202">
        <v>24231383</v>
      </c>
      <c r="F54" s="202">
        <v>728946</v>
      </c>
      <c r="G54" s="161">
        <v>2654960</v>
      </c>
      <c r="H54" s="202">
        <v>1402238</v>
      </c>
      <c r="I54" s="204">
        <v>9090</v>
      </c>
      <c r="J54" s="261">
        <f>D54-H54-I54</f>
        <v>26203961</v>
      </c>
      <c r="K54" s="261">
        <v>3374816</v>
      </c>
      <c r="L54" s="198">
        <v>31</v>
      </c>
    </row>
    <row r="55" spans="1:12" ht="9.75" customHeight="1">
      <c r="A55" s="7">
        <v>32</v>
      </c>
      <c r="B55" s="3" t="s">
        <v>77</v>
      </c>
      <c r="C55" s="3"/>
      <c r="D55" s="160">
        <v>19066173</v>
      </c>
      <c r="E55" s="202">
        <v>16651227</v>
      </c>
      <c r="F55" s="202">
        <v>904796</v>
      </c>
      <c r="G55" s="161">
        <v>1510150</v>
      </c>
      <c r="H55" s="202">
        <v>2434198</v>
      </c>
      <c r="I55" s="204">
        <v>54395</v>
      </c>
      <c r="J55" s="261">
        <f>D55-H55-I55</f>
        <v>16577580</v>
      </c>
      <c r="K55" s="261">
        <v>2360551</v>
      </c>
      <c r="L55" s="198">
        <v>32</v>
      </c>
    </row>
    <row r="56" spans="1:12" ht="9.75" customHeight="1">
      <c r="A56" s="7">
        <v>33</v>
      </c>
      <c r="B56" s="3" t="s">
        <v>78</v>
      </c>
      <c r="C56" s="3"/>
      <c r="D56" s="160">
        <v>22827030</v>
      </c>
      <c r="E56" s="202">
        <v>20028166</v>
      </c>
      <c r="F56" s="202">
        <v>840604</v>
      </c>
      <c r="G56" s="161">
        <v>1958260</v>
      </c>
      <c r="H56" s="202">
        <v>753388</v>
      </c>
      <c r="I56" s="204">
        <v>2834</v>
      </c>
      <c r="J56" s="261">
        <f>D56-H56-I56</f>
        <v>22070808</v>
      </c>
      <c r="K56" s="261">
        <v>2796030</v>
      </c>
      <c r="L56" s="198">
        <v>33</v>
      </c>
    </row>
    <row r="57" spans="1:12" ht="9.75" customHeight="1">
      <c r="A57" s="7">
        <v>34</v>
      </c>
      <c r="B57" s="3" t="s">
        <v>79</v>
      </c>
      <c r="C57" s="3"/>
      <c r="D57" s="160">
        <v>16733555</v>
      </c>
      <c r="E57" s="202">
        <v>14160799</v>
      </c>
      <c r="F57" s="202">
        <v>956655</v>
      </c>
      <c r="G57" s="161">
        <v>1616101</v>
      </c>
      <c r="H57" s="202">
        <v>621747</v>
      </c>
      <c r="I57" s="204" t="s">
        <v>310</v>
      </c>
      <c r="J57" s="261">
        <f>D57-H57</f>
        <v>16111808</v>
      </c>
      <c r="K57" s="261">
        <v>2572756</v>
      </c>
      <c r="L57" s="198">
        <v>34</v>
      </c>
    </row>
    <row r="58" spans="1:12" ht="9.75" customHeight="1">
      <c r="A58" s="7">
        <v>35</v>
      </c>
      <c r="B58" s="14" t="s">
        <v>4</v>
      </c>
      <c r="C58" s="14"/>
      <c r="D58" s="16">
        <f aca="true" t="shared" si="6" ref="D58:I58">SUM(D38:D57)</f>
        <v>431750177</v>
      </c>
      <c r="E58" s="17">
        <f t="shared" si="6"/>
        <v>377397674</v>
      </c>
      <c r="F58" s="17">
        <f t="shared" si="6"/>
        <v>33561026</v>
      </c>
      <c r="G58" s="17">
        <f t="shared" si="6"/>
        <v>20791477</v>
      </c>
      <c r="H58" s="17">
        <f t="shared" si="6"/>
        <v>27103358</v>
      </c>
      <c r="I58" s="17">
        <f t="shared" si="6"/>
        <v>2604927</v>
      </c>
      <c r="J58" s="264">
        <f>D58-H58-I58</f>
        <v>402041892</v>
      </c>
      <c r="K58" s="17">
        <f>SUM(K38:K57)</f>
        <v>51747576</v>
      </c>
      <c r="L58" s="198">
        <v>35</v>
      </c>
    </row>
    <row r="59" spans="1:12" ht="9.75" customHeight="1">
      <c r="A59" s="7">
        <v>36</v>
      </c>
      <c r="B59" s="20" t="s">
        <v>58</v>
      </c>
      <c r="C59" s="20"/>
      <c r="D59" s="16">
        <f aca="true" t="shared" si="7" ref="D59:K59">D35+D58</f>
        <v>2117274532</v>
      </c>
      <c r="E59" s="17">
        <f t="shared" si="7"/>
        <v>1040937074</v>
      </c>
      <c r="F59" s="17">
        <f t="shared" si="7"/>
        <v>1052334245</v>
      </c>
      <c r="G59" s="17">
        <f t="shared" si="7"/>
        <v>24003213</v>
      </c>
      <c r="H59" s="17">
        <f t="shared" si="7"/>
        <v>89503683</v>
      </c>
      <c r="I59" s="17">
        <f t="shared" si="7"/>
        <v>81867008</v>
      </c>
      <c r="J59" s="264">
        <f>D59-H59-I59</f>
        <v>1945903841</v>
      </c>
      <c r="K59" s="17">
        <f t="shared" si="7"/>
        <v>994470450</v>
      </c>
      <c r="L59" s="198">
        <v>36</v>
      </c>
    </row>
    <row r="60" spans="1:12" ht="9.75" customHeight="1">
      <c r="A60" s="7"/>
      <c r="B60" s="20"/>
      <c r="C60" s="20"/>
      <c r="D60" s="17"/>
      <c r="E60" s="17"/>
      <c r="F60" s="17"/>
      <c r="G60" s="17"/>
      <c r="H60" s="17"/>
      <c r="I60" s="17"/>
      <c r="J60" s="264"/>
      <c r="K60" s="17"/>
      <c r="L60" s="198"/>
    </row>
    <row r="61" spans="1:12" s="6" customFormat="1" ht="11.25" customHeight="1">
      <c r="A61" s="412" t="s">
        <v>380</v>
      </c>
      <c r="B61" s="412"/>
      <c r="C61" s="412"/>
      <c r="D61" s="412"/>
      <c r="E61" s="412"/>
      <c r="F61" s="412"/>
      <c r="G61" s="412" t="s">
        <v>380</v>
      </c>
      <c r="H61" s="412"/>
      <c r="I61" s="412"/>
      <c r="J61" s="412"/>
      <c r="K61" s="412"/>
      <c r="L61" s="412"/>
    </row>
    <row r="62" spans="1:12" ht="9.75" customHeight="1">
      <c r="A62" s="7" t="s">
        <v>7</v>
      </c>
      <c r="B62" s="8" t="s">
        <v>8</v>
      </c>
      <c r="C62" s="8"/>
      <c r="D62" s="10"/>
      <c r="E62" s="9"/>
      <c r="F62" s="9"/>
      <c r="G62" s="9"/>
      <c r="H62" s="9"/>
      <c r="I62" s="9"/>
      <c r="J62" s="263"/>
      <c r="K62" s="9"/>
      <c r="L62" s="198" t="s">
        <v>7</v>
      </c>
    </row>
    <row r="63" spans="1:12" ht="9.75" customHeight="1">
      <c r="A63" s="7">
        <v>37</v>
      </c>
      <c r="B63" s="3" t="s">
        <v>81</v>
      </c>
      <c r="C63" s="3"/>
      <c r="D63" s="160">
        <v>36797567</v>
      </c>
      <c r="E63" s="202">
        <v>17528787</v>
      </c>
      <c r="F63" s="202">
        <v>18364348</v>
      </c>
      <c r="G63" s="161">
        <v>904432</v>
      </c>
      <c r="H63" s="202">
        <v>805060</v>
      </c>
      <c r="I63" s="202">
        <v>1628261</v>
      </c>
      <c r="J63" s="261">
        <f>D63-H63-I63</f>
        <v>34364246</v>
      </c>
      <c r="K63" s="261">
        <v>17640519</v>
      </c>
      <c r="L63" s="198">
        <v>37</v>
      </c>
    </row>
    <row r="64" spans="1:12" ht="9.75" customHeight="1">
      <c r="A64" s="7">
        <v>38</v>
      </c>
      <c r="B64" s="3" t="s">
        <v>82</v>
      </c>
      <c r="C64" s="3"/>
      <c r="D64" s="160">
        <v>17760300</v>
      </c>
      <c r="E64" s="202">
        <v>6851532</v>
      </c>
      <c r="F64" s="202">
        <v>9511111</v>
      </c>
      <c r="G64" s="161">
        <v>1397657</v>
      </c>
      <c r="H64" s="202">
        <v>289826</v>
      </c>
      <c r="I64" s="202">
        <v>226418</v>
      </c>
      <c r="J64" s="261">
        <f>D64-H64-I64</f>
        <v>17244056</v>
      </c>
      <c r="K64" s="261">
        <v>10682350</v>
      </c>
      <c r="L64" s="198">
        <v>38</v>
      </c>
    </row>
    <row r="65" spans="1:12" ht="9.75" customHeight="1">
      <c r="A65" s="7">
        <v>39</v>
      </c>
      <c r="B65" s="3" t="s">
        <v>83</v>
      </c>
      <c r="C65" s="3"/>
      <c r="D65" s="160">
        <v>21806364</v>
      </c>
      <c r="E65" s="202">
        <v>9991104</v>
      </c>
      <c r="F65" s="202">
        <v>11815260</v>
      </c>
      <c r="G65" s="205" t="s">
        <v>310</v>
      </c>
      <c r="H65" s="202">
        <v>422874</v>
      </c>
      <c r="I65" s="202">
        <v>304889</v>
      </c>
      <c r="J65" s="261">
        <f>D65-H65-I65</f>
        <v>21078601</v>
      </c>
      <c r="K65" s="261">
        <v>11510371</v>
      </c>
      <c r="L65" s="198">
        <v>39</v>
      </c>
    </row>
    <row r="66" spans="1:12" s="23" customFormat="1" ht="9.75" customHeight="1">
      <c r="A66" s="7">
        <v>40</v>
      </c>
      <c r="B66" s="14" t="s">
        <v>4</v>
      </c>
      <c r="C66" s="14"/>
      <c r="D66" s="16">
        <f aca="true" t="shared" si="8" ref="D66:I66">SUM(D63:D65)</f>
        <v>76364231</v>
      </c>
      <c r="E66" s="17">
        <f t="shared" si="8"/>
        <v>34371423</v>
      </c>
      <c r="F66" s="17">
        <f t="shared" si="8"/>
        <v>39690719</v>
      </c>
      <c r="G66" s="17">
        <f t="shared" si="8"/>
        <v>2302089</v>
      </c>
      <c r="H66" s="17">
        <f t="shared" si="8"/>
        <v>1517760</v>
      </c>
      <c r="I66" s="17">
        <f t="shared" si="8"/>
        <v>2159568</v>
      </c>
      <c r="J66" s="264">
        <f>D66-H66-I66</f>
        <v>72686903</v>
      </c>
      <c r="K66" s="17">
        <f>SUM(K63:K65)</f>
        <v>39833240</v>
      </c>
      <c r="L66" s="198">
        <v>40</v>
      </c>
    </row>
    <row r="67" spans="1:12" ht="9.75" customHeight="1">
      <c r="A67" s="7"/>
      <c r="B67" s="2"/>
      <c r="C67" s="2"/>
      <c r="D67" s="16"/>
      <c r="E67" s="24"/>
      <c r="F67" s="24"/>
      <c r="G67" s="17"/>
      <c r="H67" s="24"/>
      <c r="I67" s="24"/>
      <c r="J67" s="266"/>
      <c r="K67" s="24"/>
      <c r="L67" s="198"/>
    </row>
    <row r="68" spans="1:12" ht="9.75" customHeight="1">
      <c r="A68" s="7" t="s">
        <v>7</v>
      </c>
      <c r="B68" s="8" t="s">
        <v>23</v>
      </c>
      <c r="C68" s="8"/>
      <c r="D68" s="30"/>
      <c r="E68" s="9"/>
      <c r="F68" s="9"/>
      <c r="G68" s="24"/>
      <c r="H68" s="9"/>
      <c r="I68" s="9"/>
      <c r="J68" s="265"/>
      <c r="K68" s="9"/>
      <c r="L68" s="198" t="s">
        <v>7</v>
      </c>
    </row>
    <row r="69" spans="1:12" ht="9.75" customHeight="1">
      <c r="A69" s="7">
        <v>41</v>
      </c>
      <c r="B69" s="3" t="s">
        <v>84</v>
      </c>
      <c r="C69" s="3"/>
      <c r="D69" s="160">
        <v>18703268</v>
      </c>
      <c r="E69" s="202">
        <v>16708963</v>
      </c>
      <c r="F69" s="202">
        <v>660378</v>
      </c>
      <c r="G69" s="161">
        <v>1333927</v>
      </c>
      <c r="H69" s="202">
        <v>625551</v>
      </c>
      <c r="I69" s="204" t="s">
        <v>310</v>
      </c>
      <c r="J69" s="261">
        <f aca="true" t="shared" si="9" ref="J69:J75">D69-H69</f>
        <v>18077717</v>
      </c>
      <c r="K69" s="261">
        <v>1994305</v>
      </c>
      <c r="L69" s="198">
        <v>41</v>
      </c>
    </row>
    <row r="70" spans="1:12" ht="9.75" customHeight="1">
      <c r="A70" s="7">
        <v>42</v>
      </c>
      <c r="B70" s="3" t="s">
        <v>85</v>
      </c>
      <c r="C70" s="3"/>
      <c r="D70" s="160">
        <v>6239376</v>
      </c>
      <c r="E70" s="202">
        <v>5419364</v>
      </c>
      <c r="F70" s="202">
        <v>236594</v>
      </c>
      <c r="G70" s="161">
        <v>583418</v>
      </c>
      <c r="H70" s="202">
        <v>546240</v>
      </c>
      <c r="I70" s="204" t="s">
        <v>310</v>
      </c>
      <c r="J70" s="261">
        <f t="shared" si="9"/>
        <v>5693136</v>
      </c>
      <c r="K70" s="261">
        <v>820012</v>
      </c>
      <c r="L70" s="198">
        <v>42</v>
      </c>
    </row>
    <row r="71" spans="1:12" ht="9.75" customHeight="1">
      <c r="A71" s="7">
        <v>43</v>
      </c>
      <c r="B71" s="3" t="s">
        <v>86</v>
      </c>
      <c r="C71" s="3"/>
      <c r="D71" s="160">
        <v>13540594</v>
      </c>
      <c r="E71" s="202">
        <v>12406382</v>
      </c>
      <c r="F71" s="202">
        <v>313551</v>
      </c>
      <c r="G71" s="161">
        <v>820661</v>
      </c>
      <c r="H71" s="202">
        <v>925356</v>
      </c>
      <c r="I71" s="204" t="s">
        <v>310</v>
      </c>
      <c r="J71" s="261">
        <f t="shared" si="9"/>
        <v>12615238</v>
      </c>
      <c r="K71" s="261">
        <v>1134212</v>
      </c>
      <c r="L71" s="198">
        <v>43</v>
      </c>
    </row>
    <row r="72" spans="1:12" ht="9.75" customHeight="1">
      <c r="A72" s="7">
        <v>44</v>
      </c>
      <c r="B72" s="3" t="s">
        <v>81</v>
      </c>
      <c r="C72" s="3"/>
      <c r="D72" s="160">
        <v>22597965</v>
      </c>
      <c r="E72" s="202">
        <v>21602068</v>
      </c>
      <c r="F72" s="202">
        <v>325897</v>
      </c>
      <c r="G72" s="161">
        <v>670000</v>
      </c>
      <c r="H72" s="202">
        <v>1160171</v>
      </c>
      <c r="I72" s="204" t="s">
        <v>310</v>
      </c>
      <c r="J72" s="261">
        <f t="shared" si="9"/>
        <v>21437794</v>
      </c>
      <c r="K72" s="261">
        <v>995897</v>
      </c>
      <c r="L72" s="198">
        <v>44</v>
      </c>
    </row>
    <row r="73" spans="1:12" ht="9.75" customHeight="1">
      <c r="A73" s="7">
        <v>45</v>
      </c>
      <c r="B73" s="3" t="s">
        <v>82</v>
      </c>
      <c r="C73" s="3"/>
      <c r="D73" s="160">
        <v>20231234</v>
      </c>
      <c r="E73" s="202">
        <v>19854544</v>
      </c>
      <c r="F73" s="202">
        <v>376690</v>
      </c>
      <c r="G73" s="205" t="s">
        <v>310</v>
      </c>
      <c r="H73" s="202">
        <v>3056515</v>
      </c>
      <c r="I73" s="204" t="s">
        <v>310</v>
      </c>
      <c r="J73" s="261">
        <f t="shared" si="9"/>
        <v>17174719</v>
      </c>
      <c r="K73" s="261">
        <v>376690</v>
      </c>
      <c r="L73" s="198">
        <v>45</v>
      </c>
    </row>
    <row r="74" spans="1:12" ht="9.75" customHeight="1">
      <c r="A74" s="7">
        <v>46</v>
      </c>
      <c r="B74" s="3" t="s">
        <v>87</v>
      </c>
      <c r="C74" s="3"/>
      <c r="D74" s="160">
        <v>8275112</v>
      </c>
      <c r="E74" s="202">
        <v>6858092</v>
      </c>
      <c r="F74" s="202">
        <v>377313</v>
      </c>
      <c r="G74" s="161">
        <v>1039707</v>
      </c>
      <c r="H74" s="202">
        <v>1322828</v>
      </c>
      <c r="I74" s="204" t="s">
        <v>310</v>
      </c>
      <c r="J74" s="261">
        <f t="shared" si="9"/>
        <v>6952284</v>
      </c>
      <c r="K74" s="261">
        <v>1417020</v>
      </c>
      <c r="L74" s="198">
        <v>46</v>
      </c>
    </row>
    <row r="75" spans="1:12" ht="9.75" customHeight="1">
      <c r="A75" s="7">
        <v>47</v>
      </c>
      <c r="B75" s="3" t="s">
        <v>88</v>
      </c>
      <c r="C75" s="3"/>
      <c r="D75" s="160">
        <v>11590315</v>
      </c>
      <c r="E75" s="202">
        <v>10691796</v>
      </c>
      <c r="F75" s="202">
        <v>898519</v>
      </c>
      <c r="G75" s="205" t="s">
        <v>310</v>
      </c>
      <c r="H75" s="202">
        <v>486523</v>
      </c>
      <c r="I75" s="204" t="s">
        <v>310</v>
      </c>
      <c r="J75" s="261">
        <f t="shared" si="9"/>
        <v>11103792</v>
      </c>
      <c r="K75" s="261">
        <v>898519</v>
      </c>
      <c r="L75" s="198">
        <v>47</v>
      </c>
    </row>
    <row r="76" spans="1:12" ht="9.75" customHeight="1">
      <c r="A76" s="7">
        <v>48</v>
      </c>
      <c r="B76" s="3" t="s">
        <v>89</v>
      </c>
      <c r="C76" s="3"/>
      <c r="D76" s="160">
        <v>11773508</v>
      </c>
      <c r="E76" s="202">
        <v>8468536</v>
      </c>
      <c r="F76" s="202">
        <v>1505608</v>
      </c>
      <c r="G76" s="161">
        <v>1799364</v>
      </c>
      <c r="H76" s="202">
        <v>411928</v>
      </c>
      <c r="I76" s="202">
        <v>1238147</v>
      </c>
      <c r="J76" s="261">
        <f>D76-H76-I76</f>
        <v>10123433</v>
      </c>
      <c r="K76" s="261">
        <v>2066825</v>
      </c>
      <c r="L76" s="198">
        <v>48</v>
      </c>
    </row>
    <row r="77" spans="1:12" ht="9.75" customHeight="1">
      <c r="A77" s="7">
        <v>49</v>
      </c>
      <c r="B77" s="3" t="s">
        <v>90</v>
      </c>
      <c r="C77" s="3"/>
      <c r="D77" s="160">
        <v>9326654</v>
      </c>
      <c r="E77" s="202">
        <v>6505313</v>
      </c>
      <c r="F77" s="202">
        <v>556883</v>
      </c>
      <c r="G77" s="161">
        <v>2264458</v>
      </c>
      <c r="H77" s="202">
        <v>497379</v>
      </c>
      <c r="I77" s="204">
        <v>3244</v>
      </c>
      <c r="J77" s="261">
        <f>D77-H77-I77</f>
        <v>8826031</v>
      </c>
      <c r="K77" s="261">
        <v>2818097</v>
      </c>
      <c r="L77" s="198">
        <v>49</v>
      </c>
    </row>
    <row r="78" spans="1:12" s="23" customFormat="1" ht="9.75" customHeight="1">
      <c r="A78" s="7">
        <v>50</v>
      </c>
      <c r="B78" s="14"/>
      <c r="C78" s="14"/>
      <c r="D78" s="16">
        <f aca="true" t="shared" si="10" ref="D78:I78">SUM(D69:D77)</f>
        <v>122278026</v>
      </c>
      <c r="E78" s="17">
        <f t="shared" si="10"/>
        <v>108515058</v>
      </c>
      <c r="F78" s="17">
        <f t="shared" si="10"/>
        <v>5251433</v>
      </c>
      <c r="G78" s="17">
        <f t="shared" si="10"/>
        <v>8511535</v>
      </c>
      <c r="H78" s="17">
        <f t="shared" si="10"/>
        <v>9032491</v>
      </c>
      <c r="I78" s="17">
        <f t="shared" si="10"/>
        <v>1241391</v>
      </c>
      <c r="J78" s="267">
        <f>D78-H78-I78</f>
        <v>112004144</v>
      </c>
      <c r="K78" s="17">
        <f>SUM(K69:K77)</f>
        <v>12521577</v>
      </c>
      <c r="L78" s="198">
        <v>50</v>
      </c>
    </row>
    <row r="79" spans="1:12" s="23" customFormat="1" ht="9.75" customHeight="1">
      <c r="A79" s="7">
        <v>51</v>
      </c>
      <c r="B79" s="20" t="s">
        <v>80</v>
      </c>
      <c r="C79" s="20"/>
      <c r="D79" s="16">
        <f aca="true" t="shared" si="11" ref="D79:K79">D66+D78</f>
        <v>198642257</v>
      </c>
      <c r="E79" s="17">
        <f t="shared" si="11"/>
        <v>142886481</v>
      </c>
      <c r="F79" s="17">
        <f t="shared" si="11"/>
        <v>44942152</v>
      </c>
      <c r="G79" s="17">
        <f t="shared" si="11"/>
        <v>10813624</v>
      </c>
      <c r="H79" s="17">
        <f t="shared" si="11"/>
        <v>10550251</v>
      </c>
      <c r="I79" s="17">
        <f t="shared" si="11"/>
        <v>3400959</v>
      </c>
      <c r="J79" s="267">
        <f>D79-H79-I79</f>
        <v>184691047</v>
      </c>
      <c r="K79" s="17">
        <f t="shared" si="11"/>
        <v>52354817</v>
      </c>
      <c r="L79" s="198">
        <v>51</v>
      </c>
    </row>
    <row r="80" spans="1:12" ht="9" customHeight="1">
      <c r="A80" s="411" t="s">
        <v>33</v>
      </c>
      <c r="B80" s="411"/>
      <c r="C80" s="170"/>
      <c r="D80" s="170"/>
      <c r="E80" s="170"/>
      <c r="F80" s="170"/>
      <c r="G80" s="193"/>
      <c r="H80" s="193"/>
      <c r="I80" s="193"/>
      <c r="J80" s="268"/>
      <c r="K80" s="193"/>
      <c r="L80" s="223"/>
    </row>
    <row r="81" spans="1:10" s="212" customFormat="1" ht="8.25">
      <c r="A81" s="365" t="s">
        <v>136</v>
      </c>
      <c r="B81" s="365"/>
      <c r="C81" s="365"/>
      <c r="D81" s="365"/>
      <c r="E81" s="365"/>
      <c r="F81" s="365"/>
      <c r="G81" s="365"/>
      <c r="J81" s="269"/>
    </row>
    <row r="82" spans="1:12" s="23" customFormat="1" ht="9.75" customHeight="1">
      <c r="A82" s="7"/>
      <c r="B82" s="20"/>
      <c r="C82" s="20"/>
      <c r="D82" s="17"/>
      <c r="E82" s="17"/>
      <c r="F82" s="17"/>
      <c r="G82" s="170"/>
      <c r="H82" s="170"/>
      <c r="I82" s="170"/>
      <c r="J82" s="270"/>
      <c r="K82" s="24"/>
      <c r="L82" s="198"/>
    </row>
    <row r="83" spans="1:12" s="23" customFormat="1" ht="9.75" customHeight="1">
      <c r="A83" s="7"/>
      <c r="B83" s="20"/>
      <c r="C83" s="20"/>
      <c r="D83" s="17"/>
      <c r="E83" s="17"/>
      <c r="F83" s="17"/>
      <c r="G83" s="170"/>
      <c r="H83" s="170"/>
      <c r="I83" s="170"/>
      <c r="J83" s="270"/>
      <c r="K83" s="24"/>
      <c r="L83" s="198"/>
    </row>
  </sheetData>
  <sheetProtection/>
  <mergeCells count="28">
    <mergeCell ref="G3:I3"/>
    <mergeCell ref="J8:J16"/>
    <mergeCell ref="K8:K9"/>
    <mergeCell ref="K10:K16"/>
    <mergeCell ref="A1:F1"/>
    <mergeCell ref="G1:L1"/>
    <mergeCell ref="E2:F2"/>
    <mergeCell ref="B3:F3"/>
    <mergeCell ref="H2:I2"/>
    <mergeCell ref="L7:L17"/>
    <mergeCell ref="A81:G81"/>
    <mergeCell ref="A61:F61"/>
    <mergeCell ref="A18:F18"/>
    <mergeCell ref="G8:G9"/>
    <mergeCell ref="A80:B80"/>
    <mergeCell ref="A30:F30"/>
    <mergeCell ref="G18:L18"/>
    <mergeCell ref="G30:L30"/>
    <mergeCell ref="G61:L61"/>
    <mergeCell ref="H8:I13"/>
    <mergeCell ref="I14:I16"/>
    <mergeCell ref="B4:F4"/>
    <mergeCell ref="B7:C17"/>
    <mergeCell ref="D7:D16"/>
    <mergeCell ref="E8:F13"/>
    <mergeCell ref="G4:H4"/>
    <mergeCell ref="F14:F16"/>
    <mergeCell ref="G10:G16"/>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zoomScaleSheetLayoutView="100" zoomScalePageLayoutView="75" workbookViewId="0" topLeftCell="A1">
      <selection activeCell="M1" sqref="M1"/>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4.57421875" style="4" customWidth="1"/>
    <col min="6" max="6" width="21.00390625" style="4" customWidth="1"/>
    <col min="7" max="9" width="17.140625" style="0" customWidth="1"/>
    <col min="10" max="10" width="17.140625" style="271" customWidth="1"/>
    <col min="11" max="11" width="17.140625" style="0" customWidth="1"/>
    <col min="12" max="12" width="10.00390625" style="231" customWidth="1"/>
    <col min="13" max="16384" width="9.140625" style="4" customWidth="1"/>
  </cols>
  <sheetData>
    <row r="1" spans="1:12" ht="12" customHeight="1">
      <c r="A1" s="408"/>
      <c r="B1" s="408"/>
      <c r="C1" s="408"/>
      <c r="D1" s="408"/>
      <c r="E1" s="408"/>
      <c r="F1" s="408"/>
      <c r="G1" s="408"/>
      <c r="H1" s="408"/>
      <c r="I1" s="408"/>
      <c r="J1" s="408"/>
      <c r="K1" s="408"/>
      <c r="L1" s="408"/>
    </row>
    <row r="2" spans="1:12" ht="12" customHeight="1">
      <c r="A2" s="60"/>
      <c r="B2" s="50"/>
      <c r="C2" s="50"/>
      <c r="D2" s="50"/>
      <c r="E2" s="387" t="s">
        <v>191</v>
      </c>
      <c r="F2" s="387"/>
      <c r="G2" s="192" t="s">
        <v>192</v>
      </c>
      <c r="H2" s="387"/>
      <c r="I2" s="387"/>
      <c r="J2" s="256"/>
      <c r="K2" s="192"/>
      <c r="L2" s="228"/>
    </row>
    <row r="3" spans="1:12" ht="12" customHeight="1">
      <c r="A3" s="227"/>
      <c r="B3" s="387" t="s">
        <v>193</v>
      </c>
      <c r="C3" s="387"/>
      <c r="D3" s="387"/>
      <c r="E3" s="387"/>
      <c r="F3" s="387"/>
      <c r="G3" s="388" t="s">
        <v>194</v>
      </c>
      <c r="H3" s="388"/>
      <c r="I3" s="388"/>
      <c r="J3" s="257"/>
      <c r="K3" s="4"/>
      <c r="L3" s="228"/>
    </row>
    <row r="4" spans="1:12" ht="12" customHeight="1">
      <c r="A4" s="227"/>
      <c r="B4" s="387" t="s">
        <v>401</v>
      </c>
      <c r="C4" s="387"/>
      <c r="D4" s="387"/>
      <c r="E4" s="387"/>
      <c r="F4" s="387"/>
      <c r="G4" s="427" t="s">
        <v>195</v>
      </c>
      <c r="H4" s="427"/>
      <c r="I4" s="63"/>
      <c r="J4" s="258"/>
      <c r="K4" s="4"/>
      <c r="L4" s="228"/>
    </row>
    <row r="5" spans="1:12" ht="12" customHeight="1">
      <c r="A5" s="227"/>
      <c r="B5" s="191"/>
      <c r="C5" s="191"/>
      <c r="D5" s="191"/>
      <c r="E5" s="191"/>
      <c r="F5" s="191" t="s">
        <v>328</v>
      </c>
      <c r="G5" s="62" t="s">
        <v>1</v>
      </c>
      <c r="H5" s="63"/>
      <c r="I5" s="63"/>
      <c r="J5" s="258"/>
      <c r="K5" s="4"/>
      <c r="L5" s="228"/>
    </row>
    <row r="6" spans="2:12" ht="12" customHeight="1">
      <c r="B6" s="86"/>
      <c r="C6" s="86"/>
      <c r="D6" s="86"/>
      <c r="E6" s="86"/>
      <c r="F6" s="87" t="s">
        <v>2</v>
      </c>
      <c r="G6" s="50" t="s">
        <v>41</v>
      </c>
      <c r="H6" s="50"/>
      <c r="I6" s="4"/>
      <c r="J6" s="257"/>
      <c r="K6" s="4"/>
      <c r="L6" s="228"/>
    </row>
    <row r="7" spans="1:12" s="64" customFormat="1" ht="12.75" customHeight="1">
      <c r="A7" s="89" t="s">
        <v>7</v>
      </c>
      <c r="B7" s="413" t="s">
        <v>198</v>
      </c>
      <c r="C7" s="422"/>
      <c r="D7" s="419" t="s">
        <v>279</v>
      </c>
      <c r="E7" s="90" t="s">
        <v>7</v>
      </c>
      <c r="F7" s="91" t="s">
        <v>196</v>
      </c>
      <c r="G7" s="194" t="s">
        <v>332</v>
      </c>
      <c r="H7" s="194"/>
      <c r="I7" s="194"/>
      <c r="J7" s="259"/>
      <c r="K7" s="195" t="s">
        <v>333</v>
      </c>
      <c r="L7" s="434" t="s">
        <v>334</v>
      </c>
    </row>
    <row r="8" spans="1:12" s="64" customFormat="1" ht="12.75" customHeight="1">
      <c r="A8" s="93" t="s">
        <v>7</v>
      </c>
      <c r="B8" s="415"/>
      <c r="C8" s="423"/>
      <c r="D8" s="420"/>
      <c r="E8" s="413" t="s">
        <v>202</v>
      </c>
      <c r="F8" s="422"/>
      <c r="G8" s="423" t="s">
        <v>331</v>
      </c>
      <c r="H8" s="438" t="s">
        <v>329</v>
      </c>
      <c r="I8" s="444"/>
      <c r="J8" s="461" t="s">
        <v>348</v>
      </c>
      <c r="K8" s="464" t="s">
        <v>347</v>
      </c>
      <c r="L8" s="438"/>
    </row>
    <row r="9" spans="1:12" s="64" customFormat="1" ht="12.75" customHeight="1">
      <c r="A9" s="93" t="s">
        <v>7</v>
      </c>
      <c r="B9" s="415"/>
      <c r="C9" s="423"/>
      <c r="D9" s="420"/>
      <c r="E9" s="415"/>
      <c r="F9" s="423"/>
      <c r="G9" s="424"/>
      <c r="H9" s="438"/>
      <c r="I9" s="444"/>
      <c r="J9" s="462"/>
      <c r="K9" s="465"/>
      <c r="L9" s="438"/>
    </row>
    <row r="10" spans="1:12" s="64" customFormat="1" ht="12" customHeight="1">
      <c r="A10" s="93" t="s">
        <v>7</v>
      </c>
      <c r="B10" s="415"/>
      <c r="C10" s="423"/>
      <c r="D10" s="420"/>
      <c r="E10" s="415"/>
      <c r="F10" s="423"/>
      <c r="G10" s="422" t="s">
        <v>330</v>
      </c>
      <c r="H10" s="438"/>
      <c r="I10" s="444"/>
      <c r="J10" s="462"/>
      <c r="K10" s="464" t="s">
        <v>338</v>
      </c>
      <c r="L10" s="438"/>
    </row>
    <row r="11" spans="1:12" s="64" customFormat="1" ht="25.5" customHeight="1">
      <c r="A11" s="95" t="s">
        <v>175</v>
      </c>
      <c r="B11" s="415"/>
      <c r="C11" s="423"/>
      <c r="D11" s="420"/>
      <c r="E11" s="415"/>
      <c r="F11" s="423"/>
      <c r="G11" s="423"/>
      <c r="H11" s="438"/>
      <c r="I11" s="444"/>
      <c r="J11" s="462"/>
      <c r="K11" s="466"/>
      <c r="L11" s="438"/>
    </row>
    <row r="12" spans="1:12" s="64" customFormat="1" ht="39.75" customHeight="1">
      <c r="A12" s="95" t="s">
        <v>179</v>
      </c>
      <c r="B12" s="415"/>
      <c r="C12" s="423"/>
      <c r="D12" s="420"/>
      <c r="E12" s="415"/>
      <c r="F12" s="423"/>
      <c r="G12" s="423"/>
      <c r="H12" s="438"/>
      <c r="I12" s="444"/>
      <c r="J12" s="462"/>
      <c r="K12" s="466"/>
      <c r="L12" s="438"/>
    </row>
    <row r="13" spans="1:12" s="64" customFormat="1" ht="11.25" customHeight="1" hidden="1">
      <c r="A13" s="93" t="s">
        <v>7</v>
      </c>
      <c r="B13" s="415"/>
      <c r="C13" s="423"/>
      <c r="D13" s="420"/>
      <c r="E13" s="415"/>
      <c r="F13" s="423"/>
      <c r="G13" s="423"/>
      <c r="H13" s="436"/>
      <c r="I13" s="437"/>
      <c r="J13" s="462"/>
      <c r="K13" s="466"/>
      <c r="L13" s="438"/>
    </row>
    <row r="14" spans="1:12" s="64" customFormat="1" ht="12">
      <c r="A14" s="93" t="s">
        <v>7</v>
      </c>
      <c r="B14" s="415"/>
      <c r="C14" s="423"/>
      <c r="D14" s="420"/>
      <c r="E14" s="98" t="s">
        <v>199</v>
      </c>
      <c r="F14" s="413" t="s">
        <v>256</v>
      </c>
      <c r="G14" s="416"/>
      <c r="H14" s="247" t="s">
        <v>199</v>
      </c>
      <c r="I14" s="471" t="s">
        <v>256</v>
      </c>
      <c r="J14" s="462"/>
      <c r="K14" s="466"/>
      <c r="L14" s="438"/>
    </row>
    <row r="15" spans="1:12" s="64" customFormat="1" ht="12">
      <c r="A15" s="93" t="s">
        <v>7</v>
      </c>
      <c r="B15" s="415"/>
      <c r="C15" s="423"/>
      <c r="D15" s="420"/>
      <c r="E15" s="96" t="s">
        <v>200</v>
      </c>
      <c r="F15" s="415"/>
      <c r="G15" s="416"/>
      <c r="H15" s="96" t="s">
        <v>200</v>
      </c>
      <c r="I15" s="420"/>
      <c r="J15" s="462"/>
      <c r="K15" s="466"/>
      <c r="L15" s="438"/>
    </row>
    <row r="16" spans="1:12" s="64" customFormat="1" ht="12">
      <c r="A16" s="93" t="s">
        <v>7</v>
      </c>
      <c r="B16" s="415"/>
      <c r="C16" s="423"/>
      <c r="D16" s="421"/>
      <c r="E16" s="96" t="s">
        <v>201</v>
      </c>
      <c r="F16" s="425"/>
      <c r="G16" s="416"/>
      <c r="H16" s="96" t="s">
        <v>201</v>
      </c>
      <c r="I16" s="455"/>
      <c r="J16" s="463"/>
      <c r="K16" s="465"/>
      <c r="L16" s="438"/>
    </row>
    <row r="17" spans="1:12" s="64" customFormat="1" ht="12">
      <c r="A17" s="101" t="s">
        <v>7</v>
      </c>
      <c r="B17" s="425"/>
      <c r="C17" s="426"/>
      <c r="D17" s="102" t="s">
        <v>42</v>
      </c>
      <c r="E17" s="102" t="s">
        <v>43</v>
      </c>
      <c r="F17" s="103" t="s">
        <v>44</v>
      </c>
      <c r="G17" s="104" t="s">
        <v>45</v>
      </c>
      <c r="H17" s="102" t="s">
        <v>46</v>
      </c>
      <c r="I17" s="197" t="s">
        <v>47</v>
      </c>
      <c r="J17" s="260" t="s">
        <v>48</v>
      </c>
      <c r="K17" s="103" t="s">
        <v>49</v>
      </c>
      <c r="L17" s="436"/>
    </row>
    <row r="18" spans="1:12" s="6" customFormat="1" ht="11.25" customHeight="1">
      <c r="A18" s="468"/>
      <c r="B18" s="468"/>
      <c r="C18" s="468"/>
      <c r="D18" s="468"/>
      <c r="E18" s="468"/>
      <c r="F18" s="469"/>
      <c r="G18" s="470"/>
      <c r="H18" s="470"/>
      <c r="I18" s="470"/>
      <c r="J18" s="470"/>
      <c r="K18" s="470"/>
      <c r="L18" s="470"/>
    </row>
    <row r="19" spans="1:12" ht="23.25" customHeight="1">
      <c r="A19" s="447" t="s">
        <v>381</v>
      </c>
      <c r="B19" s="447"/>
      <c r="C19" s="447"/>
      <c r="D19" s="447"/>
      <c r="E19" s="447"/>
      <c r="F19" s="447"/>
      <c r="G19" s="447" t="s">
        <v>381</v>
      </c>
      <c r="H19" s="447"/>
      <c r="I19" s="447"/>
      <c r="J19" s="447"/>
      <c r="K19" s="447"/>
      <c r="L19" s="447"/>
    </row>
    <row r="20" spans="1:12" s="198" customFormat="1" ht="9.75" customHeight="1">
      <c r="A20" s="7" t="s">
        <v>7</v>
      </c>
      <c r="B20" s="106" t="s">
        <v>204</v>
      </c>
      <c r="C20" s="106"/>
      <c r="D20" s="12"/>
      <c r="E20" s="12"/>
      <c r="F20" s="12"/>
      <c r="G20" s="12"/>
      <c r="H20" s="12"/>
      <c r="I20" s="12"/>
      <c r="J20" s="261"/>
      <c r="L20" s="228"/>
    </row>
    <row r="21" spans="1:12" s="198" customFormat="1" ht="9.75" customHeight="1">
      <c r="A21" s="7">
        <v>52</v>
      </c>
      <c r="B21" s="3" t="s">
        <v>93</v>
      </c>
      <c r="C21" s="3"/>
      <c r="D21" s="160">
        <v>12947080</v>
      </c>
      <c r="E21" s="202">
        <v>6383654</v>
      </c>
      <c r="F21" s="202">
        <v>5405258</v>
      </c>
      <c r="G21" s="161">
        <v>1158168</v>
      </c>
      <c r="H21" s="161">
        <v>566054</v>
      </c>
      <c r="I21" s="161">
        <v>144023</v>
      </c>
      <c r="J21" s="261">
        <f>D21-H21-I21</f>
        <v>12237003</v>
      </c>
      <c r="K21" s="12">
        <v>6419403</v>
      </c>
      <c r="L21" s="161">
        <v>52</v>
      </c>
    </row>
    <row r="22" spans="1:12" s="198" customFormat="1" ht="9.75" customHeight="1">
      <c r="A22" s="7">
        <v>53</v>
      </c>
      <c r="B22" s="3" t="s">
        <v>94</v>
      </c>
      <c r="C22" s="3"/>
      <c r="D22" s="160">
        <v>97467789</v>
      </c>
      <c r="E22" s="202">
        <v>33658505</v>
      </c>
      <c r="F22" s="202">
        <v>61910548</v>
      </c>
      <c r="G22" s="161">
        <v>1898736</v>
      </c>
      <c r="H22" s="161">
        <v>2411925</v>
      </c>
      <c r="I22" s="161">
        <v>5942566</v>
      </c>
      <c r="J22" s="261">
        <f>D22-H22-I22</f>
        <v>89113298</v>
      </c>
      <c r="K22" s="161">
        <v>57866718</v>
      </c>
      <c r="L22" s="161">
        <v>53</v>
      </c>
    </row>
    <row r="23" spans="1:12" s="198" customFormat="1" ht="9.75" customHeight="1">
      <c r="A23" s="7">
        <v>54</v>
      </c>
      <c r="B23" s="3" t="s">
        <v>95</v>
      </c>
      <c r="C23" s="3"/>
      <c r="D23" s="160">
        <v>15821537</v>
      </c>
      <c r="E23" s="202">
        <v>8727605</v>
      </c>
      <c r="F23" s="202">
        <v>6263546</v>
      </c>
      <c r="G23" s="161">
        <v>830386</v>
      </c>
      <c r="H23" s="161">
        <v>507541</v>
      </c>
      <c r="I23" s="161">
        <v>329677</v>
      </c>
      <c r="J23" s="261">
        <f>D23-H23-I23</f>
        <v>14984319</v>
      </c>
      <c r="K23" s="161">
        <v>6764255</v>
      </c>
      <c r="L23" s="161">
        <v>54</v>
      </c>
    </row>
    <row r="24" spans="1:12" s="198" customFormat="1" ht="9.75" customHeight="1">
      <c r="A24" s="7">
        <v>55</v>
      </c>
      <c r="B24" s="14" t="s">
        <v>4</v>
      </c>
      <c r="C24" s="14"/>
      <c r="D24" s="16">
        <f aca="true" t="shared" si="0" ref="D24:I24">SUM(D21:D23)</f>
        <v>126236406</v>
      </c>
      <c r="E24" s="17">
        <f t="shared" si="0"/>
        <v>48769764</v>
      </c>
      <c r="F24" s="17">
        <f t="shared" si="0"/>
        <v>73579352</v>
      </c>
      <c r="G24" s="22">
        <f t="shared" si="0"/>
        <v>3887290</v>
      </c>
      <c r="H24" s="22">
        <f t="shared" si="0"/>
        <v>3485520</v>
      </c>
      <c r="I24" s="22">
        <f t="shared" si="0"/>
        <v>6416266</v>
      </c>
      <c r="J24" s="266">
        <f>D24-H24-I24</f>
        <v>116334620</v>
      </c>
      <c r="K24" s="22">
        <f>SUM(K21:K23)</f>
        <v>71050376</v>
      </c>
      <c r="L24" s="199">
        <v>55</v>
      </c>
    </row>
    <row r="25" spans="1:12" s="198" customFormat="1" ht="9.75" customHeight="1">
      <c r="A25" s="7"/>
      <c r="B25" s="3"/>
      <c r="C25" s="3"/>
      <c r="D25" s="11"/>
      <c r="E25" s="12"/>
      <c r="F25" s="12"/>
      <c r="G25" s="199"/>
      <c r="H25" s="199"/>
      <c r="I25" s="199"/>
      <c r="J25" s="272"/>
      <c r="K25" s="199"/>
      <c r="L25" s="199"/>
    </row>
    <row r="26" spans="1:12" s="200" customFormat="1" ht="9.75" customHeight="1">
      <c r="A26" s="25" t="s">
        <v>7</v>
      </c>
      <c r="B26" s="106" t="s">
        <v>203</v>
      </c>
      <c r="C26" s="106"/>
      <c r="D26" s="27"/>
      <c r="E26" s="28"/>
      <c r="F26" s="28"/>
      <c r="G26" s="199"/>
      <c r="H26" s="199"/>
      <c r="I26" s="199"/>
      <c r="J26" s="272"/>
      <c r="K26" s="199"/>
      <c r="L26" s="199" t="s">
        <v>7</v>
      </c>
    </row>
    <row r="27" spans="1:12" s="198" customFormat="1" ht="9.75" customHeight="1">
      <c r="A27" s="7">
        <v>56</v>
      </c>
      <c r="B27" s="3" t="s">
        <v>96</v>
      </c>
      <c r="C27" s="3"/>
      <c r="D27" s="160">
        <v>14046776</v>
      </c>
      <c r="E27" s="202">
        <v>13507441</v>
      </c>
      <c r="F27" s="202">
        <v>316472</v>
      </c>
      <c r="G27" s="161">
        <v>222863</v>
      </c>
      <c r="H27" s="161">
        <v>783309</v>
      </c>
      <c r="I27" s="205">
        <v>10766</v>
      </c>
      <c r="J27" s="261">
        <f aca="true" t="shared" si="1" ref="J27:J33">D27-H27-I27</f>
        <v>13252701</v>
      </c>
      <c r="K27" s="161">
        <v>528569</v>
      </c>
      <c r="L27" s="161">
        <v>56</v>
      </c>
    </row>
    <row r="28" spans="1:12" s="198" customFormat="1" ht="9.75" customHeight="1">
      <c r="A28" s="7">
        <v>57</v>
      </c>
      <c r="B28" s="3" t="s">
        <v>97</v>
      </c>
      <c r="C28" s="3"/>
      <c r="D28" s="160">
        <v>14437666</v>
      </c>
      <c r="E28" s="202">
        <v>13450505</v>
      </c>
      <c r="F28" s="202">
        <v>987161</v>
      </c>
      <c r="G28" s="161" t="s">
        <v>310</v>
      </c>
      <c r="H28" s="161">
        <v>2043659</v>
      </c>
      <c r="I28" s="205">
        <v>4572</v>
      </c>
      <c r="J28" s="261">
        <f t="shared" si="1"/>
        <v>12389435</v>
      </c>
      <c r="K28" s="161">
        <v>982589</v>
      </c>
      <c r="L28" s="161">
        <v>10</v>
      </c>
    </row>
    <row r="29" spans="1:12" s="201" customFormat="1" ht="9.75" customHeight="1">
      <c r="A29" s="7">
        <v>58</v>
      </c>
      <c r="B29" s="3" t="s">
        <v>98</v>
      </c>
      <c r="C29" s="3"/>
      <c r="D29" s="160">
        <v>11797670</v>
      </c>
      <c r="E29" s="202">
        <v>10642876</v>
      </c>
      <c r="F29" s="202">
        <v>354568</v>
      </c>
      <c r="G29" s="161">
        <v>800226</v>
      </c>
      <c r="H29" s="161">
        <v>478501</v>
      </c>
      <c r="I29" s="205" t="s">
        <v>310</v>
      </c>
      <c r="J29" s="261">
        <f>D29-H29</f>
        <v>11319169</v>
      </c>
      <c r="K29" s="161">
        <v>1154794</v>
      </c>
      <c r="L29" s="161">
        <v>58</v>
      </c>
    </row>
    <row r="30" spans="1:12" s="198" customFormat="1" ht="9.75" customHeight="1">
      <c r="A30" s="7">
        <v>59</v>
      </c>
      <c r="B30" s="3" t="s">
        <v>99</v>
      </c>
      <c r="C30" s="3"/>
      <c r="D30" s="160">
        <v>12051774</v>
      </c>
      <c r="E30" s="202">
        <v>9730512</v>
      </c>
      <c r="F30" s="202">
        <v>454187</v>
      </c>
      <c r="G30" s="161">
        <v>1867075</v>
      </c>
      <c r="H30" s="161">
        <v>475946</v>
      </c>
      <c r="I30" s="205">
        <v>26932</v>
      </c>
      <c r="J30" s="261">
        <f t="shared" si="1"/>
        <v>11548896</v>
      </c>
      <c r="K30" s="161">
        <v>2294330</v>
      </c>
      <c r="L30" s="161">
        <v>59</v>
      </c>
    </row>
    <row r="31" spans="1:12" s="198" customFormat="1" ht="9.75" customHeight="1">
      <c r="A31" s="7">
        <v>60</v>
      </c>
      <c r="B31" s="3" t="s">
        <v>94</v>
      </c>
      <c r="C31" s="3"/>
      <c r="D31" s="160">
        <v>24106362</v>
      </c>
      <c r="E31" s="202">
        <v>20871129</v>
      </c>
      <c r="F31" s="202">
        <v>1003227</v>
      </c>
      <c r="G31" s="161">
        <v>2232006</v>
      </c>
      <c r="H31" s="161">
        <v>1123951</v>
      </c>
      <c r="I31" s="161">
        <v>128397</v>
      </c>
      <c r="J31" s="261">
        <f t="shared" si="1"/>
        <v>22854014</v>
      </c>
      <c r="K31" s="161">
        <v>3106836</v>
      </c>
      <c r="L31" s="161">
        <v>60</v>
      </c>
    </row>
    <row r="32" spans="1:12" s="198" customFormat="1" ht="9.75" customHeight="1">
      <c r="A32" s="7">
        <v>61</v>
      </c>
      <c r="B32" s="3" t="s">
        <v>100</v>
      </c>
      <c r="C32" s="3"/>
      <c r="D32" s="160">
        <v>23603785</v>
      </c>
      <c r="E32" s="202">
        <v>22240418</v>
      </c>
      <c r="F32" s="202">
        <v>372965</v>
      </c>
      <c r="G32" s="161">
        <v>990402</v>
      </c>
      <c r="H32" s="161">
        <v>1039516</v>
      </c>
      <c r="I32" s="205" t="s">
        <v>310</v>
      </c>
      <c r="J32" s="261">
        <f>D32-H32</f>
        <v>22564269</v>
      </c>
      <c r="K32" s="161">
        <v>1363367</v>
      </c>
      <c r="L32" s="161">
        <v>61</v>
      </c>
    </row>
    <row r="33" spans="1:12" s="198" customFormat="1" ht="9.75" customHeight="1">
      <c r="A33" s="7">
        <v>62</v>
      </c>
      <c r="B33" s="3" t="s">
        <v>101</v>
      </c>
      <c r="C33" s="3"/>
      <c r="D33" s="160">
        <v>9417947</v>
      </c>
      <c r="E33" s="202">
        <v>8115769</v>
      </c>
      <c r="F33" s="202">
        <v>459526</v>
      </c>
      <c r="G33" s="161">
        <v>842652</v>
      </c>
      <c r="H33" s="161">
        <v>307771</v>
      </c>
      <c r="I33" s="205">
        <v>50246</v>
      </c>
      <c r="J33" s="261">
        <f t="shared" si="1"/>
        <v>9059930</v>
      </c>
      <c r="K33" s="161">
        <v>1251932</v>
      </c>
      <c r="L33" s="161">
        <v>62</v>
      </c>
    </row>
    <row r="34" spans="1:12" s="198" customFormat="1" ht="9.75" customHeight="1">
      <c r="A34" s="7">
        <v>63</v>
      </c>
      <c r="B34" s="14" t="s">
        <v>4</v>
      </c>
      <c r="C34" s="14"/>
      <c r="D34" s="16">
        <f aca="true" t="shared" si="2" ref="D34:K34">SUM(D27:D33)</f>
        <v>109461980</v>
      </c>
      <c r="E34" s="17">
        <f t="shared" si="2"/>
        <v>98558650</v>
      </c>
      <c r="F34" s="17">
        <f t="shared" si="2"/>
        <v>3948106</v>
      </c>
      <c r="G34" s="22">
        <f t="shared" si="2"/>
        <v>6955224</v>
      </c>
      <c r="H34" s="22">
        <f t="shared" si="2"/>
        <v>6252653</v>
      </c>
      <c r="I34" s="22">
        <f t="shared" si="2"/>
        <v>220913</v>
      </c>
      <c r="J34" s="266">
        <f>D34-H34-I34</f>
        <v>102988414</v>
      </c>
      <c r="K34" s="22">
        <f t="shared" si="2"/>
        <v>10682417</v>
      </c>
      <c r="L34" s="199">
        <v>63</v>
      </c>
    </row>
    <row r="35" spans="1:12" s="198" customFormat="1" ht="9.75" customHeight="1">
      <c r="A35" s="7">
        <v>64</v>
      </c>
      <c r="B35" s="20" t="s">
        <v>92</v>
      </c>
      <c r="C35" s="20"/>
      <c r="D35" s="16">
        <f aca="true" t="shared" si="3" ref="D35:K35">D24+D34</f>
        <v>235698386</v>
      </c>
      <c r="E35" s="17">
        <f t="shared" si="3"/>
        <v>147328414</v>
      </c>
      <c r="F35" s="17">
        <f t="shared" si="3"/>
        <v>77527458</v>
      </c>
      <c r="G35" s="22">
        <f t="shared" si="3"/>
        <v>10842514</v>
      </c>
      <c r="H35" s="22">
        <f t="shared" si="3"/>
        <v>9738173</v>
      </c>
      <c r="I35" s="22">
        <f t="shared" si="3"/>
        <v>6637179</v>
      </c>
      <c r="J35" s="266">
        <f>D35-H35-I35</f>
        <v>219323034</v>
      </c>
      <c r="K35" s="22">
        <f t="shared" si="3"/>
        <v>81732793</v>
      </c>
      <c r="L35" s="199">
        <v>64</v>
      </c>
    </row>
    <row r="36" spans="1:12" ht="9.75" customHeight="1">
      <c r="A36" s="7"/>
      <c r="B36" s="20"/>
      <c r="C36" s="20"/>
      <c r="D36" s="17"/>
      <c r="E36" s="17"/>
      <c r="F36" s="17"/>
      <c r="G36" s="467"/>
      <c r="H36" s="467"/>
      <c r="I36" s="467"/>
      <c r="J36" s="467"/>
      <c r="K36" s="467"/>
      <c r="L36" s="240"/>
    </row>
    <row r="37" spans="1:12" ht="9.75" customHeight="1">
      <c r="A37" s="447" t="s">
        <v>382</v>
      </c>
      <c r="B37" s="447"/>
      <c r="C37" s="447"/>
      <c r="D37" s="447"/>
      <c r="E37" s="447"/>
      <c r="F37" s="447"/>
      <c r="G37" s="447" t="s">
        <v>382</v>
      </c>
      <c r="H37" s="447"/>
      <c r="I37" s="447"/>
      <c r="J37" s="447"/>
      <c r="K37" s="447"/>
      <c r="L37" s="447"/>
    </row>
    <row r="38" spans="1:12" s="198" customFormat="1" ht="9.75" customHeight="1">
      <c r="A38" s="7" t="s">
        <v>7</v>
      </c>
      <c r="B38" s="106" t="s">
        <v>204</v>
      </c>
      <c r="C38" s="106"/>
      <c r="D38" s="12"/>
      <c r="E38" s="12"/>
      <c r="F38" s="12"/>
      <c r="G38" s="199"/>
      <c r="H38" s="199"/>
      <c r="I38" s="199"/>
      <c r="J38" s="272"/>
      <c r="K38" s="199"/>
      <c r="L38" s="199" t="s">
        <v>7</v>
      </c>
    </row>
    <row r="39" spans="1:12" s="198" customFormat="1" ht="9.75" customHeight="1">
      <c r="A39" s="7">
        <v>65</v>
      </c>
      <c r="B39" s="3" t="s">
        <v>103</v>
      </c>
      <c r="C39" s="3"/>
      <c r="D39" s="160">
        <v>25367311</v>
      </c>
      <c r="E39" s="202">
        <v>12287885</v>
      </c>
      <c r="F39" s="202">
        <v>12494316</v>
      </c>
      <c r="G39" s="161">
        <v>585110</v>
      </c>
      <c r="H39" s="161">
        <v>635898</v>
      </c>
      <c r="I39" s="161">
        <v>24257</v>
      </c>
      <c r="J39" s="261">
        <f>D39-H39-I39</f>
        <v>24707156</v>
      </c>
      <c r="K39" s="161">
        <v>13055169</v>
      </c>
      <c r="L39" s="161">
        <v>65</v>
      </c>
    </row>
    <row r="40" spans="1:12" s="198" customFormat="1" ht="9.75" customHeight="1">
      <c r="A40" s="7">
        <v>66</v>
      </c>
      <c r="B40" s="3" t="s">
        <v>104</v>
      </c>
      <c r="C40" s="3"/>
      <c r="D40" s="160">
        <v>28518150</v>
      </c>
      <c r="E40" s="202">
        <v>13172642</v>
      </c>
      <c r="F40" s="202">
        <v>15345508</v>
      </c>
      <c r="G40" s="161" t="s">
        <v>310</v>
      </c>
      <c r="H40" s="161">
        <v>1620187</v>
      </c>
      <c r="I40" s="161">
        <v>454592</v>
      </c>
      <c r="J40" s="261">
        <f>D40-H40-I40</f>
        <v>26443371</v>
      </c>
      <c r="K40" s="161">
        <v>14890916</v>
      </c>
      <c r="L40" s="161">
        <v>66</v>
      </c>
    </row>
    <row r="41" spans="1:12" s="198" customFormat="1" ht="9.75" customHeight="1">
      <c r="A41" s="7">
        <v>67</v>
      </c>
      <c r="B41" s="3" t="s">
        <v>105</v>
      </c>
      <c r="C41" s="3"/>
      <c r="D41" s="160">
        <v>16045497</v>
      </c>
      <c r="E41" s="202">
        <v>8255077</v>
      </c>
      <c r="F41" s="202">
        <v>7790420</v>
      </c>
      <c r="G41" s="205" t="s">
        <v>310</v>
      </c>
      <c r="H41" s="161">
        <v>1196906</v>
      </c>
      <c r="I41" s="161">
        <v>238594</v>
      </c>
      <c r="J41" s="261">
        <f>D41-H41-I41</f>
        <v>14609997</v>
      </c>
      <c r="K41" s="161">
        <v>7551826</v>
      </c>
      <c r="L41" s="205">
        <v>67</v>
      </c>
    </row>
    <row r="42" spans="1:12" s="198" customFormat="1" ht="9.75" customHeight="1">
      <c r="A42" s="7">
        <v>68</v>
      </c>
      <c r="B42" s="3" t="s">
        <v>106</v>
      </c>
      <c r="C42" s="3"/>
      <c r="D42" s="160">
        <v>17351595</v>
      </c>
      <c r="E42" s="202">
        <v>10212659</v>
      </c>
      <c r="F42" s="202">
        <v>6037673</v>
      </c>
      <c r="G42" s="161">
        <v>1101263</v>
      </c>
      <c r="H42" s="161">
        <v>540330</v>
      </c>
      <c r="I42" s="205">
        <v>173449</v>
      </c>
      <c r="J42" s="261">
        <f>D42-H42-I42</f>
        <v>16637816</v>
      </c>
      <c r="K42" s="161">
        <v>6965487</v>
      </c>
      <c r="L42" s="161">
        <v>68</v>
      </c>
    </row>
    <row r="43" spans="1:12" s="198" customFormat="1" ht="9.75" customHeight="1">
      <c r="A43" s="7">
        <v>69</v>
      </c>
      <c r="B43" s="14" t="s">
        <v>4</v>
      </c>
      <c r="C43" s="14"/>
      <c r="D43" s="16">
        <f aca="true" t="shared" si="4" ref="D43:I43">SUM(D39:D42)</f>
        <v>87282553</v>
      </c>
      <c r="E43" s="17">
        <f t="shared" si="4"/>
        <v>43928263</v>
      </c>
      <c r="F43" s="17">
        <f t="shared" si="4"/>
        <v>41667917</v>
      </c>
      <c r="G43" s="22">
        <f t="shared" si="4"/>
        <v>1686373</v>
      </c>
      <c r="H43" s="22">
        <f t="shared" si="4"/>
        <v>3993321</v>
      </c>
      <c r="I43" s="22">
        <f t="shared" si="4"/>
        <v>890892</v>
      </c>
      <c r="J43" s="264">
        <f>D43-H43-I43</f>
        <v>82398340</v>
      </c>
      <c r="K43" s="22">
        <f>SUM(K39:K42)</f>
        <v>42463398</v>
      </c>
      <c r="L43" s="199">
        <v>69</v>
      </c>
    </row>
    <row r="44" spans="1:12" s="198" customFormat="1" ht="9.75" customHeight="1">
      <c r="A44" s="7"/>
      <c r="B44" s="3"/>
      <c r="C44" s="3"/>
      <c r="D44" s="11"/>
      <c r="E44" s="12"/>
      <c r="F44" s="12"/>
      <c r="G44" s="199"/>
      <c r="H44" s="199"/>
      <c r="I44" s="199"/>
      <c r="J44" s="272"/>
      <c r="K44" s="199"/>
      <c r="L44" s="199"/>
    </row>
    <row r="45" spans="1:12" s="198" customFormat="1" ht="9.75" customHeight="1">
      <c r="A45" s="7" t="s">
        <v>7</v>
      </c>
      <c r="B45" s="106" t="s">
        <v>203</v>
      </c>
      <c r="C45" s="106"/>
      <c r="D45" s="11"/>
      <c r="E45" s="12"/>
      <c r="F45" s="12"/>
      <c r="G45" s="199"/>
      <c r="H45" s="199"/>
      <c r="I45" s="199"/>
      <c r="J45" s="272"/>
      <c r="K45" s="199"/>
      <c r="L45" s="199" t="s">
        <v>7</v>
      </c>
    </row>
    <row r="46" spans="1:12" s="198" customFormat="1" ht="9.75" customHeight="1">
      <c r="A46" s="7">
        <v>70</v>
      </c>
      <c r="B46" s="3" t="s">
        <v>103</v>
      </c>
      <c r="C46" s="3"/>
      <c r="D46" s="160">
        <v>13859395</v>
      </c>
      <c r="E46" s="202">
        <v>13557793</v>
      </c>
      <c r="F46" s="202">
        <v>301602</v>
      </c>
      <c r="G46" s="205" t="s">
        <v>310</v>
      </c>
      <c r="H46" s="161">
        <v>659362</v>
      </c>
      <c r="I46" s="205" t="s">
        <v>310</v>
      </c>
      <c r="J46" s="261">
        <f>D46-H46</f>
        <v>13200033</v>
      </c>
      <c r="K46" s="161">
        <v>301602</v>
      </c>
      <c r="L46" s="205">
        <v>70</v>
      </c>
    </row>
    <row r="47" spans="1:12" s="198" customFormat="1" ht="9.75" customHeight="1">
      <c r="A47" s="7">
        <v>71</v>
      </c>
      <c r="B47" s="3" t="s">
        <v>104</v>
      </c>
      <c r="C47" s="3"/>
      <c r="D47" s="160">
        <v>11086304</v>
      </c>
      <c r="E47" s="202">
        <v>8895237</v>
      </c>
      <c r="F47" s="202">
        <v>2191067</v>
      </c>
      <c r="G47" s="205" t="s">
        <v>310</v>
      </c>
      <c r="H47" s="161">
        <v>1370448</v>
      </c>
      <c r="I47" s="205">
        <v>330000</v>
      </c>
      <c r="J47" s="261">
        <f aca="true" t="shared" si="5" ref="J47:J53">D47-H47-I47</f>
        <v>9385856</v>
      </c>
      <c r="K47" s="161">
        <v>1861067</v>
      </c>
      <c r="L47" s="205">
        <v>71</v>
      </c>
    </row>
    <row r="48" spans="1:12" s="198" customFormat="1" ht="9.75" customHeight="1">
      <c r="A48" s="7">
        <v>72</v>
      </c>
      <c r="B48" s="3" t="s">
        <v>105</v>
      </c>
      <c r="C48" s="3"/>
      <c r="D48" s="160">
        <v>9827741</v>
      </c>
      <c r="E48" s="202">
        <v>8742033</v>
      </c>
      <c r="F48" s="202">
        <v>812463</v>
      </c>
      <c r="G48" s="161">
        <v>273245</v>
      </c>
      <c r="H48" s="161">
        <v>452056</v>
      </c>
      <c r="I48" s="205" t="s">
        <v>310</v>
      </c>
      <c r="J48" s="261">
        <f>D48-H48</f>
        <v>9375685</v>
      </c>
      <c r="K48" s="161">
        <v>1085708</v>
      </c>
      <c r="L48" s="161">
        <v>72</v>
      </c>
    </row>
    <row r="49" spans="1:12" s="198" customFormat="1" ht="9.75" customHeight="1">
      <c r="A49" s="7">
        <v>73</v>
      </c>
      <c r="B49" s="3" t="s">
        <v>107</v>
      </c>
      <c r="C49" s="3"/>
      <c r="D49" s="160">
        <v>14179258</v>
      </c>
      <c r="E49" s="202">
        <v>13553737</v>
      </c>
      <c r="F49" s="202">
        <v>625521</v>
      </c>
      <c r="G49" s="205" t="s">
        <v>310</v>
      </c>
      <c r="H49" s="161">
        <v>1088144</v>
      </c>
      <c r="I49" s="205" t="s">
        <v>310</v>
      </c>
      <c r="J49" s="261">
        <f>D49-H49</f>
        <v>13091114</v>
      </c>
      <c r="K49" s="161">
        <v>625521</v>
      </c>
      <c r="L49" s="205">
        <v>73</v>
      </c>
    </row>
    <row r="50" spans="1:12" s="198" customFormat="1" ht="9.75" customHeight="1">
      <c r="A50" s="7">
        <v>74</v>
      </c>
      <c r="B50" s="3" t="s">
        <v>108</v>
      </c>
      <c r="C50" s="3"/>
      <c r="D50" s="160">
        <v>10576446</v>
      </c>
      <c r="E50" s="202">
        <v>8593129</v>
      </c>
      <c r="F50" s="202">
        <v>971146</v>
      </c>
      <c r="G50" s="161">
        <v>1012171</v>
      </c>
      <c r="H50" s="161">
        <v>484649</v>
      </c>
      <c r="I50" s="205" t="s">
        <v>310</v>
      </c>
      <c r="J50" s="261">
        <f>D50-H50</f>
        <v>10091797</v>
      </c>
      <c r="K50" s="161">
        <v>1983317</v>
      </c>
      <c r="L50" s="161">
        <v>74</v>
      </c>
    </row>
    <row r="51" spans="1:12" s="198" customFormat="1" ht="9.75" customHeight="1">
      <c r="A51" s="7">
        <v>75</v>
      </c>
      <c r="B51" s="3" t="s">
        <v>109</v>
      </c>
      <c r="C51" s="3"/>
      <c r="D51" s="160">
        <v>5718283</v>
      </c>
      <c r="E51" s="202">
        <v>4373731</v>
      </c>
      <c r="F51" s="202">
        <v>705117</v>
      </c>
      <c r="G51" s="161">
        <v>639435</v>
      </c>
      <c r="H51" s="161">
        <v>270433</v>
      </c>
      <c r="I51" s="205">
        <v>20599</v>
      </c>
      <c r="J51" s="261">
        <f t="shared" si="5"/>
        <v>5427251</v>
      </c>
      <c r="K51" s="161">
        <v>1323953</v>
      </c>
      <c r="L51" s="161">
        <v>75</v>
      </c>
    </row>
    <row r="52" spans="1:12" s="198" customFormat="1" ht="9.75" customHeight="1">
      <c r="A52" s="7">
        <v>76</v>
      </c>
      <c r="B52" s="3" t="s">
        <v>110</v>
      </c>
      <c r="C52" s="3"/>
      <c r="D52" s="160">
        <v>10749486</v>
      </c>
      <c r="E52" s="202">
        <v>8555484</v>
      </c>
      <c r="F52" s="202">
        <v>1151546</v>
      </c>
      <c r="G52" s="161">
        <v>1042456</v>
      </c>
      <c r="H52" s="161">
        <v>278688</v>
      </c>
      <c r="I52" s="161">
        <v>414087</v>
      </c>
      <c r="J52" s="261">
        <f t="shared" si="5"/>
        <v>10056711</v>
      </c>
      <c r="K52" s="161">
        <v>1779915</v>
      </c>
      <c r="L52" s="161">
        <v>76</v>
      </c>
    </row>
    <row r="53" spans="1:12" s="198" customFormat="1" ht="9.75" customHeight="1">
      <c r="A53" s="7">
        <v>77</v>
      </c>
      <c r="B53" s="3" t="s">
        <v>111</v>
      </c>
      <c r="C53" s="3"/>
      <c r="D53" s="160">
        <v>6449399</v>
      </c>
      <c r="E53" s="202">
        <v>5153251</v>
      </c>
      <c r="F53" s="202">
        <v>780638</v>
      </c>
      <c r="G53" s="161">
        <v>515510</v>
      </c>
      <c r="H53" s="161">
        <v>241173</v>
      </c>
      <c r="I53" s="205">
        <v>38054</v>
      </c>
      <c r="J53" s="261">
        <f t="shared" si="5"/>
        <v>6170172</v>
      </c>
      <c r="K53" s="161">
        <v>1258094</v>
      </c>
      <c r="L53" s="161">
        <v>77</v>
      </c>
    </row>
    <row r="54" spans="1:12" s="198" customFormat="1" ht="9.75" customHeight="1">
      <c r="A54" s="7">
        <v>78</v>
      </c>
      <c r="B54" s="3" t="s">
        <v>112</v>
      </c>
      <c r="C54" s="3"/>
      <c r="D54" s="160">
        <v>11047566</v>
      </c>
      <c r="E54" s="202">
        <v>9531887</v>
      </c>
      <c r="F54" s="202">
        <v>742408</v>
      </c>
      <c r="G54" s="161">
        <v>773271</v>
      </c>
      <c r="H54" s="161">
        <v>459212</v>
      </c>
      <c r="I54" s="205" t="s">
        <v>310</v>
      </c>
      <c r="J54" s="261">
        <f>D54-H54</f>
        <v>10588354</v>
      </c>
      <c r="K54" s="161">
        <v>1515679</v>
      </c>
      <c r="L54" s="161">
        <v>78</v>
      </c>
    </row>
    <row r="55" spans="1:12" s="198" customFormat="1" ht="9.75" customHeight="1">
      <c r="A55" s="7">
        <v>79</v>
      </c>
      <c r="B55" s="14" t="s">
        <v>4</v>
      </c>
      <c r="C55" s="14"/>
      <c r="D55" s="16">
        <f aca="true" t="shared" si="6" ref="D55:K55">SUM(D46:D54)</f>
        <v>93493878</v>
      </c>
      <c r="E55" s="17">
        <f t="shared" si="6"/>
        <v>80956282</v>
      </c>
      <c r="F55" s="17">
        <f t="shared" si="6"/>
        <v>8281508</v>
      </c>
      <c r="G55" s="22">
        <f t="shared" si="6"/>
        <v>4256088</v>
      </c>
      <c r="H55" s="22">
        <f t="shared" si="6"/>
        <v>5304165</v>
      </c>
      <c r="I55" s="22">
        <f t="shared" si="6"/>
        <v>802740</v>
      </c>
      <c r="J55" s="264">
        <f>D55-H55-I55</f>
        <v>87386973</v>
      </c>
      <c r="K55" s="22">
        <f t="shared" si="6"/>
        <v>11734856</v>
      </c>
      <c r="L55" s="199">
        <v>79</v>
      </c>
    </row>
    <row r="56" spans="1:12" s="198" customFormat="1" ht="9.75" customHeight="1">
      <c r="A56" s="7">
        <v>80</v>
      </c>
      <c r="B56" s="20" t="s">
        <v>102</v>
      </c>
      <c r="C56" s="20"/>
      <c r="D56" s="16">
        <f aca="true" t="shared" si="7" ref="D56:K56">D43+D55</f>
        <v>180776431</v>
      </c>
      <c r="E56" s="17">
        <f t="shared" si="7"/>
        <v>124884545</v>
      </c>
      <c r="F56" s="17">
        <f t="shared" si="7"/>
        <v>49949425</v>
      </c>
      <c r="G56" s="22">
        <f t="shared" si="7"/>
        <v>5942461</v>
      </c>
      <c r="H56" s="22">
        <f t="shared" si="7"/>
        <v>9297486</v>
      </c>
      <c r="I56" s="22">
        <f t="shared" si="7"/>
        <v>1693632</v>
      </c>
      <c r="J56" s="264">
        <f>D56-H56-I56</f>
        <v>169785313</v>
      </c>
      <c r="K56" s="22">
        <f t="shared" si="7"/>
        <v>54198254</v>
      </c>
      <c r="L56" s="199">
        <v>80</v>
      </c>
    </row>
    <row r="57" spans="1:12" ht="9.75" customHeight="1">
      <c r="A57" s="7"/>
      <c r="B57" s="20"/>
      <c r="C57" s="20"/>
      <c r="D57" s="17"/>
      <c r="E57" s="17"/>
      <c r="F57" s="17"/>
      <c r="G57" s="467"/>
      <c r="H57" s="467"/>
      <c r="I57" s="467"/>
      <c r="J57" s="273"/>
      <c r="K57" s="22"/>
      <c r="L57" s="240"/>
    </row>
    <row r="58" spans="1:12" ht="9.75" customHeight="1">
      <c r="A58" s="447" t="s">
        <v>383</v>
      </c>
      <c r="B58" s="447"/>
      <c r="C58" s="447"/>
      <c r="D58" s="447"/>
      <c r="E58" s="447"/>
      <c r="F58" s="447"/>
      <c r="G58" s="447" t="s">
        <v>383</v>
      </c>
      <c r="H58" s="447"/>
      <c r="I58" s="447"/>
      <c r="J58" s="447"/>
      <c r="K58" s="447"/>
      <c r="L58" s="447"/>
    </row>
    <row r="59" spans="1:12" s="198" customFormat="1" ht="9.75" customHeight="1">
      <c r="A59" s="7" t="s">
        <v>7</v>
      </c>
      <c r="B59" s="106" t="s">
        <v>8</v>
      </c>
      <c r="C59" s="106"/>
      <c r="D59" s="16"/>
      <c r="E59" s="17"/>
      <c r="F59" s="17"/>
      <c r="G59" s="22"/>
      <c r="H59" s="22"/>
      <c r="I59" s="22"/>
      <c r="J59" s="274"/>
      <c r="K59" s="207"/>
      <c r="L59" s="199"/>
    </row>
    <row r="60" spans="1:12" s="198" customFormat="1" ht="9.75" customHeight="1">
      <c r="A60" s="7">
        <v>81</v>
      </c>
      <c r="B60" s="3" t="s">
        <v>114</v>
      </c>
      <c r="C60" s="3"/>
      <c r="D60" s="160">
        <v>17504942</v>
      </c>
      <c r="E60" s="202">
        <v>9719509</v>
      </c>
      <c r="F60" s="202">
        <v>7563548</v>
      </c>
      <c r="G60" s="161">
        <v>221885</v>
      </c>
      <c r="H60" s="161">
        <v>332503</v>
      </c>
      <c r="I60" s="161">
        <v>196259</v>
      </c>
      <c r="J60" s="261">
        <f aca="true" t="shared" si="8" ref="J60:J65">D60-H60-I60</f>
        <v>16976180</v>
      </c>
      <c r="K60" s="161">
        <v>7589174</v>
      </c>
      <c r="L60" s="161">
        <v>81</v>
      </c>
    </row>
    <row r="61" spans="1:12" s="201" customFormat="1" ht="9.75" customHeight="1">
      <c r="A61" s="7">
        <v>82</v>
      </c>
      <c r="B61" s="3" t="s">
        <v>115</v>
      </c>
      <c r="C61" s="3"/>
      <c r="D61" s="160">
        <v>59836207</v>
      </c>
      <c r="E61" s="202">
        <v>28056197</v>
      </c>
      <c r="F61" s="202">
        <v>31780010</v>
      </c>
      <c r="G61" s="205" t="s">
        <v>310</v>
      </c>
      <c r="H61" s="161">
        <v>3108974</v>
      </c>
      <c r="I61" s="161">
        <v>1745990</v>
      </c>
      <c r="J61" s="261">
        <f t="shared" si="8"/>
        <v>54981243</v>
      </c>
      <c r="K61" s="161">
        <v>30034020</v>
      </c>
      <c r="L61" s="205">
        <v>82</v>
      </c>
    </row>
    <row r="62" spans="1:12" s="198" customFormat="1" ht="9.75" customHeight="1">
      <c r="A62" s="7">
        <v>83</v>
      </c>
      <c r="B62" s="3" t="s">
        <v>116</v>
      </c>
      <c r="C62" s="3"/>
      <c r="D62" s="160">
        <v>75826168</v>
      </c>
      <c r="E62" s="202">
        <v>22592954</v>
      </c>
      <c r="F62" s="202">
        <v>50115577</v>
      </c>
      <c r="G62" s="161">
        <v>3117637</v>
      </c>
      <c r="H62" s="161">
        <v>4329686</v>
      </c>
      <c r="I62" s="161">
        <v>3125285</v>
      </c>
      <c r="J62" s="261">
        <f t="shared" si="8"/>
        <v>68371197</v>
      </c>
      <c r="K62" s="161">
        <v>50107929</v>
      </c>
      <c r="L62" s="161">
        <v>83</v>
      </c>
    </row>
    <row r="63" spans="1:12" s="198" customFormat="1" ht="9.75" customHeight="1">
      <c r="A63" s="7">
        <v>84</v>
      </c>
      <c r="B63" s="3" t="s">
        <v>117</v>
      </c>
      <c r="C63" s="3"/>
      <c r="D63" s="162">
        <v>373720421</v>
      </c>
      <c r="E63" s="202">
        <v>101166968</v>
      </c>
      <c r="F63" s="203">
        <v>272553453</v>
      </c>
      <c r="G63" s="205" t="s">
        <v>310</v>
      </c>
      <c r="H63" s="161">
        <v>2565885</v>
      </c>
      <c r="I63" s="161">
        <v>26991780</v>
      </c>
      <c r="J63" s="261">
        <f t="shared" si="8"/>
        <v>344162756</v>
      </c>
      <c r="K63" s="163">
        <v>245561673</v>
      </c>
      <c r="L63" s="205">
        <v>84</v>
      </c>
    </row>
    <row r="64" spans="1:12" s="198" customFormat="1" ht="9.75" customHeight="1">
      <c r="A64" s="7">
        <v>85</v>
      </c>
      <c r="B64" s="3" t="s">
        <v>118</v>
      </c>
      <c r="C64" s="3"/>
      <c r="D64" s="160">
        <v>18343228</v>
      </c>
      <c r="E64" s="202">
        <v>8554359</v>
      </c>
      <c r="F64" s="202">
        <v>9788869</v>
      </c>
      <c r="G64" s="205" t="s">
        <v>310</v>
      </c>
      <c r="H64" s="161">
        <v>538655</v>
      </c>
      <c r="I64" s="205">
        <v>311017</v>
      </c>
      <c r="J64" s="261">
        <f t="shared" si="8"/>
        <v>17493556</v>
      </c>
      <c r="K64" s="161">
        <v>9477852</v>
      </c>
      <c r="L64" s="205">
        <v>85</v>
      </c>
    </row>
    <row r="65" spans="1:12" s="198" customFormat="1" ht="9.75" customHeight="1">
      <c r="A65" s="7">
        <v>86</v>
      </c>
      <c r="B65" s="14" t="s">
        <v>4</v>
      </c>
      <c r="C65" s="14"/>
      <c r="D65" s="16">
        <f aca="true" t="shared" si="9" ref="D65:K65">SUM(D60:D64)</f>
        <v>545230966</v>
      </c>
      <c r="E65" s="17">
        <f t="shared" si="9"/>
        <v>170089987</v>
      </c>
      <c r="F65" s="17">
        <f t="shared" si="9"/>
        <v>371801457</v>
      </c>
      <c r="G65" s="22">
        <f t="shared" si="9"/>
        <v>3339522</v>
      </c>
      <c r="H65" s="22">
        <f t="shared" si="9"/>
        <v>10875703</v>
      </c>
      <c r="I65" s="22">
        <f t="shared" si="9"/>
        <v>32370331</v>
      </c>
      <c r="J65" s="266">
        <f t="shared" si="8"/>
        <v>501984932</v>
      </c>
      <c r="K65" s="22">
        <f t="shared" si="9"/>
        <v>342770648</v>
      </c>
      <c r="L65" s="199">
        <v>86</v>
      </c>
    </row>
    <row r="66" spans="1:12" s="198" customFormat="1" ht="9.75" customHeight="1">
      <c r="A66" s="7"/>
      <c r="B66" s="14"/>
      <c r="C66" s="14"/>
      <c r="D66" s="11"/>
      <c r="E66" s="17"/>
      <c r="F66" s="17"/>
      <c r="G66" s="199"/>
      <c r="H66" s="199"/>
      <c r="I66" s="199"/>
      <c r="J66" s="274"/>
      <c r="K66" s="199"/>
      <c r="L66" s="199"/>
    </row>
    <row r="67" spans="1:12" s="198" customFormat="1" ht="9.75" customHeight="1">
      <c r="A67" s="7" t="s">
        <v>7</v>
      </c>
      <c r="B67" s="106" t="s">
        <v>23</v>
      </c>
      <c r="C67" s="106"/>
      <c r="D67" s="16"/>
      <c r="E67" s="24"/>
      <c r="F67" s="24"/>
      <c r="G67" s="199"/>
      <c r="H67" s="199"/>
      <c r="I67" s="199"/>
      <c r="J67" s="274"/>
      <c r="K67" s="199"/>
      <c r="L67" s="199" t="s">
        <v>7</v>
      </c>
    </row>
    <row r="68" spans="1:12" s="198" customFormat="1" ht="9.75" customHeight="1">
      <c r="A68" s="7">
        <v>87</v>
      </c>
      <c r="B68" s="3" t="s">
        <v>114</v>
      </c>
      <c r="C68" s="3"/>
      <c r="D68" s="160">
        <v>16342403</v>
      </c>
      <c r="E68" s="202">
        <v>13915863</v>
      </c>
      <c r="F68" s="202">
        <v>791698</v>
      </c>
      <c r="G68" s="161">
        <v>1634842</v>
      </c>
      <c r="H68" s="161">
        <v>1140286</v>
      </c>
      <c r="I68" s="205">
        <v>19656</v>
      </c>
      <c r="J68" s="261">
        <f>D68-H68-I68</f>
        <v>15182461</v>
      </c>
      <c r="K68" s="161">
        <v>2406884</v>
      </c>
      <c r="L68" s="161">
        <v>87</v>
      </c>
    </row>
    <row r="69" spans="1:12" s="198" customFormat="1" ht="9.75" customHeight="1">
      <c r="A69" s="7">
        <v>88</v>
      </c>
      <c r="B69" s="3" t="s">
        <v>119</v>
      </c>
      <c r="C69" s="3"/>
      <c r="D69" s="160">
        <v>20602314</v>
      </c>
      <c r="E69" s="202">
        <v>18112214</v>
      </c>
      <c r="F69" s="202">
        <v>510219</v>
      </c>
      <c r="G69" s="161">
        <v>1979881</v>
      </c>
      <c r="H69" s="161">
        <v>946641</v>
      </c>
      <c r="I69" s="205" t="s">
        <v>310</v>
      </c>
      <c r="J69" s="261">
        <f>D69-H69</f>
        <v>19655673</v>
      </c>
      <c r="K69" s="161">
        <v>2490100</v>
      </c>
      <c r="L69" s="161">
        <v>88</v>
      </c>
    </row>
    <row r="70" spans="1:12" s="198" customFormat="1" ht="9.75" customHeight="1">
      <c r="A70" s="7">
        <v>89</v>
      </c>
      <c r="B70" s="3" t="s">
        <v>116</v>
      </c>
      <c r="C70" s="3"/>
      <c r="D70" s="160">
        <v>12859610</v>
      </c>
      <c r="E70" s="202">
        <v>12540920</v>
      </c>
      <c r="F70" s="202">
        <v>318690</v>
      </c>
      <c r="G70" s="205" t="s">
        <v>310</v>
      </c>
      <c r="H70" s="161">
        <v>770149</v>
      </c>
      <c r="I70" s="205" t="s">
        <v>310</v>
      </c>
      <c r="J70" s="261">
        <f>D70-H70</f>
        <v>12089461</v>
      </c>
      <c r="K70" s="161">
        <v>318690</v>
      </c>
      <c r="L70" s="205">
        <v>89</v>
      </c>
    </row>
    <row r="71" spans="1:12" s="198" customFormat="1" ht="9.75" customHeight="1">
      <c r="A71" s="7">
        <v>90</v>
      </c>
      <c r="B71" s="3" t="s">
        <v>120</v>
      </c>
      <c r="C71" s="3"/>
      <c r="D71" s="160">
        <v>19446543</v>
      </c>
      <c r="E71" s="202">
        <v>18089440</v>
      </c>
      <c r="F71" s="202">
        <v>631540</v>
      </c>
      <c r="G71" s="161">
        <v>725563</v>
      </c>
      <c r="H71" s="161">
        <v>571126</v>
      </c>
      <c r="I71" s="205" t="s">
        <v>310</v>
      </c>
      <c r="J71" s="261">
        <f>D71-H71</f>
        <v>18875417</v>
      </c>
      <c r="K71" s="161">
        <v>1357103</v>
      </c>
      <c r="L71" s="161">
        <v>90</v>
      </c>
    </row>
    <row r="72" spans="1:12" s="198" customFormat="1" ht="9.75" customHeight="1">
      <c r="A72" s="7">
        <v>91</v>
      </c>
      <c r="B72" s="3" t="s">
        <v>121</v>
      </c>
      <c r="C72" s="3"/>
      <c r="D72" s="160">
        <v>9931848</v>
      </c>
      <c r="E72" s="202">
        <v>8160486</v>
      </c>
      <c r="F72" s="202">
        <v>564939</v>
      </c>
      <c r="G72" s="161">
        <v>1206423</v>
      </c>
      <c r="H72" s="161">
        <v>2596920</v>
      </c>
      <c r="I72" s="205">
        <v>1984</v>
      </c>
      <c r="J72" s="261">
        <f>D72-H72-I72</f>
        <v>7332944</v>
      </c>
      <c r="K72" s="161">
        <v>1769378</v>
      </c>
      <c r="L72" s="161">
        <v>91</v>
      </c>
    </row>
    <row r="73" spans="1:12" s="198" customFormat="1" ht="9.75" customHeight="1">
      <c r="A73" s="7">
        <v>92</v>
      </c>
      <c r="B73" s="3" t="s">
        <v>122</v>
      </c>
      <c r="C73" s="3"/>
      <c r="D73" s="160">
        <v>14613250</v>
      </c>
      <c r="E73" s="202">
        <v>13598925</v>
      </c>
      <c r="F73" s="202">
        <v>801737</v>
      </c>
      <c r="G73" s="161">
        <v>212588</v>
      </c>
      <c r="H73" s="161">
        <v>821486</v>
      </c>
      <c r="I73" s="205" t="s">
        <v>310</v>
      </c>
      <c r="J73" s="261">
        <f>D73-H73</f>
        <v>13791764</v>
      </c>
      <c r="K73" s="161">
        <v>1014325</v>
      </c>
      <c r="L73" s="161">
        <v>92</v>
      </c>
    </row>
    <row r="74" spans="1:12" s="198" customFormat="1" ht="9.75" customHeight="1">
      <c r="A74" s="7">
        <v>93</v>
      </c>
      <c r="B74" s="3" t="s">
        <v>123</v>
      </c>
      <c r="C74" s="3"/>
      <c r="D74" s="160">
        <v>11359014</v>
      </c>
      <c r="E74" s="202">
        <v>9862907</v>
      </c>
      <c r="F74" s="202">
        <v>361152</v>
      </c>
      <c r="G74" s="161">
        <v>1134955</v>
      </c>
      <c r="H74" s="161">
        <v>404181</v>
      </c>
      <c r="I74" s="205" t="s">
        <v>310</v>
      </c>
      <c r="J74" s="261">
        <f>D74-H74</f>
        <v>10954833</v>
      </c>
      <c r="K74" s="161">
        <v>1496107</v>
      </c>
      <c r="L74" s="161">
        <v>93</v>
      </c>
    </row>
    <row r="75" spans="1:12" s="198" customFormat="1" ht="9.75" customHeight="1">
      <c r="A75" s="7">
        <v>94</v>
      </c>
      <c r="B75" s="14" t="s">
        <v>4</v>
      </c>
      <c r="C75" s="14"/>
      <c r="D75" s="16">
        <f aca="true" t="shared" si="10" ref="D75:K75">SUM(D68:D74)</f>
        <v>105154982</v>
      </c>
      <c r="E75" s="17">
        <f t="shared" si="10"/>
        <v>94280755</v>
      </c>
      <c r="F75" s="17">
        <f t="shared" si="10"/>
        <v>3979975</v>
      </c>
      <c r="G75" s="22">
        <f t="shared" si="10"/>
        <v>6894252</v>
      </c>
      <c r="H75" s="22">
        <f t="shared" si="10"/>
        <v>7250789</v>
      </c>
      <c r="I75" s="22">
        <f t="shared" si="10"/>
        <v>21640</v>
      </c>
      <c r="J75" s="266">
        <f>D75-H75-I75</f>
        <v>97882553</v>
      </c>
      <c r="K75" s="22">
        <f t="shared" si="10"/>
        <v>10852587</v>
      </c>
      <c r="L75" s="199">
        <v>94</v>
      </c>
    </row>
    <row r="76" spans="1:12" s="198" customFormat="1" ht="9.75" customHeight="1">
      <c r="A76" s="7">
        <v>95</v>
      </c>
      <c r="B76" s="20" t="s">
        <v>113</v>
      </c>
      <c r="C76" s="20"/>
      <c r="D76" s="16">
        <f aca="true" t="shared" si="11" ref="D76:K76">D65+D75</f>
        <v>650385948</v>
      </c>
      <c r="E76" s="17">
        <f t="shared" si="11"/>
        <v>264370742</v>
      </c>
      <c r="F76" s="17">
        <f t="shared" si="11"/>
        <v>375781432</v>
      </c>
      <c r="G76" s="22">
        <f t="shared" si="11"/>
        <v>10233774</v>
      </c>
      <c r="H76" s="22">
        <f t="shared" si="11"/>
        <v>18126492</v>
      </c>
      <c r="I76" s="22">
        <f t="shared" si="11"/>
        <v>32391971</v>
      </c>
      <c r="J76" s="266">
        <f>D76-H76-I76</f>
        <v>599867485</v>
      </c>
      <c r="K76" s="22">
        <f t="shared" si="11"/>
        <v>353623235</v>
      </c>
      <c r="L76" s="199">
        <v>95</v>
      </c>
    </row>
    <row r="77" spans="1:12" ht="9.75" customHeight="1">
      <c r="A77" s="7"/>
      <c r="B77" s="20"/>
      <c r="C77" s="20"/>
      <c r="D77" s="16"/>
      <c r="E77" s="17"/>
      <c r="F77" s="17"/>
      <c r="G77" s="22"/>
      <c r="H77" s="22"/>
      <c r="I77" s="22"/>
      <c r="J77" s="274"/>
      <c r="K77" s="22"/>
      <c r="L77" s="186"/>
    </row>
    <row r="78" spans="1:12" ht="9.75" customHeight="1">
      <c r="A78" s="198" t="s">
        <v>33</v>
      </c>
      <c r="D78" s="16"/>
      <c r="E78" s="17"/>
      <c r="F78" s="17"/>
      <c r="G78" s="193"/>
      <c r="H78" s="193"/>
      <c r="I78" s="193"/>
      <c r="J78" s="275"/>
      <c r="K78" s="193"/>
      <c r="L78" s="228"/>
    </row>
    <row r="79" spans="1:12" s="212" customFormat="1" ht="8.25">
      <c r="A79" s="365" t="s">
        <v>136</v>
      </c>
      <c r="B79" s="365"/>
      <c r="C79" s="365"/>
      <c r="D79" s="365"/>
      <c r="E79" s="365"/>
      <c r="F79" s="365"/>
      <c r="G79" s="365"/>
      <c r="J79" s="276"/>
      <c r="L79" s="217"/>
    </row>
  </sheetData>
  <sheetProtection/>
  <mergeCells count="31">
    <mergeCell ref="G4:H4"/>
    <mergeCell ref="G58:L58"/>
    <mergeCell ref="A19:F19"/>
    <mergeCell ref="I14:I16"/>
    <mergeCell ref="G19:L19"/>
    <mergeCell ref="F14:F16"/>
    <mergeCell ref="A1:F1"/>
    <mergeCell ref="G8:G9"/>
    <mergeCell ref="K8:K9"/>
    <mergeCell ref="B4:F4"/>
    <mergeCell ref="G1:L1"/>
    <mergeCell ref="D7:D16"/>
    <mergeCell ref="H8:I13"/>
    <mergeCell ref="H2:I2"/>
    <mergeCell ref="A18:F18"/>
    <mergeCell ref="L7:L17"/>
    <mergeCell ref="G18:L18"/>
    <mergeCell ref="E8:F13"/>
    <mergeCell ref="G3:I3"/>
    <mergeCell ref="B7:C17"/>
    <mergeCell ref="E2:F2"/>
    <mergeCell ref="B3:F3"/>
    <mergeCell ref="G10:G16"/>
    <mergeCell ref="G37:L37"/>
    <mergeCell ref="K10:K16"/>
    <mergeCell ref="J8:J16"/>
    <mergeCell ref="A79:G79"/>
    <mergeCell ref="A37:F37"/>
    <mergeCell ref="G36:K36"/>
    <mergeCell ref="A58:F58"/>
    <mergeCell ref="G57:I5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workbookViewId="0" topLeftCell="A1">
      <selection activeCell="M1" sqref="M1"/>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1.8515625" style="4" customWidth="1"/>
    <col min="7" max="9" width="16.7109375" style="4" customWidth="1"/>
    <col min="10" max="10" width="16.7109375" style="257" customWidth="1"/>
    <col min="11" max="11" width="16.7109375" style="4" customWidth="1"/>
    <col min="12" max="12" width="10.140625" style="198" customWidth="1"/>
    <col min="13" max="16384" width="16.28125" style="4" customWidth="1"/>
  </cols>
  <sheetData>
    <row r="1" spans="1:12" ht="12" customHeight="1">
      <c r="A1" s="408"/>
      <c r="B1" s="408"/>
      <c r="C1" s="408"/>
      <c r="D1" s="408"/>
      <c r="E1" s="408"/>
      <c r="F1" s="408"/>
      <c r="G1" s="408"/>
      <c r="H1" s="408"/>
      <c r="I1" s="408"/>
      <c r="J1" s="408"/>
      <c r="K1" s="408"/>
      <c r="L1" s="408"/>
    </row>
    <row r="2" spans="1:12" ht="12" customHeight="1">
      <c r="A2" s="60"/>
      <c r="B2" s="50"/>
      <c r="C2" s="50"/>
      <c r="D2" s="50"/>
      <c r="E2" s="387" t="s">
        <v>191</v>
      </c>
      <c r="F2" s="387"/>
      <c r="G2" s="388" t="s">
        <v>192</v>
      </c>
      <c r="H2" s="388"/>
      <c r="L2" s="110"/>
    </row>
    <row r="3" spans="1:11" ht="12" customHeight="1">
      <c r="A3" s="227"/>
      <c r="B3" s="387" t="s">
        <v>193</v>
      </c>
      <c r="C3" s="387"/>
      <c r="D3" s="387"/>
      <c r="E3" s="387"/>
      <c r="F3" s="387"/>
      <c r="G3" s="388" t="s">
        <v>194</v>
      </c>
      <c r="H3" s="388"/>
      <c r="I3" s="388"/>
      <c r="J3" s="388"/>
      <c r="K3" s="388"/>
    </row>
    <row r="4" spans="1:11" ht="12" customHeight="1">
      <c r="A4" s="227"/>
      <c r="B4" s="387" t="s">
        <v>402</v>
      </c>
      <c r="C4" s="387"/>
      <c r="D4" s="387"/>
      <c r="E4" s="387"/>
      <c r="F4" s="387"/>
      <c r="G4" s="388" t="s">
        <v>195</v>
      </c>
      <c r="H4" s="388"/>
      <c r="I4" s="85"/>
      <c r="J4" s="277"/>
      <c r="K4" s="63"/>
    </row>
    <row r="5" spans="1:11" ht="12" customHeight="1">
      <c r="A5" s="227"/>
      <c r="B5" s="191"/>
      <c r="C5" s="191"/>
      <c r="D5" s="191"/>
      <c r="E5" s="191"/>
      <c r="F5" s="191" t="s">
        <v>328</v>
      </c>
      <c r="G5" s="192" t="s">
        <v>1</v>
      </c>
      <c r="H5" s="192"/>
      <c r="I5" s="85"/>
      <c r="J5" s="277"/>
      <c r="K5" s="63"/>
    </row>
    <row r="6" spans="1:11" ht="12" customHeight="1">
      <c r="A6" s="237"/>
      <c r="B6" s="86"/>
      <c r="C6" s="86"/>
      <c r="D6" s="86"/>
      <c r="E6" s="86"/>
      <c r="F6" s="87" t="s">
        <v>2</v>
      </c>
      <c r="G6" s="50" t="s">
        <v>3</v>
      </c>
      <c r="H6" s="86"/>
      <c r="I6" s="86"/>
      <c r="J6" s="278"/>
      <c r="K6" s="241"/>
    </row>
    <row r="7" spans="1:12" s="64" customFormat="1" ht="12.75" customHeight="1">
      <c r="A7" s="89" t="s">
        <v>7</v>
      </c>
      <c r="B7" s="413" t="s">
        <v>198</v>
      </c>
      <c r="C7" s="422"/>
      <c r="D7" s="419" t="s">
        <v>279</v>
      </c>
      <c r="E7" s="90" t="s">
        <v>7</v>
      </c>
      <c r="F7" s="91" t="s">
        <v>196</v>
      </c>
      <c r="G7" s="194" t="s">
        <v>332</v>
      </c>
      <c r="H7" s="194"/>
      <c r="I7" s="194"/>
      <c r="J7" s="259"/>
      <c r="K7" s="195" t="s">
        <v>333</v>
      </c>
      <c r="L7" s="434" t="s">
        <v>334</v>
      </c>
    </row>
    <row r="8" spans="1:12" s="64" customFormat="1" ht="15" customHeight="1">
      <c r="A8" s="93" t="s">
        <v>7</v>
      </c>
      <c r="B8" s="415"/>
      <c r="C8" s="423"/>
      <c r="D8" s="420"/>
      <c r="E8" s="413" t="s">
        <v>202</v>
      </c>
      <c r="F8" s="422"/>
      <c r="G8" s="423" t="s">
        <v>331</v>
      </c>
      <c r="H8" s="438" t="s">
        <v>329</v>
      </c>
      <c r="I8" s="444"/>
      <c r="J8" s="461" t="s">
        <v>348</v>
      </c>
      <c r="K8" s="464" t="s">
        <v>347</v>
      </c>
      <c r="L8" s="438"/>
    </row>
    <row r="9" spans="1:12" s="64" customFormat="1" ht="13.5" customHeight="1">
      <c r="A9" s="93" t="s">
        <v>7</v>
      </c>
      <c r="B9" s="415"/>
      <c r="C9" s="423"/>
      <c r="D9" s="420"/>
      <c r="E9" s="415"/>
      <c r="F9" s="423"/>
      <c r="G9" s="424"/>
      <c r="H9" s="438"/>
      <c r="I9" s="444"/>
      <c r="J9" s="462"/>
      <c r="K9" s="465"/>
      <c r="L9" s="438"/>
    </row>
    <row r="10" spans="1:12" s="64" customFormat="1" ht="18.75" customHeight="1">
      <c r="A10" s="93" t="s">
        <v>7</v>
      </c>
      <c r="B10" s="415"/>
      <c r="C10" s="423"/>
      <c r="D10" s="420"/>
      <c r="E10" s="415"/>
      <c r="F10" s="423"/>
      <c r="G10" s="422" t="s">
        <v>330</v>
      </c>
      <c r="H10" s="438"/>
      <c r="I10" s="444"/>
      <c r="J10" s="462"/>
      <c r="K10" s="464" t="s">
        <v>338</v>
      </c>
      <c r="L10" s="438"/>
    </row>
    <row r="11" spans="1:12" s="64" customFormat="1" ht="30" customHeight="1">
      <c r="A11" s="95" t="s">
        <v>175</v>
      </c>
      <c r="B11" s="415"/>
      <c r="C11" s="423"/>
      <c r="D11" s="420"/>
      <c r="E11" s="415"/>
      <c r="F11" s="423"/>
      <c r="G11" s="423"/>
      <c r="H11" s="438"/>
      <c r="I11" s="444"/>
      <c r="J11" s="462"/>
      <c r="K11" s="466"/>
      <c r="L11" s="438"/>
    </row>
    <row r="12" spans="1:12" s="64" customFormat="1" ht="27" customHeight="1">
      <c r="A12" s="95" t="s">
        <v>179</v>
      </c>
      <c r="B12" s="415"/>
      <c r="C12" s="423"/>
      <c r="D12" s="420"/>
      <c r="E12" s="415"/>
      <c r="F12" s="423"/>
      <c r="G12" s="423"/>
      <c r="H12" s="438"/>
      <c r="I12" s="444"/>
      <c r="J12" s="462"/>
      <c r="K12" s="466"/>
      <c r="L12" s="438"/>
    </row>
    <row r="13" spans="1:12" s="64" customFormat="1" ht="10.5" customHeight="1">
      <c r="A13" s="93" t="s">
        <v>7</v>
      </c>
      <c r="B13" s="415"/>
      <c r="C13" s="423"/>
      <c r="D13" s="420"/>
      <c r="E13" s="417"/>
      <c r="F13" s="424"/>
      <c r="G13" s="423"/>
      <c r="H13" s="436"/>
      <c r="I13" s="437"/>
      <c r="J13" s="462"/>
      <c r="K13" s="466"/>
      <c r="L13" s="438"/>
    </row>
    <row r="14" spans="1:12" s="64" customFormat="1" ht="13.5" customHeight="1">
      <c r="A14" s="93" t="s">
        <v>7</v>
      </c>
      <c r="B14" s="415"/>
      <c r="C14" s="423"/>
      <c r="D14" s="420"/>
      <c r="E14" s="98" t="s">
        <v>199</v>
      </c>
      <c r="F14" s="413" t="s">
        <v>256</v>
      </c>
      <c r="G14" s="416"/>
      <c r="H14" s="96" t="s">
        <v>199</v>
      </c>
      <c r="I14" s="472" t="s">
        <v>256</v>
      </c>
      <c r="J14" s="462"/>
      <c r="K14" s="466"/>
      <c r="L14" s="438"/>
    </row>
    <row r="15" spans="1:12" s="64" customFormat="1" ht="12.75" customHeight="1">
      <c r="A15" s="93" t="s">
        <v>7</v>
      </c>
      <c r="B15" s="415"/>
      <c r="C15" s="423"/>
      <c r="D15" s="420"/>
      <c r="E15" s="96" t="s">
        <v>200</v>
      </c>
      <c r="F15" s="415"/>
      <c r="G15" s="416"/>
      <c r="H15" s="96" t="s">
        <v>200</v>
      </c>
      <c r="I15" s="473"/>
      <c r="J15" s="462"/>
      <c r="K15" s="466"/>
      <c r="L15" s="438"/>
    </row>
    <row r="16" spans="1:12" s="64" customFormat="1" ht="12">
      <c r="A16" s="93" t="s">
        <v>7</v>
      </c>
      <c r="B16" s="415"/>
      <c r="C16" s="423"/>
      <c r="D16" s="421"/>
      <c r="E16" s="96" t="s">
        <v>201</v>
      </c>
      <c r="F16" s="425"/>
      <c r="G16" s="416"/>
      <c r="H16" s="96" t="s">
        <v>201</v>
      </c>
      <c r="I16" s="474"/>
      <c r="J16" s="463"/>
      <c r="K16" s="465"/>
      <c r="L16" s="438"/>
    </row>
    <row r="17" spans="1:12" s="64" customFormat="1" ht="12">
      <c r="A17" s="101" t="s">
        <v>7</v>
      </c>
      <c r="B17" s="425"/>
      <c r="C17" s="426"/>
      <c r="D17" s="102" t="s">
        <v>42</v>
      </c>
      <c r="E17" s="102" t="s">
        <v>43</v>
      </c>
      <c r="F17" s="103" t="s">
        <v>44</v>
      </c>
      <c r="G17" s="104" t="s">
        <v>45</v>
      </c>
      <c r="H17" s="102" t="s">
        <v>46</v>
      </c>
      <c r="I17" s="197" t="s">
        <v>47</v>
      </c>
      <c r="J17" s="260" t="s">
        <v>48</v>
      </c>
      <c r="K17" s="103" t="s">
        <v>49</v>
      </c>
      <c r="L17" s="436"/>
    </row>
    <row r="18" spans="1:13" ht="12" customHeight="1">
      <c r="A18" s="457"/>
      <c r="B18" s="457"/>
      <c r="C18" s="457"/>
      <c r="D18" s="457"/>
      <c r="E18" s="457"/>
      <c r="F18" s="457"/>
      <c r="G18" s="457"/>
      <c r="H18" s="457"/>
      <c r="I18" s="457"/>
      <c r="J18" s="457"/>
      <c r="K18" s="457"/>
      <c r="L18" s="242"/>
      <c r="M18" s="5"/>
    </row>
    <row r="19" spans="1:12" s="6" customFormat="1" ht="18" customHeight="1">
      <c r="A19" s="412" t="s">
        <v>384</v>
      </c>
      <c r="B19" s="412"/>
      <c r="C19" s="412"/>
      <c r="D19" s="412"/>
      <c r="E19" s="412"/>
      <c r="F19" s="412"/>
      <c r="G19" s="412" t="s">
        <v>384</v>
      </c>
      <c r="H19" s="412"/>
      <c r="I19" s="412"/>
      <c r="J19" s="412"/>
      <c r="K19" s="412"/>
      <c r="L19" s="412"/>
    </row>
    <row r="20" spans="1:12" ht="9.75" customHeight="1">
      <c r="A20" s="7" t="s">
        <v>7</v>
      </c>
      <c r="B20" s="8" t="s">
        <v>8</v>
      </c>
      <c r="C20" s="8"/>
      <c r="D20" s="10"/>
      <c r="E20" s="9"/>
      <c r="F20" s="9"/>
      <c r="G20" s="9"/>
      <c r="H20" s="9"/>
      <c r="I20" s="9"/>
      <c r="J20" s="263"/>
      <c r="K20" s="9"/>
      <c r="L20" s="9"/>
    </row>
    <row r="21" spans="1:12" ht="9.75" customHeight="1">
      <c r="A21" s="7">
        <v>96</v>
      </c>
      <c r="B21" s="3" t="s">
        <v>9</v>
      </c>
      <c r="C21" s="3"/>
      <c r="D21" s="160">
        <v>27606138</v>
      </c>
      <c r="E21" s="202">
        <v>12134720</v>
      </c>
      <c r="F21" s="202">
        <v>14557111</v>
      </c>
      <c r="G21" s="202">
        <v>914307</v>
      </c>
      <c r="H21" s="161">
        <v>214122</v>
      </c>
      <c r="I21" s="161">
        <v>3284610</v>
      </c>
      <c r="J21" s="261">
        <f>D21-H21-I21</f>
        <v>24107406</v>
      </c>
      <c r="K21" s="12">
        <v>12186808</v>
      </c>
      <c r="L21" s="13">
        <v>96</v>
      </c>
    </row>
    <row r="22" spans="1:12" ht="9.75" customHeight="1">
      <c r="A22" s="7">
        <v>97</v>
      </c>
      <c r="B22" s="3" t="s">
        <v>10</v>
      </c>
      <c r="C22" s="3"/>
      <c r="D22" s="160">
        <v>17949478</v>
      </c>
      <c r="E22" s="202">
        <v>9934511</v>
      </c>
      <c r="F22" s="202">
        <v>8014967</v>
      </c>
      <c r="G22" s="205" t="s">
        <v>310</v>
      </c>
      <c r="H22" s="161">
        <v>514405</v>
      </c>
      <c r="I22" s="205">
        <v>79356</v>
      </c>
      <c r="J22" s="261">
        <f>D22-H22-I22</f>
        <v>17355717</v>
      </c>
      <c r="K22" s="12">
        <v>7935611</v>
      </c>
      <c r="L22" s="13">
        <v>97</v>
      </c>
    </row>
    <row r="23" spans="1:12" ht="9.75" customHeight="1">
      <c r="A23" s="7">
        <v>98</v>
      </c>
      <c r="B23" s="3" t="s">
        <v>11</v>
      </c>
      <c r="C23" s="3"/>
      <c r="D23" s="160">
        <v>50608666</v>
      </c>
      <c r="E23" s="202">
        <v>25440558</v>
      </c>
      <c r="F23" s="202">
        <v>23908750</v>
      </c>
      <c r="G23" s="161">
        <v>1259358</v>
      </c>
      <c r="H23" s="161">
        <v>1321417</v>
      </c>
      <c r="I23" s="161">
        <v>924609</v>
      </c>
      <c r="J23" s="261">
        <f>D23-H23-I23</f>
        <v>48362640</v>
      </c>
      <c r="K23" s="12">
        <v>24243499</v>
      </c>
      <c r="L23" s="13">
        <v>98</v>
      </c>
    </row>
    <row r="24" spans="1:12" ht="9.75" customHeight="1">
      <c r="A24" s="7">
        <v>99</v>
      </c>
      <c r="B24" s="14" t="s">
        <v>4</v>
      </c>
      <c r="C24" s="14"/>
      <c r="D24" s="149">
        <f aca="true" t="shared" si="0" ref="D24:K24">SUM(D21:D23)</f>
        <v>96164282</v>
      </c>
      <c r="E24" s="150">
        <f t="shared" si="0"/>
        <v>47509789</v>
      </c>
      <c r="F24" s="150">
        <f t="shared" si="0"/>
        <v>46480828</v>
      </c>
      <c r="G24" s="150">
        <f t="shared" si="0"/>
        <v>2173665</v>
      </c>
      <c r="H24" s="206">
        <f t="shared" si="0"/>
        <v>2049944</v>
      </c>
      <c r="I24" s="150">
        <f>SUM(I21:I23)</f>
        <v>4288575</v>
      </c>
      <c r="J24" s="266">
        <f>D24-H24-I24</f>
        <v>89825763</v>
      </c>
      <c r="K24" s="150">
        <f t="shared" si="0"/>
        <v>44365918</v>
      </c>
      <c r="L24" s="13">
        <v>99</v>
      </c>
    </row>
    <row r="25" spans="1:12" ht="9.75" customHeight="1">
      <c r="A25" s="7"/>
      <c r="B25" s="2"/>
      <c r="C25" s="2"/>
      <c r="D25" s="11"/>
      <c r="E25" s="12"/>
      <c r="F25" s="12"/>
      <c r="G25" s="12"/>
      <c r="H25" s="12"/>
      <c r="I25" s="12"/>
      <c r="J25" s="261"/>
      <c r="K25" s="12"/>
      <c r="L25" s="12"/>
    </row>
    <row r="26" spans="1:12" ht="9.75" customHeight="1">
      <c r="A26" s="7" t="s">
        <v>7</v>
      </c>
      <c r="B26" s="8" t="s">
        <v>12</v>
      </c>
      <c r="C26" s="8"/>
      <c r="D26" s="18"/>
      <c r="E26" s="19"/>
      <c r="F26" s="19"/>
      <c r="G26" s="19"/>
      <c r="H26" s="19"/>
      <c r="I26" s="19"/>
      <c r="J26" s="279"/>
      <c r="K26" s="19"/>
      <c r="L26" s="19"/>
    </row>
    <row r="27" spans="1:12" ht="9.75" customHeight="1">
      <c r="A27" s="7">
        <v>100</v>
      </c>
      <c r="B27" s="3" t="s">
        <v>9</v>
      </c>
      <c r="C27" s="3"/>
      <c r="D27" s="160">
        <v>14623924</v>
      </c>
      <c r="E27" s="202">
        <v>13931145</v>
      </c>
      <c r="F27" s="202">
        <v>692779</v>
      </c>
      <c r="G27" s="205" t="s">
        <v>310</v>
      </c>
      <c r="H27" s="161">
        <v>478951</v>
      </c>
      <c r="I27" s="205" t="s">
        <v>310</v>
      </c>
      <c r="J27" s="261">
        <f>D27-H27</f>
        <v>14144973</v>
      </c>
      <c r="K27" s="12">
        <v>692779</v>
      </c>
      <c r="L27" s="13">
        <v>100</v>
      </c>
    </row>
    <row r="28" spans="1:12" ht="9.75" customHeight="1">
      <c r="A28" s="7">
        <v>101</v>
      </c>
      <c r="B28" s="3" t="s">
        <v>13</v>
      </c>
      <c r="C28" s="3"/>
      <c r="D28" s="160">
        <v>11486331</v>
      </c>
      <c r="E28" s="202">
        <v>10447748</v>
      </c>
      <c r="F28" s="202">
        <v>1038583</v>
      </c>
      <c r="G28" s="161" t="s">
        <v>310</v>
      </c>
      <c r="H28" s="161">
        <v>1562232</v>
      </c>
      <c r="I28" s="205">
        <v>99771</v>
      </c>
      <c r="J28" s="261">
        <f aca="true" t="shared" si="1" ref="J28:J34">D28-H28-I28</f>
        <v>9824328</v>
      </c>
      <c r="K28" s="161">
        <v>938812</v>
      </c>
      <c r="L28" s="13">
        <v>101</v>
      </c>
    </row>
    <row r="29" spans="1:12" ht="9.75" customHeight="1">
      <c r="A29" s="7">
        <v>102</v>
      </c>
      <c r="B29" s="3" t="s">
        <v>14</v>
      </c>
      <c r="C29" s="3"/>
      <c r="D29" s="160">
        <v>6978112</v>
      </c>
      <c r="E29" s="202">
        <v>6746654</v>
      </c>
      <c r="F29" s="202">
        <v>231458</v>
      </c>
      <c r="G29" s="205" t="s">
        <v>310</v>
      </c>
      <c r="H29" s="161">
        <v>386531</v>
      </c>
      <c r="I29" s="205">
        <v>2937</v>
      </c>
      <c r="J29" s="261">
        <f t="shared" si="1"/>
        <v>6588644</v>
      </c>
      <c r="K29" s="161">
        <v>228521</v>
      </c>
      <c r="L29" s="13">
        <v>102</v>
      </c>
    </row>
    <row r="30" spans="1:12" ht="9.75" customHeight="1">
      <c r="A30" s="7">
        <v>103</v>
      </c>
      <c r="B30" s="3" t="s">
        <v>15</v>
      </c>
      <c r="C30" s="3"/>
      <c r="D30" s="160">
        <v>7492962</v>
      </c>
      <c r="E30" s="202">
        <v>7277379</v>
      </c>
      <c r="F30" s="202">
        <v>215583</v>
      </c>
      <c r="G30" s="161" t="s">
        <v>310</v>
      </c>
      <c r="H30" s="161">
        <v>381743</v>
      </c>
      <c r="I30" s="161" t="s">
        <v>310</v>
      </c>
      <c r="J30" s="261">
        <f>D30-H30</f>
        <v>7111219</v>
      </c>
      <c r="K30" s="161">
        <v>215583</v>
      </c>
      <c r="L30" s="13">
        <v>103</v>
      </c>
    </row>
    <row r="31" spans="1:12" ht="9.75" customHeight="1">
      <c r="A31" s="7">
        <v>104</v>
      </c>
      <c r="B31" s="3" t="s">
        <v>16</v>
      </c>
      <c r="C31" s="3"/>
      <c r="D31" s="160">
        <v>9447219</v>
      </c>
      <c r="E31" s="202">
        <v>8167941</v>
      </c>
      <c r="F31" s="202">
        <v>746418</v>
      </c>
      <c r="G31" s="161">
        <v>532860</v>
      </c>
      <c r="H31" s="161">
        <v>508378</v>
      </c>
      <c r="I31" s="205" t="s">
        <v>310</v>
      </c>
      <c r="J31" s="261">
        <f>D31-H31</f>
        <v>8938841</v>
      </c>
      <c r="K31" s="161">
        <v>1279278</v>
      </c>
      <c r="L31" s="13">
        <v>104</v>
      </c>
    </row>
    <row r="32" spans="1:12" ht="9.75" customHeight="1">
      <c r="A32" s="7">
        <v>105</v>
      </c>
      <c r="B32" s="3" t="s">
        <v>17</v>
      </c>
      <c r="C32" s="3"/>
      <c r="D32" s="160">
        <v>14772347</v>
      </c>
      <c r="E32" s="202">
        <v>14437315</v>
      </c>
      <c r="F32" s="202">
        <v>335032</v>
      </c>
      <c r="G32" s="205" t="s">
        <v>310</v>
      </c>
      <c r="H32" s="161">
        <v>1597526</v>
      </c>
      <c r="I32" s="205" t="s">
        <v>310</v>
      </c>
      <c r="J32" s="261">
        <f>D32-H32</f>
        <v>13174821</v>
      </c>
      <c r="K32" s="161">
        <v>335032</v>
      </c>
      <c r="L32" s="13">
        <v>105</v>
      </c>
    </row>
    <row r="33" spans="1:12" ht="9.75" customHeight="1">
      <c r="A33" s="7">
        <v>106</v>
      </c>
      <c r="B33" s="3" t="s">
        <v>18</v>
      </c>
      <c r="C33" s="3"/>
      <c r="D33" s="160">
        <v>8380049</v>
      </c>
      <c r="E33" s="202">
        <v>7491836</v>
      </c>
      <c r="F33" s="202">
        <v>888213</v>
      </c>
      <c r="G33" s="161" t="s">
        <v>310</v>
      </c>
      <c r="H33" s="161">
        <v>674442</v>
      </c>
      <c r="I33" s="205">
        <v>34547</v>
      </c>
      <c r="J33" s="261">
        <f t="shared" si="1"/>
        <v>7671060</v>
      </c>
      <c r="K33" s="161">
        <v>853666</v>
      </c>
      <c r="L33" s="13">
        <v>106</v>
      </c>
    </row>
    <row r="34" spans="1:12" ht="9.75" customHeight="1">
      <c r="A34" s="7">
        <v>107</v>
      </c>
      <c r="B34" s="3" t="s">
        <v>10</v>
      </c>
      <c r="C34" s="3"/>
      <c r="D34" s="160">
        <v>12550099</v>
      </c>
      <c r="E34" s="202">
        <v>11776005</v>
      </c>
      <c r="F34" s="202">
        <v>774094</v>
      </c>
      <c r="G34" s="205" t="s">
        <v>310</v>
      </c>
      <c r="H34" s="161">
        <v>748114</v>
      </c>
      <c r="I34" s="205">
        <v>91108</v>
      </c>
      <c r="J34" s="261">
        <f t="shared" si="1"/>
        <v>11710877</v>
      </c>
      <c r="K34" s="161">
        <v>682986</v>
      </c>
      <c r="L34" s="13">
        <v>107</v>
      </c>
    </row>
    <row r="35" spans="1:12" ht="9.75" customHeight="1">
      <c r="A35" s="7">
        <v>108</v>
      </c>
      <c r="B35" s="3" t="s">
        <v>11</v>
      </c>
      <c r="C35" s="3"/>
      <c r="D35" s="160">
        <v>14061173</v>
      </c>
      <c r="E35" s="202">
        <v>13008592</v>
      </c>
      <c r="F35" s="202">
        <v>1052581</v>
      </c>
      <c r="G35" s="161" t="s">
        <v>310</v>
      </c>
      <c r="H35" s="161">
        <v>838261</v>
      </c>
      <c r="I35" s="161" t="s">
        <v>310</v>
      </c>
      <c r="J35" s="261">
        <f>D35-H35</f>
        <v>13222912</v>
      </c>
      <c r="K35" s="161">
        <v>1052581</v>
      </c>
      <c r="L35" s="13">
        <v>108</v>
      </c>
    </row>
    <row r="36" spans="1:12" ht="9.75" customHeight="1">
      <c r="A36" s="7">
        <v>109</v>
      </c>
      <c r="B36" s="14" t="s">
        <v>4</v>
      </c>
      <c r="C36" s="14"/>
      <c r="D36" s="149">
        <f aca="true" t="shared" si="2" ref="D36:K36">SUM(D27:D35)</f>
        <v>99792216</v>
      </c>
      <c r="E36" s="150">
        <f t="shared" si="2"/>
        <v>93284615</v>
      </c>
      <c r="F36" s="150">
        <f t="shared" si="2"/>
        <v>5974741</v>
      </c>
      <c r="G36" s="150">
        <f t="shared" si="2"/>
        <v>532860</v>
      </c>
      <c r="H36" s="150">
        <f t="shared" si="2"/>
        <v>7176178</v>
      </c>
      <c r="I36" s="150">
        <f t="shared" si="2"/>
        <v>228363</v>
      </c>
      <c r="J36" s="266">
        <f>D36-H36-I36</f>
        <v>92387675</v>
      </c>
      <c r="K36" s="150">
        <f t="shared" si="2"/>
        <v>6279238</v>
      </c>
      <c r="L36" s="13">
        <v>109</v>
      </c>
    </row>
    <row r="37" spans="1:12" ht="9.75" customHeight="1">
      <c r="A37" s="7">
        <v>110</v>
      </c>
      <c r="B37" s="20" t="s">
        <v>6</v>
      </c>
      <c r="C37" s="20"/>
      <c r="D37" s="149">
        <f>D24+D36</f>
        <v>195956498</v>
      </c>
      <c r="E37" s="150">
        <f>E24+E36</f>
        <v>140794404</v>
      </c>
      <c r="F37" s="150">
        <f>F24+F36</f>
        <v>52455569</v>
      </c>
      <c r="G37" s="150">
        <f>G24+G36</f>
        <v>2706525</v>
      </c>
      <c r="H37" s="150">
        <f>H24+H36</f>
        <v>9226122</v>
      </c>
      <c r="I37" s="150">
        <f>I36:K36+I24:K24</f>
        <v>4516938</v>
      </c>
      <c r="J37" s="266">
        <f>D37-H37-I37</f>
        <v>182213438</v>
      </c>
      <c r="K37" s="150">
        <f>K36:L36+K24:L24</f>
        <v>50645156</v>
      </c>
      <c r="L37" s="13">
        <v>110</v>
      </c>
    </row>
    <row r="38" spans="1:12" ht="9.75" customHeight="1">
      <c r="A38" s="7"/>
      <c r="B38" s="20"/>
      <c r="C38" s="20"/>
      <c r="D38" s="17"/>
      <c r="E38" s="17"/>
      <c r="F38" s="17"/>
      <c r="G38" s="17"/>
      <c r="H38" s="17"/>
      <c r="I38" s="17"/>
      <c r="J38" s="264"/>
      <c r="K38" s="17"/>
      <c r="L38" s="12"/>
    </row>
    <row r="39" spans="1:12" s="6" customFormat="1" ht="18" customHeight="1">
      <c r="A39" s="412" t="s">
        <v>385</v>
      </c>
      <c r="B39" s="412"/>
      <c r="C39" s="412"/>
      <c r="D39" s="412"/>
      <c r="E39" s="412"/>
      <c r="F39" s="412"/>
      <c r="G39" s="412" t="s">
        <v>385</v>
      </c>
      <c r="H39" s="412"/>
      <c r="I39" s="412"/>
      <c r="J39" s="412"/>
      <c r="K39" s="412"/>
      <c r="L39" s="412"/>
    </row>
    <row r="40" spans="1:12" ht="9.75" customHeight="1">
      <c r="A40" s="7" t="s">
        <v>7</v>
      </c>
      <c r="B40" s="8" t="s">
        <v>8</v>
      </c>
      <c r="C40" s="8"/>
      <c r="D40" s="10"/>
      <c r="E40" s="9"/>
      <c r="F40" s="9"/>
      <c r="G40" s="9"/>
      <c r="H40" s="9"/>
      <c r="I40" s="9"/>
      <c r="J40" s="263"/>
      <c r="K40" s="9"/>
      <c r="L40" s="9"/>
    </row>
    <row r="41" spans="1:12" ht="9.75" customHeight="1">
      <c r="A41" s="7">
        <v>111</v>
      </c>
      <c r="B41" s="3" t="s">
        <v>25</v>
      </c>
      <c r="C41" s="3"/>
      <c r="D41" s="160">
        <v>137424541</v>
      </c>
      <c r="E41" s="202">
        <v>57594966</v>
      </c>
      <c r="F41" s="202">
        <v>77680322</v>
      </c>
      <c r="G41" s="161">
        <v>2149253</v>
      </c>
      <c r="H41" s="161">
        <v>2621844</v>
      </c>
      <c r="I41" s="161">
        <v>8385254</v>
      </c>
      <c r="J41" s="261">
        <f>D41-H41-I41</f>
        <v>126417443</v>
      </c>
      <c r="K41" s="161">
        <v>71444321</v>
      </c>
      <c r="L41" s="13">
        <v>111</v>
      </c>
    </row>
    <row r="42" spans="1:12" ht="9.75" customHeight="1">
      <c r="A42" s="7">
        <v>112</v>
      </c>
      <c r="B42" s="3" t="s">
        <v>20</v>
      </c>
      <c r="C42" s="3"/>
      <c r="D42" s="160">
        <v>27431342</v>
      </c>
      <c r="E42" s="202">
        <v>14111755</v>
      </c>
      <c r="F42" s="202">
        <v>13319587</v>
      </c>
      <c r="G42" s="205" t="s">
        <v>310</v>
      </c>
      <c r="H42" s="161">
        <v>1276971</v>
      </c>
      <c r="I42" s="161">
        <v>891614</v>
      </c>
      <c r="J42" s="261">
        <f>D42-H42-I42</f>
        <v>25262757</v>
      </c>
      <c r="K42" s="161">
        <v>12427973</v>
      </c>
      <c r="L42" s="13">
        <v>112</v>
      </c>
    </row>
    <row r="43" spans="1:12" ht="9.75" customHeight="1">
      <c r="A43" s="7">
        <v>113</v>
      </c>
      <c r="B43" s="3" t="s">
        <v>21</v>
      </c>
      <c r="C43" s="3"/>
      <c r="D43" s="160">
        <v>28177053</v>
      </c>
      <c r="E43" s="202">
        <v>11739813</v>
      </c>
      <c r="F43" s="202">
        <v>15493836</v>
      </c>
      <c r="G43" s="161">
        <v>943404</v>
      </c>
      <c r="H43" s="161">
        <v>866508</v>
      </c>
      <c r="I43" s="161">
        <v>270587</v>
      </c>
      <c r="J43" s="261">
        <f>D43-H43-I43</f>
        <v>27039958</v>
      </c>
      <c r="K43" s="161">
        <v>16166653</v>
      </c>
      <c r="L43" s="13">
        <v>113</v>
      </c>
    </row>
    <row r="44" spans="1:12" ht="9.75" customHeight="1">
      <c r="A44" s="7">
        <v>114</v>
      </c>
      <c r="B44" s="3" t="s">
        <v>22</v>
      </c>
      <c r="C44" s="3"/>
      <c r="D44" s="160">
        <v>14671494</v>
      </c>
      <c r="E44" s="202">
        <v>3880760</v>
      </c>
      <c r="F44" s="202">
        <v>10377065</v>
      </c>
      <c r="G44" s="161">
        <v>413669</v>
      </c>
      <c r="H44" s="161">
        <v>212628</v>
      </c>
      <c r="I44" s="161">
        <v>777807</v>
      </c>
      <c r="J44" s="261">
        <f>D44-H44-I44</f>
        <v>13681059</v>
      </c>
      <c r="K44" s="161">
        <v>10012927</v>
      </c>
      <c r="L44" s="13">
        <v>114</v>
      </c>
    </row>
    <row r="45" spans="1:12" ht="9.75" customHeight="1">
      <c r="A45" s="7">
        <v>115</v>
      </c>
      <c r="B45" s="14" t="s">
        <v>4</v>
      </c>
      <c r="C45" s="14"/>
      <c r="D45" s="149">
        <f aca="true" t="shared" si="3" ref="D45:I45">SUM(D41:D44)</f>
        <v>207704430</v>
      </c>
      <c r="E45" s="150">
        <f t="shared" si="3"/>
        <v>87327294</v>
      </c>
      <c r="F45" s="150">
        <f t="shared" si="3"/>
        <v>116870810</v>
      </c>
      <c r="G45" s="150">
        <f t="shared" si="3"/>
        <v>3506326</v>
      </c>
      <c r="H45" s="150">
        <f t="shared" si="3"/>
        <v>4977951</v>
      </c>
      <c r="I45" s="150">
        <f t="shared" si="3"/>
        <v>10325262</v>
      </c>
      <c r="J45" s="264">
        <f>D45-H45-I45</f>
        <v>192401217</v>
      </c>
      <c r="K45" s="17">
        <f>SUM(K41:K44)</f>
        <v>110051874</v>
      </c>
      <c r="L45" s="13">
        <v>115</v>
      </c>
    </row>
    <row r="46" spans="1:12" ht="9.75" customHeight="1">
      <c r="A46" s="7"/>
      <c r="B46" s="2"/>
      <c r="C46" s="2"/>
      <c r="D46" s="11"/>
      <c r="E46" s="12"/>
      <c r="F46" s="12"/>
      <c r="G46" s="12"/>
      <c r="H46" s="12"/>
      <c r="I46" s="12"/>
      <c r="J46" s="261"/>
      <c r="K46" s="12"/>
      <c r="L46" s="13"/>
    </row>
    <row r="47" spans="1:12" ht="9.75" customHeight="1">
      <c r="A47" s="7" t="s">
        <v>7</v>
      </c>
      <c r="B47" s="8" t="s">
        <v>23</v>
      </c>
      <c r="C47" s="8"/>
      <c r="D47" s="18"/>
      <c r="E47" s="19"/>
      <c r="F47" s="19"/>
      <c r="G47" s="19"/>
      <c r="H47" s="19"/>
      <c r="I47" s="19"/>
      <c r="J47" s="279"/>
      <c r="K47" s="19"/>
      <c r="L47" s="9" t="s">
        <v>7</v>
      </c>
    </row>
    <row r="48" spans="1:12" ht="9.75" customHeight="1">
      <c r="A48" s="7">
        <v>116</v>
      </c>
      <c r="B48" s="3" t="s">
        <v>24</v>
      </c>
      <c r="C48" s="3"/>
      <c r="D48" s="160">
        <v>14374294</v>
      </c>
      <c r="E48" s="202">
        <v>12888348</v>
      </c>
      <c r="F48" s="202">
        <v>300181</v>
      </c>
      <c r="G48" s="161">
        <v>1185765</v>
      </c>
      <c r="H48" s="161">
        <v>602876</v>
      </c>
      <c r="I48" s="205" t="s">
        <v>310</v>
      </c>
      <c r="J48" s="261">
        <f>D48-H48</f>
        <v>13771418</v>
      </c>
      <c r="K48" s="161">
        <v>1485946</v>
      </c>
      <c r="L48" s="13">
        <v>116</v>
      </c>
    </row>
    <row r="49" spans="1:12" ht="9.75" customHeight="1">
      <c r="A49" s="7">
        <v>117</v>
      </c>
      <c r="B49" s="3" t="s">
        <v>25</v>
      </c>
      <c r="C49" s="3"/>
      <c r="D49" s="160">
        <v>28804019</v>
      </c>
      <c r="E49" s="202">
        <v>26939087</v>
      </c>
      <c r="F49" s="202">
        <v>1212126</v>
      </c>
      <c r="G49" s="161">
        <v>652806</v>
      </c>
      <c r="H49" s="161">
        <v>1691725</v>
      </c>
      <c r="I49" s="161">
        <v>525763</v>
      </c>
      <c r="J49" s="261">
        <f>D49-H49-I49</f>
        <v>26586531</v>
      </c>
      <c r="K49" s="161">
        <v>1339169</v>
      </c>
      <c r="L49" s="13">
        <v>117</v>
      </c>
    </row>
    <row r="50" spans="1:12" ht="9.75" customHeight="1">
      <c r="A50" s="7">
        <v>118</v>
      </c>
      <c r="B50" s="3" t="s">
        <v>309</v>
      </c>
      <c r="C50" s="3"/>
      <c r="D50" s="160">
        <v>10797029</v>
      </c>
      <c r="E50" s="202">
        <v>9307045</v>
      </c>
      <c r="F50" s="202">
        <v>514315</v>
      </c>
      <c r="G50" s="161">
        <v>975669</v>
      </c>
      <c r="H50" s="161">
        <v>475889</v>
      </c>
      <c r="I50" s="205" t="s">
        <v>310</v>
      </c>
      <c r="J50" s="261">
        <f>D50-H50</f>
        <v>10321140</v>
      </c>
      <c r="K50" s="161">
        <v>1489984</v>
      </c>
      <c r="L50" s="13">
        <v>118</v>
      </c>
    </row>
    <row r="51" spans="1:12" ht="9.75" customHeight="1">
      <c r="A51" s="7">
        <v>119</v>
      </c>
      <c r="B51" s="3" t="s">
        <v>26</v>
      </c>
      <c r="C51" s="3"/>
      <c r="D51" s="160">
        <v>12524835</v>
      </c>
      <c r="E51" s="202">
        <v>11950205</v>
      </c>
      <c r="F51" s="202">
        <v>574630</v>
      </c>
      <c r="G51" s="205" t="s">
        <v>310</v>
      </c>
      <c r="H51" s="161">
        <v>3054389</v>
      </c>
      <c r="I51" s="205">
        <v>61143</v>
      </c>
      <c r="J51" s="261">
        <f>D51-H51-I51</f>
        <v>9409303</v>
      </c>
      <c r="K51" s="161">
        <v>513487</v>
      </c>
      <c r="L51" s="13">
        <v>119</v>
      </c>
    </row>
    <row r="52" spans="1:12" ht="9.75" customHeight="1">
      <c r="A52" s="7">
        <v>120</v>
      </c>
      <c r="B52" s="3" t="s">
        <v>27</v>
      </c>
      <c r="C52" s="3"/>
      <c r="D52" s="160">
        <v>12328277</v>
      </c>
      <c r="E52" s="202">
        <v>11208992</v>
      </c>
      <c r="F52" s="202">
        <v>1119285</v>
      </c>
      <c r="G52" s="205" t="s">
        <v>310</v>
      </c>
      <c r="H52" s="161">
        <v>2253217</v>
      </c>
      <c r="I52" s="205">
        <v>6733</v>
      </c>
      <c r="J52" s="261">
        <f>D52-H52-I52</f>
        <v>10068327</v>
      </c>
      <c r="K52" s="161">
        <v>1112552</v>
      </c>
      <c r="L52" s="13">
        <v>120</v>
      </c>
    </row>
    <row r="53" spans="1:12" ht="9.75" customHeight="1">
      <c r="A53" s="7">
        <v>121</v>
      </c>
      <c r="B53" s="3" t="s">
        <v>28</v>
      </c>
      <c r="C53" s="3"/>
      <c r="D53" s="160">
        <v>11410501</v>
      </c>
      <c r="E53" s="202">
        <v>9790981</v>
      </c>
      <c r="F53" s="202">
        <v>227718</v>
      </c>
      <c r="G53" s="161">
        <v>1391802</v>
      </c>
      <c r="H53" s="161">
        <v>667971</v>
      </c>
      <c r="I53" s="205">
        <v>12695</v>
      </c>
      <c r="J53" s="261">
        <f>D53-H53-I53</f>
        <v>10729835</v>
      </c>
      <c r="K53" s="161">
        <v>1606825</v>
      </c>
      <c r="L53" s="13">
        <v>121</v>
      </c>
    </row>
    <row r="54" spans="1:12" ht="9.75" customHeight="1">
      <c r="A54" s="7">
        <v>122</v>
      </c>
      <c r="B54" s="3" t="s">
        <v>29</v>
      </c>
      <c r="C54" s="3"/>
      <c r="D54" s="160">
        <v>14133753</v>
      </c>
      <c r="E54" s="202">
        <v>13576464</v>
      </c>
      <c r="F54" s="202">
        <v>557289</v>
      </c>
      <c r="G54" s="205" t="s">
        <v>310</v>
      </c>
      <c r="H54" s="161">
        <v>650590</v>
      </c>
      <c r="I54" s="205" t="s">
        <v>310</v>
      </c>
      <c r="J54" s="261">
        <f>D54-H54</f>
        <v>13483163</v>
      </c>
      <c r="K54" s="161">
        <v>557289</v>
      </c>
      <c r="L54" s="13">
        <v>122</v>
      </c>
    </row>
    <row r="55" spans="1:12" ht="9.75" customHeight="1">
      <c r="A55" s="7">
        <v>123</v>
      </c>
      <c r="B55" s="3" t="s">
        <v>30</v>
      </c>
      <c r="C55" s="3"/>
      <c r="D55" s="160">
        <v>13996894</v>
      </c>
      <c r="E55" s="202">
        <v>12589067</v>
      </c>
      <c r="F55" s="202">
        <v>343628</v>
      </c>
      <c r="G55" s="161">
        <v>1064199</v>
      </c>
      <c r="H55" s="161">
        <v>461647</v>
      </c>
      <c r="I55" s="205" t="s">
        <v>310</v>
      </c>
      <c r="J55" s="261">
        <f>D55-H55</f>
        <v>13535247</v>
      </c>
      <c r="K55" s="161">
        <v>1407827</v>
      </c>
      <c r="L55" s="13">
        <v>123</v>
      </c>
    </row>
    <row r="56" spans="1:12" ht="9.75" customHeight="1">
      <c r="A56" s="7">
        <v>124</v>
      </c>
      <c r="B56" s="3" t="s">
        <v>31</v>
      </c>
      <c r="C56" s="3"/>
      <c r="D56" s="160">
        <v>11368771</v>
      </c>
      <c r="E56" s="202">
        <v>10709968</v>
      </c>
      <c r="F56" s="202">
        <v>333866</v>
      </c>
      <c r="G56" s="161">
        <v>324937</v>
      </c>
      <c r="H56" s="161">
        <v>609627</v>
      </c>
      <c r="I56" s="205" t="s">
        <v>310</v>
      </c>
      <c r="J56" s="261">
        <f>D56-H56</f>
        <v>10759144</v>
      </c>
      <c r="K56" s="161">
        <v>658803</v>
      </c>
      <c r="L56" s="13">
        <v>124</v>
      </c>
    </row>
    <row r="57" spans="1:12" ht="9.75" customHeight="1">
      <c r="A57" s="7">
        <v>125</v>
      </c>
      <c r="B57" s="3" t="s">
        <v>32</v>
      </c>
      <c r="C57" s="3"/>
      <c r="D57" s="160">
        <v>15938146</v>
      </c>
      <c r="E57" s="202">
        <v>14289983</v>
      </c>
      <c r="F57" s="202">
        <v>546101</v>
      </c>
      <c r="G57" s="161">
        <v>1102062</v>
      </c>
      <c r="H57" s="161">
        <v>883130</v>
      </c>
      <c r="I57" s="205" t="s">
        <v>310</v>
      </c>
      <c r="J57" s="261">
        <f>D57-H57</f>
        <v>15055016</v>
      </c>
      <c r="K57" s="161">
        <v>1648163</v>
      </c>
      <c r="L57" s="13">
        <v>125</v>
      </c>
    </row>
    <row r="58" spans="1:12" ht="9.75" customHeight="1">
      <c r="A58" s="7">
        <v>126</v>
      </c>
      <c r="B58" s="14" t="s">
        <v>4</v>
      </c>
      <c r="C58" s="14"/>
      <c r="D58" s="149">
        <f aca="true" t="shared" si="4" ref="D58:K58">SUM(D48:D57)</f>
        <v>145676519</v>
      </c>
      <c r="E58" s="150">
        <f t="shared" si="4"/>
        <v>133250140</v>
      </c>
      <c r="F58" s="150">
        <f t="shared" si="4"/>
        <v>5729139</v>
      </c>
      <c r="G58" s="150">
        <f t="shared" si="4"/>
        <v>6697240</v>
      </c>
      <c r="H58" s="150">
        <f t="shared" si="4"/>
        <v>11351061</v>
      </c>
      <c r="I58" s="150">
        <f t="shared" si="4"/>
        <v>606334</v>
      </c>
      <c r="J58" s="264">
        <f>D58-H58-I58</f>
        <v>133719124</v>
      </c>
      <c r="K58" s="150">
        <f t="shared" si="4"/>
        <v>11820045</v>
      </c>
      <c r="L58" s="13">
        <v>126</v>
      </c>
    </row>
    <row r="59" spans="1:12" ht="9.75" customHeight="1">
      <c r="A59" s="7">
        <v>127</v>
      </c>
      <c r="B59" s="20" t="s">
        <v>19</v>
      </c>
      <c r="C59" s="20"/>
      <c r="D59" s="149">
        <f aca="true" t="shared" si="5" ref="D59:I59">D45+D58</f>
        <v>353380949</v>
      </c>
      <c r="E59" s="150">
        <f t="shared" si="5"/>
        <v>220577434</v>
      </c>
      <c r="F59" s="150">
        <f t="shared" si="5"/>
        <v>122599949</v>
      </c>
      <c r="G59" s="150">
        <f t="shared" si="5"/>
        <v>10203566</v>
      </c>
      <c r="H59" s="150">
        <f t="shared" si="5"/>
        <v>16329012</v>
      </c>
      <c r="I59" s="150">
        <f t="shared" si="5"/>
        <v>10931596</v>
      </c>
      <c r="J59" s="264">
        <f>D59-H59-I59</f>
        <v>326120341</v>
      </c>
      <c r="K59" s="17">
        <f>K45:L45+K58:L58</f>
        <v>121871919</v>
      </c>
      <c r="L59" s="13">
        <v>127</v>
      </c>
    </row>
    <row r="60" spans="1:12" ht="9.75" customHeight="1">
      <c r="A60" s="7"/>
      <c r="B60" s="20"/>
      <c r="C60" s="20"/>
      <c r="D60" s="150"/>
      <c r="E60" s="150"/>
      <c r="F60" s="150"/>
      <c r="G60" s="150"/>
      <c r="H60" s="150"/>
      <c r="I60" s="150"/>
      <c r="J60" s="261"/>
      <c r="K60" s="161"/>
      <c r="L60" s="13"/>
    </row>
    <row r="61" spans="1:12" ht="2.25" customHeight="1">
      <c r="A61" s="7"/>
      <c r="B61" s="3"/>
      <c r="C61" s="3"/>
      <c r="D61" s="2"/>
      <c r="E61" s="12"/>
      <c r="F61" s="12"/>
      <c r="G61" s="12"/>
      <c r="H61" s="12"/>
      <c r="I61" s="12"/>
      <c r="J61" s="261"/>
      <c r="K61" s="12"/>
      <c r="L61" s="199"/>
    </row>
    <row r="62" spans="1:12" ht="17.25" customHeight="1">
      <c r="A62" s="411" t="s">
        <v>33</v>
      </c>
      <c r="B62" s="411"/>
      <c r="C62" s="411"/>
      <c r="D62" s="411"/>
      <c r="E62" s="411"/>
      <c r="F62" s="411"/>
      <c r="G62" s="411"/>
      <c r="H62" s="411"/>
      <c r="I62" s="411"/>
      <c r="J62" s="411"/>
      <c r="K62" s="411"/>
      <c r="L62" s="199"/>
    </row>
    <row r="63" spans="1:12" s="52" customFormat="1" ht="9" customHeight="1">
      <c r="A63" s="365" t="s">
        <v>136</v>
      </c>
      <c r="B63" s="365"/>
      <c r="C63" s="365"/>
      <c r="D63" s="365"/>
      <c r="E63" s="365"/>
      <c r="F63" s="365"/>
      <c r="G63" s="365"/>
      <c r="H63" s="148"/>
      <c r="I63" s="148"/>
      <c r="J63" s="280"/>
      <c r="K63" s="148"/>
      <c r="L63" s="208"/>
    </row>
    <row r="64" spans="1:12" s="52" customFormat="1" ht="9" customHeight="1">
      <c r="A64" s="363"/>
      <c r="B64" s="363"/>
      <c r="C64" s="363"/>
      <c r="D64" s="363"/>
      <c r="E64" s="363"/>
      <c r="F64" s="363"/>
      <c r="G64" s="144"/>
      <c r="H64" s="144"/>
      <c r="I64" s="144"/>
      <c r="J64" s="281"/>
      <c r="K64" s="144"/>
      <c r="L64" s="145"/>
    </row>
    <row r="65" spans="1:12" s="52" customFormat="1" ht="9">
      <c r="A65" s="409"/>
      <c r="B65" s="409"/>
      <c r="C65" s="409"/>
      <c r="D65" s="409"/>
      <c r="E65" s="409"/>
      <c r="F65" s="409"/>
      <c r="J65" s="282"/>
      <c r="L65" s="223"/>
    </row>
    <row r="66" spans="1:12" ht="9.75" customHeight="1">
      <c r="A66" s="7"/>
      <c r="B66" s="3"/>
      <c r="C66" s="3"/>
      <c r="D66" s="2"/>
      <c r="E66" s="12"/>
      <c r="F66" s="12"/>
      <c r="G66" s="12"/>
      <c r="H66" s="12"/>
      <c r="I66" s="12"/>
      <c r="J66" s="261"/>
      <c r="K66" s="12"/>
      <c r="L66" s="199"/>
    </row>
    <row r="67" ht="9.75" customHeight="1"/>
    <row r="68" ht="9.75" customHeight="1"/>
    <row r="69" ht="9.75" customHeight="1"/>
    <row r="70" ht="9.75" customHeight="1"/>
  </sheetData>
  <sheetProtection/>
  <mergeCells count="29">
    <mergeCell ref="A64:F64"/>
    <mergeCell ref="A65:F65"/>
    <mergeCell ref="L7:L17"/>
    <mergeCell ref="G8:G9"/>
    <mergeCell ref="H8:I13"/>
    <mergeCell ref="G10:G16"/>
    <mergeCell ref="A39:F39"/>
    <mergeCell ref="G39:L39"/>
    <mergeCell ref="A62:K62"/>
    <mergeCell ref="A63:G63"/>
    <mergeCell ref="A18:K18"/>
    <mergeCell ref="A19:F19"/>
    <mergeCell ref="I14:I16"/>
    <mergeCell ref="J8:J16"/>
    <mergeCell ref="K8:K9"/>
    <mergeCell ref="K10:K16"/>
    <mergeCell ref="G19:L19"/>
    <mergeCell ref="B4:F4"/>
    <mergeCell ref="G4:H4"/>
    <mergeCell ref="B7:C17"/>
    <mergeCell ref="D7:D16"/>
    <mergeCell ref="E8:F13"/>
    <mergeCell ref="F14:F16"/>
    <mergeCell ref="A1:F1"/>
    <mergeCell ref="G1:L1"/>
    <mergeCell ref="E2:F2"/>
    <mergeCell ref="G2:H2"/>
    <mergeCell ref="B3:F3"/>
    <mergeCell ref="G3:K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dimension ref="A1:AV72"/>
  <sheetViews>
    <sheetView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49" t="s">
        <v>388</v>
      </c>
      <c r="B1" s="349"/>
      <c r="C1" s="349"/>
      <c r="D1" s="349"/>
      <c r="E1" s="349"/>
      <c r="F1" s="349"/>
      <c r="G1" s="349"/>
      <c r="H1" s="349"/>
    </row>
    <row r="2" spans="1:8" ht="12" customHeight="1">
      <c r="A2" s="349" t="s">
        <v>394</v>
      </c>
      <c r="B2" s="349"/>
      <c r="C2" s="349"/>
      <c r="D2" s="349"/>
      <c r="E2" s="349"/>
      <c r="F2" s="349"/>
      <c r="G2" s="349"/>
      <c r="H2" s="349"/>
    </row>
    <row r="3" spans="1:8" s="32" customFormat="1" ht="12" customHeight="1">
      <c r="A3" s="350" t="s">
        <v>244</v>
      </c>
      <c r="B3" s="350"/>
      <c r="C3" s="350"/>
      <c r="D3" s="350"/>
      <c r="E3" s="350"/>
      <c r="F3" s="350"/>
      <c r="G3" s="350"/>
      <c r="H3" s="31"/>
    </row>
    <row r="4" spans="1:8" s="32" customFormat="1" ht="12" customHeight="1">
      <c r="A4" s="351" t="s">
        <v>126</v>
      </c>
      <c r="B4" s="351"/>
      <c r="C4" s="351"/>
      <c r="D4" s="358"/>
      <c r="E4" s="357" t="s">
        <v>0</v>
      </c>
      <c r="F4" s="341" t="s">
        <v>125</v>
      </c>
      <c r="G4" s="351"/>
      <c r="H4" s="35"/>
    </row>
    <row r="5" spans="1:8" s="32" customFormat="1" ht="4.5" customHeight="1">
      <c r="A5" s="338"/>
      <c r="B5" s="338"/>
      <c r="C5" s="338"/>
      <c r="D5" s="359"/>
      <c r="E5" s="343"/>
      <c r="F5" s="352"/>
      <c r="G5" s="353"/>
      <c r="H5" s="35"/>
    </row>
    <row r="6" spans="1:8" s="32" customFormat="1" ht="12" customHeight="1">
      <c r="A6" s="338"/>
      <c r="B6" s="338"/>
      <c r="C6" s="338"/>
      <c r="D6" s="359"/>
      <c r="E6" s="343"/>
      <c r="F6" s="39" t="s">
        <v>127</v>
      </c>
      <c r="G6" s="34" t="s">
        <v>128</v>
      </c>
      <c r="H6" s="35"/>
    </row>
    <row r="7" spans="1:8" s="32" customFormat="1" ht="15" customHeight="1">
      <c r="A7" s="353"/>
      <c r="B7" s="353"/>
      <c r="C7" s="353"/>
      <c r="D7" s="360"/>
      <c r="E7" s="344"/>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54" t="s">
        <v>152</v>
      </c>
      <c r="B9" s="354"/>
      <c r="C9" s="354"/>
      <c r="D9" s="355"/>
      <c r="E9" s="151">
        <v>304210502</v>
      </c>
      <c r="F9" s="152">
        <v>299926121</v>
      </c>
      <c r="G9" s="153">
        <v>4284381</v>
      </c>
      <c r="H9" s="35">
        <v>4713985</v>
      </c>
    </row>
    <row r="10" spans="1:8" s="32" customFormat="1" ht="12" customHeight="1">
      <c r="A10" s="354" t="s">
        <v>137</v>
      </c>
      <c r="B10" s="354"/>
      <c r="C10" s="354"/>
      <c r="D10" s="355"/>
      <c r="E10" s="151">
        <v>162771219</v>
      </c>
      <c r="F10" s="152">
        <v>162771219</v>
      </c>
      <c r="G10" s="153" t="s">
        <v>387</v>
      </c>
      <c r="H10" s="153" t="s">
        <v>387</v>
      </c>
    </row>
    <row r="11" spans="1:8" s="32" customFormat="1" ht="14.25" customHeight="1">
      <c r="A11" s="354" t="s">
        <v>138</v>
      </c>
      <c r="B11" s="354"/>
      <c r="C11" s="354"/>
      <c r="D11" s="355"/>
      <c r="E11" s="151">
        <v>141439283</v>
      </c>
      <c r="F11" s="152">
        <v>137154902</v>
      </c>
      <c r="G11" s="153">
        <v>4284381</v>
      </c>
      <c r="H11" s="153">
        <v>4713985</v>
      </c>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45" t="s">
        <v>130</v>
      </c>
      <c r="B13" s="345"/>
      <c r="C13" s="345"/>
      <c r="D13" s="346"/>
      <c r="E13" s="341" t="s">
        <v>0</v>
      </c>
      <c r="F13" s="335" t="s">
        <v>131</v>
      </c>
      <c r="G13" s="336"/>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7"/>
      <c r="B14" s="347"/>
      <c r="C14" s="347"/>
      <c r="D14" s="348"/>
      <c r="E14" s="342"/>
      <c r="F14" s="337"/>
      <c r="G14" s="338"/>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7" t="s">
        <v>229</v>
      </c>
      <c r="B15" s="347"/>
      <c r="C15" s="347"/>
      <c r="D15" s="348"/>
      <c r="E15" s="342"/>
      <c r="F15" s="339"/>
      <c r="G15" s="340"/>
      <c r="H15" s="35"/>
    </row>
    <row r="16" spans="1:8" s="32" customFormat="1" ht="12" customHeight="1">
      <c r="A16" s="347" t="s">
        <v>153</v>
      </c>
      <c r="B16" s="347"/>
      <c r="C16" s="347"/>
      <c r="D16" s="348"/>
      <c r="E16" s="343"/>
      <c r="F16" s="36" t="s">
        <v>127</v>
      </c>
      <c r="G16" s="40" t="s">
        <v>132</v>
      </c>
      <c r="H16" s="35"/>
    </row>
    <row r="17" spans="1:8" s="32" customFormat="1" ht="12" customHeight="1">
      <c r="A17" s="361"/>
      <c r="B17" s="361"/>
      <c r="C17" s="361"/>
      <c r="D17" s="362"/>
      <c r="E17" s="344"/>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56" t="s">
        <v>36</v>
      </c>
      <c r="B19" s="356"/>
      <c r="C19" s="356"/>
      <c r="D19" s="171"/>
      <c r="E19" s="151">
        <v>147350236</v>
      </c>
      <c r="F19" s="152">
        <v>54671794</v>
      </c>
      <c r="G19" s="153">
        <v>92678442</v>
      </c>
      <c r="H19" s="35"/>
    </row>
    <row r="20" spans="1:8" s="32" customFormat="1" ht="9.75" customHeight="1">
      <c r="A20" s="356" t="s">
        <v>137</v>
      </c>
      <c r="B20" s="356"/>
      <c r="C20" s="356"/>
      <c r="D20" s="171"/>
      <c r="E20" s="154">
        <v>32685513</v>
      </c>
      <c r="F20" s="153">
        <v>18564153</v>
      </c>
      <c r="G20" s="153">
        <v>14121360</v>
      </c>
      <c r="H20" s="35"/>
    </row>
    <row r="21" spans="1:8" s="32" customFormat="1" ht="9.75" customHeight="1">
      <c r="A21" s="356" t="s">
        <v>138</v>
      </c>
      <c r="B21" s="356"/>
      <c r="C21" s="356"/>
      <c r="D21" s="171"/>
      <c r="E21" s="151">
        <v>114664723</v>
      </c>
      <c r="F21" s="152">
        <v>36107641</v>
      </c>
      <c r="G21" s="153">
        <v>78557082</v>
      </c>
      <c r="H21" s="35"/>
    </row>
    <row r="22" spans="1:8" s="32" customFormat="1" ht="9.75" customHeight="1">
      <c r="A22" s="356" t="s">
        <v>38</v>
      </c>
      <c r="B22" s="356"/>
      <c r="C22" s="356"/>
      <c r="D22" s="171"/>
      <c r="E22" s="154">
        <v>106701454</v>
      </c>
      <c r="F22" s="153">
        <v>63618197</v>
      </c>
      <c r="G22" s="153">
        <v>43083257</v>
      </c>
      <c r="H22" s="35"/>
    </row>
    <row r="23" spans="1:8" s="32" customFormat="1" ht="9.75" customHeight="1">
      <c r="A23" s="356" t="s">
        <v>137</v>
      </c>
      <c r="B23" s="356"/>
      <c r="C23" s="356"/>
      <c r="D23" s="171"/>
      <c r="E23" s="154">
        <v>70510579</v>
      </c>
      <c r="F23" s="153">
        <v>59016796</v>
      </c>
      <c r="G23" s="153">
        <v>11493783</v>
      </c>
      <c r="H23" s="35"/>
    </row>
    <row r="24" spans="1:8" s="32" customFormat="1" ht="9.75" customHeight="1">
      <c r="A24" s="356" t="s">
        <v>138</v>
      </c>
      <c r="B24" s="356"/>
      <c r="C24" s="356"/>
      <c r="D24" s="171"/>
      <c r="E24" s="154">
        <v>36190875</v>
      </c>
      <c r="F24" s="153">
        <v>4601401</v>
      </c>
      <c r="G24" s="153">
        <v>31589474</v>
      </c>
      <c r="H24" s="35"/>
    </row>
    <row r="25" spans="1:8" s="32" customFormat="1" ht="9.75" customHeight="1">
      <c r="A25" s="363" t="s">
        <v>134</v>
      </c>
      <c r="B25" s="363"/>
      <c r="C25" s="363"/>
      <c r="D25" s="61"/>
      <c r="E25" s="37" t="s">
        <v>7</v>
      </c>
      <c r="F25" s="38" t="s">
        <v>7</v>
      </c>
      <c r="G25" s="38" t="s">
        <v>7</v>
      </c>
      <c r="H25" s="35"/>
    </row>
    <row r="26" spans="1:8" s="32" customFormat="1" ht="9.75" customHeight="1">
      <c r="A26" s="356" t="s">
        <v>139</v>
      </c>
      <c r="B26" s="356"/>
      <c r="C26" s="356"/>
      <c r="D26" s="171"/>
      <c r="E26" s="154">
        <v>95693955</v>
      </c>
      <c r="F26" s="153">
        <v>75204595</v>
      </c>
      <c r="G26" s="153">
        <v>20489360</v>
      </c>
      <c r="H26" s="35"/>
    </row>
    <row r="27" spans="1:8" s="32" customFormat="1" ht="9.75" customHeight="1">
      <c r="A27" s="356" t="s">
        <v>140</v>
      </c>
      <c r="B27" s="356"/>
      <c r="C27" s="356"/>
      <c r="D27" s="171"/>
      <c r="E27" s="154">
        <v>78924310</v>
      </c>
      <c r="F27" s="153">
        <v>74180871</v>
      </c>
      <c r="G27" s="153">
        <v>4743439</v>
      </c>
      <c r="H27" s="35"/>
    </row>
    <row r="28" spans="1:8" s="32" customFormat="1" ht="9.75" customHeight="1">
      <c r="A28" s="356" t="s">
        <v>141</v>
      </c>
      <c r="B28" s="356"/>
      <c r="C28" s="356"/>
      <c r="D28" s="171"/>
      <c r="E28" s="154">
        <v>16769645</v>
      </c>
      <c r="F28" s="153">
        <v>1023724</v>
      </c>
      <c r="G28" s="153">
        <v>15745921</v>
      </c>
      <c r="H28" s="35"/>
    </row>
    <row r="29" spans="1:8" s="32" customFormat="1" ht="9.75" customHeight="1">
      <c r="A29" s="363" t="s">
        <v>321</v>
      </c>
      <c r="B29" s="363"/>
      <c r="C29" s="363"/>
      <c r="D29" s="61"/>
      <c r="E29" s="37" t="s">
        <v>7</v>
      </c>
      <c r="F29" s="38" t="s">
        <v>7</v>
      </c>
      <c r="G29" s="38" t="s">
        <v>7</v>
      </c>
      <c r="H29" s="35"/>
    </row>
    <row r="30" spans="1:8" s="32" customFormat="1" ht="9.75" customHeight="1">
      <c r="A30" s="356" t="s">
        <v>322</v>
      </c>
      <c r="B30" s="356"/>
      <c r="C30" s="356"/>
      <c r="D30" s="171"/>
      <c r="E30" s="154">
        <v>45449058</v>
      </c>
      <c r="F30" s="153">
        <v>45201867</v>
      </c>
      <c r="G30" s="153">
        <v>247191</v>
      </c>
      <c r="H30" s="35"/>
    </row>
    <row r="31" spans="1:8" s="32" customFormat="1" ht="9.75" customHeight="1">
      <c r="A31" s="356" t="s">
        <v>145</v>
      </c>
      <c r="B31" s="356"/>
      <c r="C31" s="356"/>
      <c r="D31" s="171"/>
      <c r="E31" s="154">
        <v>45079346</v>
      </c>
      <c r="F31" s="153">
        <v>45079346</v>
      </c>
      <c r="G31" s="153" t="s">
        <v>310</v>
      </c>
      <c r="H31" s="35"/>
    </row>
    <row r="32" spans="1:14" s="32" customFormat="1" ht="9.75" customHeight="1">
      <c r="A32" s="356" t="s">
        <v>146</v>
      </c>
      <c r="B32" s="356"/>
      <c r="C32" s="356"/>
      <c r="D32" s="171"/>
      <c r="E32" s="154">
        <v>369712</v>
      </c>
      <c r="F32" s="153">
        <v>122521</v>
      </c>
      <c r="G32" s="153">
        <v>247191</v>
      </c>
      <c r="H32" s="35"/>
      <c r="N32" s="219"/>
    </row>
    <row r="33" spans="1:8" s="32" customFormat="1" ht="9.75" customHeight="1">
      <c r="A33" s="356" t="s">
        <v>142</v>
      </c>
      <c r="B33" s="356"/>
      <c r="C33" s="356"/>
      <c r="D33" s="171"/>
      <c r="E33" s="151">
        <v>2037799002</v>
      </c>
      <c r="F33" s="152">
        <v>1188190851</v>
      </c>
      <c r="G33" s="152">
        <v>849608151</v>
      </c>
      <c r="H33" s="35"/>
    </row>
    <row r="34" spans="1:8" s="32" customFormat="1" ht="9.75" customHeight="1">
      <c r="A34" s="356" t="s">
        <v>288</v>
      </c>
      <c r="B34" s="356"/>
      <c r="C34" s="356"/>
      <c r="D34" s="171"/>
      <c r="E34" s="151">
        <v>509367214</v>
      </c>
      <c r="F34" s="153">
        <v>502904106</v>
      </c>
      <c r="G34" s="153">
        <v>6463108</v>
      </c>
      <c r="H34" s="35"/>
    </row>
    <row r="35" spans="1:8" s="32" customFormat="1" ht="9.75" customHeight="1">
      <c r="A35" s="356" t="s">
        <v>289</v>
      </c>
      <c r="B35" s="356"/>
      <c r="C35" s="356"/>
      <c r="D35" s="171"/>
      <c r="E35" s="151">
        <v>1528431788</v>
      </c>
      <c r="F35" s="152">
        <v>685286745</v>
      </c>
      <c r="G35" s="152">
        <v>843145043</v>
      </c>
      <c r="H35" s="35"/>
    </row>
    <row r="36" spans="1:8" s="32" customFormat="1" ht="9.75" customHeight="1">
      <c r="A36" s="363" t="s">
        <v>316</v>
      </c>
      <c r="B36" s="363"/>
      <c r="C36" s="363"/>
      <c r="D36" s="61"/>
      <c r="E36" s="37" t="s">
        <v>7</v>
      </c>
      <c r="F36" s="38" t="s">
        <v>7</v>
      </c>
      <c r="G36" s="38" t="s">
        <v>7</v>
      </c>
      <c r="H36" s="35"/>
    </row>
    <row r="37" spans="1:8" s="32" customFormat="1" ht="9.75" customHeight="1">
      <c r="A37" s="356" t="s">
        <v>257</v>
      </c>
      <c r="B37" s="356"/>
      <c r="C37" s="356"/>
      <c r="D37" s="171"/>
      <c r="E37" s="151">
        <v>1936515278</v>
      </c>
      <c r="F37" s="152">
        <v>1090689376</v>
      </c>
      <c r="G37" s="152">
        <v>845825902</v>
      </c>
      <c r="H37" s="35"/>
    </row>
    <row r="38" spans="1:8" s="32" customFormat="1" ht="9.75" customHeight="1">
      <c r="A38" s="356" t="s">
        <v>143</v>
      </c>
      <c r="B38" s="356"/>
      <c r="C38" s="356"/>
      <c r="D38" s="171"/>
      <c r="E38" s="154">
        <v>408083490</v>
      </c>
      <c r="F38" s="153">
        <v>405402631</v>
      </c>
      <c r="G38" s="153">
        <v>2680859</v>
      </c>
      <c r="H38" s="35"/>
    </row>
    <row r="39" spans="1:8" s="32" customFormat="1" ht="9.75" customHeight="1">
      <c r="A39" s="356" t="s">
        <v>144</v>
      </c>
      <c r="B39" s="356"/>
      <c r="C39" s="356"/>
      <c r="D39" s="171"/>
      <c r="E39" s="151">
        <v>1528431788</v>
      </c>
      <c r="F39" s="152">
        <v>685286745</v>
      </c>
      <c r="G39" s="152">
        <v>843145043</v>
      </c>
      <c r="H39" s="35"/>
    </row>
    <row r="40" spans="1:8" s="32" customFormat="1" ht="9.75" customHeight="1">
      <c r="A40" s="356" t="s">
        <v>290</v>
      </c>
      <c r="B40" s="356"/>
      <c r="C40" s="356"/>
      <c r="D40" s="171"/>
      <c r="E40" s="151">
        <v>410866163</v>
      </c>
      <c r="F40" s="152">
        <v>285164256</v>
      </c>
      <c r="G40" s="153">
        <v>125701907</v>
      </c>
      <c r="H40" s="35"/>
    </row>
    <row r="41" spans="1:8" s="32" customFormat="1" ht="9.75" customHeight="1">
      <c r="A41" s="356" t="s">
        <v>319</v>
      </c>
      <c r="B41" s="356"/>
      <c r="C41" s="356"/>
      <c r="D41" s="171"/>
      <c r="E41" s="154">
        <v>96907140</v>
      </c>
      <c r="F41" s="153">
        <v>96877137</v>
      </c>
      <c r="G41" s="153">
        <v>30003</v>
      </c>
      <c r="H41" s="35"/>
    </row>
    <row r="42" spans="1:8" s="32" customFormat="1" ht="9.75" customHeight="1">
      <c r="A42" s="356" t="s">
        <v>320</v>
      </c>
      <c r="B42" s="356"/>
      <c r="C42" s="356"/>
      <c r="D42" s="171"/>
      <c r="E42" s="151">
        <v>313959023</v>
      </c>
      <c r="F42" s="152">
        <v>188287119</v>
      </c>
      <c r="G42" s="153">
        <v>125671904</v>
      </c>
      <c r="H42" s="35"/>
    </row>
    <row r="43" spans="1:8" s="32" customFormat="1" ht="9.75" customHeight="1">
      <c r="A43" s="356" t="s">
        <v>287</v>
      </c>
      <c r="B43" s="356"/>
      <c r="C43" s="356"/>
      <c r="D43" s="171"/>
      <c r="E43" s="154">
        <v>101283724</v>
      </c>
      <c r="F43" s="153">
        <v>97501475</v>
      </c>
      <c r="G43" s="153">
        <v>3782249</v>
      </c>
      <c r="H43" s="35"/>
    </row>
    <row r="44" spans="1:8" s="32" customFormat="1" ht="9.75" customHeight="1">
      <c r="A44" s="356" t="s">
        <v>137</v>
      </c>
      <c r="B44" s="356"/>
      <c r="C44" s="356"/>
      <c r="D44" s="171"/>
      <c r="E44" s="154">
        <v>101283724</v>
      </c>
      <c r="F44" s="153">
        <v>97501475</v>
      </c>
      <c r="G44" s="153">
        <v>3782249</v>
      </c>
      <c r="H44" s="35"/>
    </row>
    <row r="45" spans="1:8" s="32" customFormat="1" ht="9.75" customHeight="1">
      <c r="A45" s="363" t="s">
        <v>318</v>
      </c>
      <c r="B45" s="363"/>
      <c r="C45" s="363"/>
      <c r="D45" s="61"/>
      <c r="E45" s="37" t="s">
        <v>7</v>
      </c>
      <c r="F45" s="38" t="s">
        <v>7</v>
      </c>
      <c r="G45" s="38" t="s">
        <v>7</v>
      </c>
      <c r="H45" s="35"/>
    </row>
    <row r="46" spans="1:8" s="32" customFormat="1" ht="9.75" customHeight="1">
      <c r="A46" s="363" t="s">
        <v>317</v>
      </c>
      <c r="B46" s="363"/>
      <c r="C46" s="363"/>
      <c r="D46" s="61"/>
      <c r="E46" s="37" t="s">
        <v>7</v>
      </c>
      <c r="F46" s="38" t="s">
        <v>7</v>
      </c>
      <c r="G46" s="38" t="s">
        <v>7</v>
      </c>
      <c r="H46" s="35"/>
    </row>
    <row r="47" spans="1:8" s="32" customFormat="1" ht="9.75" customHeight="1">
      <c r="A47" s="356" t="s">
        <v>291</v>
      </c>
      <c r="B47" s="356"/>
      <c r="C47" s="356"/>
      <c r="D47" s="171"/>
      <c r="E47" s="151">
        <v>1348702867</v>
      </c>
      <c r="F47" s="127">
        <v>1339895024</v>
      </c>
      <c r="G47" s="153">
        <v>8807843</v>
      </c>
      <c r="H47" s="35">
        <v>8435999</v>
      </c>
    </row>
    <row r="48" spans="1:8" s="32" customFormat="1" ht="9.75" customHeight="1">
      <c r="A48" s="356" t="s">
        <v>143</v>
      </c>
      <c r="B48" s="356"/>
      <c r="C48" s="356"/>
      <c r="D48" s="61"/>
      <c r="E48" s="151">
        <v>1334014584</v>
      </c>
      <c r="F48" s="127">
        <v>1325620587</v>
      </c>
      <c r="G48" s="127">
        <v>8393997</v>
      </c>
      <c r="H48" s="35">
        <v>8027442</v>
      </c>
    </row>
    <row r="49" spans="1:8" s="32" customFormat="1" ht="9.75" customHeight="1">
      <c r="A49" s="356" t="s">
        <v>144</v>
      </c>
      <c r="B49" s="356"/>
      <c r="C49" s="356"/>
      <c r="D49" s="171"/>
      <c r="E49" s="154">
        <v>14688283</v>
      </c>
      <c r="F49" s="153">
        <v>14274437</v>
      </c>
      <c r="G49" s="153">
        <v>413846</v>
      </c>
      <c r="H49" s="35">
        <v>408557</v>
      </c>
    </row>
    <row r="50" spans="1:8" s="32" customFormat="1" ht="9.75" customHeight="1">
      <c r="A50" s="356" t="s">
        <v>37</v>
      </c>
      <c r="B50" s="356"/>
      <c r="C50" s="356"/>
      <c r="D50" s="171"/>
      <c r="E50" s="154">
        <v>2025250</v>
      </c>
      <c r="F50" s="153">
        <v>2025250</v>
      </c>
      <c r="G50" s="153" t="s">
        <v>310</v>
      </c>
      <c r="H50" s="35">
        <v>5489</v>
      </c>
    </row>
    <row r="51" spans="1:8" s="32" customFormat="1" ht="9.75" customHeight="1">
      <c r="A51" s="356" t="s">
        <v>137</v>
      </c>
      <c r="B51" s="356"/>
      <c r="C51" s="356"/>
      <c r="D51" s="171"/>
      <c r="E51" s="154">
        <v>1993578</v>
      </c>
      <c r="F51" s="153">
        <v>1993578</v>
      </c>
      <c r="G51" s="153" t="s">
        <v>310</v>
      </c>
      <c r="H51" s="35" t="s">
        <v>310</v>
      </c>
    </row>
    <row r="52" spans="1:8" s="32" customFormat="1" ht="9.75" customHeight="1">
      <c r="A52" s="356" t="s">
        <v>138</v>
      </c>
      <c r="B52" s="356"/>
      <c r="C52" s="356"/>
      <c r="D52" s="171"/>
      <c r="E52" s="154">
        <v>31672</v>
      </c>
      <c r="F52" s="153">
        <v>31672</v>
      </c>
      <c r="G52" s="153" t="s">
        <v>310</v>
      </c>
      <c r="H52" s="35">
        <v>5489</v>
      </c>
    </row>
    <row r="53" spans="1:8" s="32" customFormat="1" ht="9.75" customHeight="1">
      <c r="A53" s="356" t="s">
        <v>147</v>
      </c>
      <c r="B53" s="356"/>
      <c r="C53" s="356"/>
      <c r="D53" s="171"/>
      <c r="E53" s="154">
        <v>119096560</v>
      </c>
      <c r="F53" s="153">
        <v>69280063</v>
      </c>
      <c r="G53" s="153">
        <v>49816497</v>
      </c>
      <c r="H53" s="35">
        <v>46960164</v>
      </c>
    </row>
    <row r="54" spans="1:8" s="32" customFormat="1" ht="9.75" customHeight="1">
      <c r="A54" s="356" t="s">
        <v>323</v>
      </c>
      <c r="B54" s="356"/>
      <c r="C54" s="356"/>
      <c r="D54" s="171"/>
      <c r="E54" s="151">
        <v>54283316</v>
      </c>
      <c r="F54" s="152">
        <v>49051088</v>
      </c>
      <c r="G54" s="152">
        <v>5232228</v>
      </c>
      <c r="H54" s="35">
        <v>5819772</v>
      </c>
    </row>
    <row r="55" spans="1:8" s="32" customFormat="1" ht="9.75" customHeight="1">
      <c r="A55" s="356" t="s">
        <v>324</v>
      </c>
      <c r="B55" s="356"/>
      <c r="C55" s="356"/>
      <c r="D55" s="171"/>
      <c r="E55" s="151">
        <v>64813244</v>
      </c>
      <c r="F55" s="152">
        <v>20228975</v>
      </c>
      <c r="G55" s="127">
        <v>44584269</v>
      </c>
      <c r="H55" s="35">
        <v>41140392</v>
      </c>
    </row>
    <row r="56" spans="1:8" s="32" customFormat="1" ht="9.75" customHeight="1">
      <c r="A56" s="356" t="s">
        <v>148</v>
      </c>
      <c r="B56" s="356"/>
      <c r="C56" s="356"/>
      <c r="D56" s="171"/>
      <c r="E56" s="151">
        <v>3857369324</v>
      </c>
      <c r="F56" s="152">
        <v>2792885774</v>
      </c>
      <c r="G56" s="152">
        <v>1064483550</v>
      </c>
      <c r="H56" s="35">
        <v>928597741</v>
      </c>
    </row>
    <row r="57" spans="1:8" s="32" customFormat="1" ht="9.75" customHeight="1">
      <c r="A57" s="356" t="s">
        <v>137</v>
      </c>
      <c r="B57" s="356"/>
      <c r="C57" s="356"/>
      <c r="D57" s="171"/>
      <c r="E57" s="151">
        <v>2081779094</v>
      </c>
      <c r="F57" s="127">
        <v>2031331179</v>
      </c>
      <c r="G57" s="127">
        <v>50447915</v>
      </c>
      <c r="H57" s="35">
        <v>48926074</v>
      </c>
    </row>
    <row r="58" spans="1:8" s="32" customFormat="1" ht="9.75" customHeight="1">
      <c r="A58" s="356" t="s">
        <v>138</v>
      </c>
      <c r="B58" s="356"/>
      <c r="C58" s="356"/>
      <c r="D58" s="171"/>
      <c r="E58" s="151">
        <v>1775590230</v>
      </c>
      <c r="F58" s="152">
        <v>761554595</v>
      </c>
      <c r="G58" s="152">
        <v>1014035635</v>
      </c>
      <c r="H58" s="35">
        <v>879671667</v>
      </c>
    </row>
    <row r="59" spans="1:8" s="32" customFormat="1" ht="9.75" customHeight="1">
      <c r="A59" s="356" t="s">
        <v>149</v>
      </c>
      <c r="B59" s="356"/>
      <c r="C59" s="356"/>
      <c r="D59" s="171"/>
      <c r="E59" s="151">
        <v>74745677</v>
      </c>
      <c r="F59" s="152">
        <v>74745677</v>
      </c>
      <c r="G59" s="152" t="s">
        <v>387</v>
      </c>
      <c r="H59" s="35" t="s">
        <v>387</v>
      </c>
    </row>
    <row r="60" spans="1:8" s="190" customFormat="1" ht="9.75" customHeight="1">
      <c r="A60" s="366" t="s">
        <v>150</v>
      </c>
      <c r="B60" s="366"/>
      <c r="C60" s="366"/>
      <c r="D60" s="114"/>
      <c r="E60" s="159">
        <v>3932115001</v>
      </c>
      <c r="F60" s="68">
        <v>2867631451</v>
      </c>
      <c r="G60" s="320">
        <v>1064483550</v>
      </c>
      <c r="H60" s="189">
        <v>928597741</v>
      </c>
    </row>
    <row r="61" spans="1:8" s="219" customFormat="1" ht="9.75" customHeight="1">
      <c r="A61" s="356" t="s">
        <v>151</v>
      </c>
      <c r="B61" s="356"/>
      <c r="C61" s="356"/>
      <c r="D61" s="171"/>
      <c r="E61" s="151">
        <v>3627904499</v>
      </c>
      <c r="F61" s="127">
        <v>2567705330</v>
      </c>
      <c r="G61" s="127">
        <v>1060199169</v>
      </c>
      <c r="H61" s="35">
        <v>923883756</v>
      </c>
    </row>
    <row r="62" spans="1:8" s="219" customFormat="1" ht="9.75" customHeight="1">
      <c r="A62" s="356" t="s">
        <v>137</v>
      </c>
      <c r="B62" s="356"/>
      <c r="C62" s="356"/>
      <c r="D62" s="171"/>
      <c r="E62" s="321">
        <v>1919007875</v>
      </c>
      <c r="F62" s="127">
        <v>1868559960</v>
      </c>
      <c r="G62" s="127">
        <v>50447915</v>
      </c>
      <c r="H62" s="35">
        <v>48926074</v>
      </c>
    </row>
    <row r="63" spans="1:8" s="219" customFormat="1" ht="9.75" customHeight="1">
      <c r="A63" s="356" t="s">
        <v>138</v>
      </c>
      <c r="B63" s="356"/>
      <c r="C63" s="356"/>
      <c r="D63" s="171"/>
      <c r="E63" s="321">
        <v>1708896624</v>
      </c>
      <c r="F63" s="127">
        <v>699145370</v>
      </c>
      <c r="G63" s="127">
        <v>1009751254</v>
      </c>
      <c r="H63" s="35">
        <v>874957682</v>
      </c>
    </row>
    <row r="64" spans="1:9" s="219" customFormat="1" ht="13.5" customHeight="1">
      <c r="A64" s="9" t="s">
        <v>39</v>
      </c>
      <c r="B64" s="9"/>
      <c r="C64" s="9"/>
      <c r="D64" s="9"/>
      <c r="H64" s="9"/>
      <c r="I64" s="9"/>
    </row>
    <row r="65" spans="1:8" s="48" customFormat="1" ht="8.25" customHeight="1">
      <c r="A65" s="364" t="s">
        <v>281</v>
      </c>
      <c r="B65" s="364"/>
      <c r="C65" s="364"/>
      <c r="D65" s="364"/>
      <c r="E65" s="364"/>
      <c r="F65" s="364"/>
      <c r="G65" s="364"/>
      <c r="H65" s="47"/>
    </row>
    <row r="66" spans="1:8" s="48" customFormat="1" ht="8.25" customHeight="1">
      <c r="A66" s="364" t="s">
        <v>339</v>
      </c>
      <c r="B66" s="364"/>
      <c r="C66" s="364"/>
      <c r="D66" s="364"/>
      <c r="E66" s="364"/>
      <c r="F66" s="364"/>
      <c r="G66" s="364"/>
      <c r="H66" s="47"/>
    </row>
    <row r="67" spans="1:8" s="48" customFormat="1" ht="8.25">
      <c r="A67" s="365" t="s">
        <v>340</v>
      </c>
      <c r="B67" s="365"/>
      <c r="C67" s="365"/>
      <c r="D67" s="365"/>
      <c r="E67" s="365"/>
      <c r="F67" s="365"/>
      <c r="G67" s="365"/>
      <c r="H67" s="47"/>
    </row>
    <row r="68" spans="1:8" s="48" customFormat="1" ht="8.25">
      <c r="A68" s="365" t="s">
        <v>135</v>
      </c>
      <c r="B68" s="365"/>
      <c r="C68" s="365"/>
      <c r="D68" s="365"/>
      <c r="E68" s="365"/>
      <c r="F68" s="365"/>
      <c r="G68" s="365"/>
      <c r="H68" s="47"/>
    </row>
    <row r="69" spans="1:8" s="48" customFormat="1" ht="8.25">
      <c r="A69" s="365" t="s">
        <v>280</v>
      </c>
      <c r="B69" s="365"/>
      <c r="C69" s="365"/>
      <c r="D69" s="365"/>
      <c r="E69" s="365"/>
      <c r="F69" s="365"/>
      <c r="G69" s="365"/>
      <c r="H69" s="47"/>
    </row>
    <row r="70" spans="1:8" s="48" customFormat="1" ht="8.25">
      <c r="A70" s="365" t="s">
        <v>325</v>
      </c>
      <c r="B70" s="365"/>
      <c r="C70" s="365"/>
      <c r="D70" s="365"/>
      <c r="E70" s="365"/>
      <c r="F70" s="365"/>
      <c r="G70" s="365"/>
      <c r="H70" s="47"/>
    </row>
    <row r="71" spans="1:8" s="48" customFormat="1" ht="8.25">
      <c r="A71" s="365" t="s">
        <v>343</v>
      </c>
      <c r="B71" s="365"/>
      <c r="C71" s="365"/>
      <c r="D71" s="365"/>
      <c r="E71" s="365"/>
      <c r="F71" s="365"/>
      <c r="G71" s="365"/>
      <c r="H71" s="47"/>
    </row>
    <row r="72" spans="1:8" s="48" customFormat="1" ht="8.25">
      <c r="A72" s="365" t="s">
        <v>136</v>
      </c>
      <c r="B72" s="365"/>
      <c r="C72" s="365"/>
      <c r="D72" s="365"/>
      <c r="E72" s="365"/>
      <c r="F72" s="365"/>
      <c r="G72" s="365"/>
      <c r="H72" s="47"/>
    </row>
  </sheetData>
  <sheetProtection/>
  <mergeCells count="67">
    <mergeCell ref="A68:G68"/>
    <mergeCell ref="A69:G69"/>
    <mergeCell ref="A70:G70"/>
    <mergeCell ref="A71:G71"/>
    <mergeCell ref="A72:G72"/>
    <mergeCell ref="A61:C61"/>
    <mergeCell ref="A62:C62"/>
    <mergeCell ref="A63:C63"/>
    <mergeCell ref="A65:G65"/>
    <mergeCell ref="A66:G66"/>
    <mergeCell ref="A67:G67"/>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9:D9"/>
    <mergeCell ref="A10:D10"/>
    <mergeCell ref="A11:D11"/>
    <mergeCell ref="A13:D14"/>
    <mergeCell ref="E13:E17"/>
    <mergeCell ref="F13:G15"/>
    <mergeCell ref="A15:D15"/>
    <mergeCell ref="A16:D17"/>
    <mergeCell ref="A1:H1"/>
    <mergeCell ref="A2:H2"/>
    <mergeCell ref="A3:G3"/>
    <mergeCell ref="A4:D7"/>
    <mergeCell ref="E4:E7"/>
    <mergeCell ref="F4:G5"/>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dimension ref="A1:H65"/>
  <sheetViews>
    <sheetView workbookViewId="0" topLeftCell="A1">
      <selection activeCell="I1" sqref="I1"/>
    </sheetView>
  </sheetViews>
  <sheetFormatPr defaultColWidth="13.8515625" defaultRowHeight="12.75"/>
  <cols>
    <col min="1" max="3" width="13.8515625" style="52" customWidth="1"/>
    <col min="4" max="4" width="0.85546875" style="52" customWidth="1"/>
    <col min="5" max="5" width="11.421875" style="52" customWidth="1"/>
    <col min="6" max="6" width="11.28125" style="52" customWidth="1"/>
    <col min="7" max="7" width="14.7109375" style="52" customWidth="1"/>
    <col min="8" max="8" width="12.00390625" style="52" customWidth="1"/>
    <col min="9" max="16384" width="13.8515625" style="52" customWidth="1"/>
  </cols>
  <sheetData>
    <row r="1" spans="1:8" ht="15.75" customHeight="1">
      <c r="A1" s="380"/>
      <c r="B1" s="380"/>
      <c r="C1" s="380"/>
      <c r="D1" s="380"/>
      <c r="E1" s="380"/>
      <c r="F1" s="380"/>
      <c r="G1" s="380"/>
      <c r="H1" s="380"/>
    </row>
    <row r="2" spans="1:8" ht="12" customHeight="1">
      <c r="A2" s="370" t="s">
        <v>154</v>
      </c>
      <c r="B2" s="370"/>
      <c r="C2" s="370"/>
      <c r="D2" s="370"/>
      <c r="E2" s="370"/>
      <c r="F2" s="370"/>
      <c r="G2" s="370"/>
      <c r="H2" s="370"/>
    </row>
    <row r="3" spans="1:8" ht="11.25" customHeight="1">
      <c r="A3" s="370" t="s">
        <v>395</v>
      </c>
      <c r="B3" s="370"/>
      <c r="C3" s="370"/>
      <c r="D3" s="370"/>
      <c r="E3" s="370"/>
      <c r="F3" s="370"/>
      <c r="G3" s="370"/>
      <c r="H3" s="370"/>
    </row>
    <row r="4" spans="1:8" ht="11.25" customHeight="1">
      <c r="A4" s="370" t="s">
        <v>34</v>
      </c>
      <c r="B4" s="371"/>
      <c r="C4" s="371"/>
      <c r="D4" s="371"/>
      <c r="E4" s="371"/>
      <c r="F4" s="371"/>
      <c r="G4" s="371"/>
      <c r="H4" s="371"/>
    </row>
    <row r="5" spans="1:8" ht="11.25" customHeight="1">
      <c r="A5" s="372" t="s">
        <v>244</v>
      </c>
      <c r="B5" s="373"/>
      <c r="C5" s="373"/>
      <c r="D5" s="373"/>
      <c r="E5" s="373"/>
      <c r="F5" s="373"/>
      <c r="G5" s="373"/>
      <c r="H5" s="373"/>
    </row>
    <row r="6" spans="1:8" ht="11.25" customHeight="1">
      <c r="A6" s="351" t="s">
        <v>227</v>
      </c>
      <c r="B6" s="351"/>
      <c r="C6" s="351"/>
      <c r="D6" s="358"/>
      <c r="E6" s="357" t="s">
        <v>0</v>
      </c>
      <c r="F6" s="368" t="s">
        <v>125</v>
      </c>
      <c r="G6" s="369"/>
      <c r="H6" s="369"/>
    </row>
    <row r="7" spans="1:8" ht="14.25" customHeight="1">
      <c r="A7" s="338"/>
      <c r="B7" s="338"/>
      <c r="C7" s="338"/>
      <c r="D7" s="359"/>
      <c r="E7" s="343"/>
      <c r="F7" s="357" t="s">
        <v>282</v>
      </c>
      <c r="G7" s="357" t="s">
        <v>283</v>
      </c>
      <c r="H7" s="341" t="s">
        <v>284</v>
      </c>
    </row>
    <row r="8" spans="1:8" ht="18.75" customHeight="1">
      <c r="A8" s="338"/>
      <c r="B8" s="338"/>
      <c r="C8" s="338"/>
      <c r="D8" s="359"/>
      <c r="E8" s="343"/>
      <c r="F8" s="343"/>
      <c r="G8" s="343"/>
      <c r="H8" s="342"/>
    </row>
    <row r="9" spans="1:8" ht="18" customHeight="1">
      <c r="A9" s="338"/>
      <c r="B9" s="338"/>
      <c r="C9" s="338"/>
      <c r="D9" s="359"/>
      <c r="E9" s="343"/>
      <c r="F9" s="343"/>
      <c r="G9" s="343"/>
      <c r="H9" s="342"/>
    </row>
    <row r="10" spans="1:8" ht="16.5" customHeight="1">
      <c r="A10" s="338"/>
      <c r="B10" s="338"/>
      <c r="C10" s="338"/>
      <c r="D10" s="359"/>
      <c r="E10" s="343"/>
      <c r="F10" s="343"/>
      <c r="G10" s="343"/>
      <c r="H10" s="342"/>
    </row>
    <row r="11" spans="1:8" ht="9" customHeight="1">
      <c r="A11" s="340"/>
      <c r="B11" s="340"/>
      <c r="C11" s="340"/>
      <c r="D11" s="375"/>
      <c r="E11" s="374"/>
      <c r="F11" s="374"/>
      <c r="G11" s="374"/>
      <c r="H11" s="367"/>
    </row>
    <row r="12" spans="1:4" ht="3" customHeight="1">
      <c r="A12" s="354" t="s">
        <v>152</v>
      </c>
      <c r="B12" s="354"/>
      <c r="C12" s="354"/>
      <c r="D12" s="173"/>
    </row>
    <row r="13" spans="1:8" ht="11.25" customHeight="1">
      <c r="A13" s="354"/>
      <c r="B13" s="354"/>
      <c r="C13" s="354"/>
      <c r="D13" s="173"/>
      <c r="E13" s="302">
        <v>163069612</v>
      </c>
      <c r="F13" s="302">
        <v>43615837</v>
      </c>
      <c r="G13" s="302">
        <v>107459614</v>
      </c>
      <c r="H13" s="302">
        <v>11994161</v>
      </c>
    </row>
    <row r="14" spans="1:8" ht="2.25" customHeight="1">
      <c r="A14" s="379"/>
      <c r="B14" s="379"/>
      <c r="C14" s="379"/>
      <c r="D14" s="173"/>
      <c r="E14" s="115"/>
      <c r="F14" s="115"/>
      <c r="G14" s="115"/>
      <c r="H14" s="115"/>
    </row>
    <row r="15" spans="1:8" ht="9.75" customHeight="1">
      <c r="A15" s="338" t="s">
        <v>7</v>
      </c>
      <c r="B15" s="338"/>
      <c r="C15" s="338"/>
      <c r="D15" s="359"/>
      <c r="E15" s="358" t="s">
        <v>0</v>
      </c>
      <c r="F15" s="368" t="s">
        <v>155</v>
      </c>
      <c r="G15" s="369"/>
      <c r="H15" s="369"/>
    </row>
    <row r="16" spans="1:8" ht="9.75" customHeight="1">
      <c r="A16" s="338" t="s">
        <v>130</v>
      </c>
      <c r="B16" s="338"/>
      <c r="C16" s="338"/>
      <c r="D16" s="359"/>
      <c r="E16" s="359"/>
      <c r="F16" s="341" t="s">
        <v>35</v>
      </c>
      <c r="G16" s="358"/>
      <c r="H16" s="341" t="s">
        <v>266</v>
      </c>
    </row>
    <row r="17" spans="1:8" ht="9.75" customHeight="1">
      <c r="A17" s="338" t="s">
        <v>228</v>
      </c>
      <c r="B17" s="338"/>
      <c r="C17" s="338"/>
      <c r="D17" s="359"/>
      <c r="E17" s="359"/>
      <c r="F17" s="352"/>
      <c r="G17" s="360"/>
      <c r="H17" s="342"/>
    </row>
    <row r="18" spans="1:8" ht="9.75" customHeight="1">
      <c r="A18" s="376"/>
      <c r="B18" s="376"/>
      <c r="C18" s="376"/>
      <c r="D18" s="377"/>
      <c r="E18" s="359"/>
      <c r="F18" s="341" t="s">
        <v>157</v>
      </c>
      <c r="G18" s="358"/>
      <c r="H18" s="342"/>
    </row>
    <row r="19" spans="1:8" ht="9.75" customHeight="1">
      <c r="A19" s="338" t="s">
        <v>156</v>
      </c>
      <c r="B19" s="338"/>
      <c r="C19" s="338"/>
      <c r="D19" s="378"/>
      <c r="E19" s="359"/>
      <c r="F19" s="342" t="s">
        <v>158</v>
      </c>
      <c r="G19" s="359"/>
      <c r="H19" s="342"/>
    </row>
    <row r="20" spans="1:8" s="58" customFormat="1" ht="9.75" customHeight="1">
      <c r="A20" s="353" t="s">
        <v>7</v>
      </c>
      <c r="B20" s="353"/>
      <c r="C20" s="353"/>
      <c r="D20" s="360"/>
      <c r="E20" s="360"/>
      <c r="F20" s="352" t="s">
        <v>159</v>
      </c>
      <c r="G20" s="360"/>
      <c r="H20" s="352"/>
    </row>
    <row r="21" spans="1:8" s="58" customFormat="1" ht="9.75" customHeight="1">
      <c r="A21" s="33" t="s">
        <v>7</v>
      </c>
      <c r="B21" s="33" t="s">
        <v>7</v>
      </c>
      <c r="C21" s="33" t="s">
        <v>7</v>
      </c>
      <c r="D21" s="33"/>
      <c r="E21" s="33" t="s">
        <v>7</v>
      </c>
      <c r="F21" s="33" t="s">
        <v>7</v>
      </c>
      <c r="G21" s="33" t="s">
        <v>7</v>
      </c>
      <c r="H21" s="33" t="s">
        <v>7</v>
      </c>
    </row>
    <row r="22" spans="1:8" s="58" customFormat="1" ht="10.5" customHeight="1">
      <c r="A22" s="356" t="s">
        <v>36</v>
      </c>
      <c r="B22" s="356"/>
      <c r="C22" s="356"/>
      <c r="D22" s="171"/>
      <c r="E22" s="297">
        <v>43312337</v>
      </c>
      <c r="F22" s="298" t="s">
        <v>7</v>
      </c>
      <c r="G22" s="298">
        <v>20438729</v>
      </c>
      <c r="H22" s="298">
        <v>22873608</v>
      </c>
    </row>
    <row r="23" spans="1:8" s="58" customFormat="1" ht="10.5" customHeight="1">
      <c r="A23" s="356" t="s">
        <v>38</v>
      </c>
      <c r="B23" s="356"/>
      <c r="C23" s="356"/>
      <c r="D23" s="171"/>
      <c r="E23" s="297">
        <v>73252202</v>
      </c>
      <c r="F23" s="298" t="s">
        <v>7</v>
      </c>
      <c r="G23" s="298">
        <v>60987393</v>
      </c>
      <c r="H23" s="298">
        <v>12264809</v>
      </c>
    </row>
    <row r="24" spans="1:8" s="58" customFormat="1" ht="10.5" customHeight="1">
      <c r="A24" s="363" t="s">
        <v>160</v>
      </c>
      <c r="B24" s="363"/>
      <c r="C24" s="363"/>
      <c r="D24" s="61"/>
      <c r="E24" s="297" t="s">
        <v>7</v>
      </c>
      <c r="F24" s="298" t="s">
        <v>7</v>
      </c>
      <c r="G24" s="298" t="s">
        <v>7</v>
      </c>
      <c r="H24" s="298" t="s">
        <v>7</v>
      </c>
    </row>
    <row r="25" spans="1:8" s="58" customFormat="1" ht="10.5" customHeight="1">
      <c r="A25" s="356" t="s">
        <v>230</v>
      </c>
      <c r="B25" s="356"/>
      <c r="C25" s="356"/>
      <c r="D25" s="171"/>
      <c r="E25" s="297">
        <v>80073947</v>
      </c>
      <c r="F25" s="298" t="s">
        <v>7</v>
      </c>
      <c r="G25" s="298">
        <v>74701612</v>
      </c>
      <c r="H25" s="298">
        <v>5372335</v>
      </c>
    </row>
    <row r="26" spans="1:8" s="58" customFormat="1" ht="10.5" customHeight="1">
      <c r="A26" s="363" t="s">
        <v>161</v>
      </c>
      <c r="B26" s="363"/>
      <c r="C26" s="363"/>
      <c r="D26" s="61"/>
      <c r="E26" s="297" t="s">
        <v>7</v>
      </c>
      <c r="F26" s="298" t="s">
        <v>7</v>
      </c>
      <c r="G26" s="298" t="s">
        <v>7</v>
      </c>
      <c r="H26" s="298" t="s">
        <v>7</v>
      </c>
    </row>
    <row r="27" spans="1:8" s="58" customFormat="1" ht="10.5" customHeight="1">
      <c r="A27" s="363" t="s">
        <v>162</v>
      </c>
      <c r="B27" s="363"/>
      <c r="C27" s="363"/>
      <c r="D27" s="61"/>
      <c r="E27" s="297" t="s">
        <v>7</v>
      </c>
      <c r="F27" s="298" t="s">
        <v>7</v>
      </c>
      <c r="G27" s="298" t="s">
        <v>7</v>
      </c>
      <c r="H27" s="298" t="s">
        <v>7</v>
      </c>
    </row>
    <row r="28" spans="1:8" s="58" customFormat="1" ht="10.5" customHeight="1">
      <c r="A28" s="356" t="s">
        <v>255</v>
      </c>
      <c r="B28" s="356"/>
      <c r="C28" s="356"/>
      <c r="D28" s="171"/>
      <c r="E28" s="297">
        <v>45079346</v>
      </c>
      <c r="F28" s="298" t="s">
        <v>7</v>
      </c>
      <c r="G28" s="298">
        <v>45079346</v>
      </c>
      <c r="H28" s="299" t="s">
        <v>310</v>
      </c>
    </row>
    <row r="29" spans="1:8" s="58" customFormat="1" ht="10.5" customHeight="1">
      <c r="A29" s="363" t="s">
        <v>163</v>
      </c>
      <c r="B29" s="363"/>
      <c r="C29" s="363"/>
      <c r="D29" s="61"/>
      <c r="E29" s="297" t="s">
        <v>7</v>
      </c>
      <c r="F29" s="298" t="s">
        <v>7</v>
      </c>
      <c r="G29" s="298" t="s">
        <v>7</v>
      </c>
      <c r="H29" s="298" t="s">
        <v>7</v>
      </c>
    </row>
    <row r="30" spans="1:8" s="58" customFormat="1" ht="10.5" customHeight="1">
      <c r="A30" s="356" t="s">
        <v>232</v>
      </c>
      <c r="B30" s="356"/>
      <c r="C30" s="356"/>
      <c r="D30" s="171"/>
      <c r="E30" s="297">
        <v>510169216</v>
      </c>
      <c r="F30" s="298" t="s">
        <v>7</v>
      </c>
      <c r="G30" s="298">
        <v>503260734</v>
      </c>
      <c r="H30" s="298">
        <v>6908482</v>
      </c>
    </row>
    <row r="31" spans="1:8" s="58" customFormat="1" ht="10.5" customHeight="1">
      <c r="A31" s="356" t="s">
        <v>233</v>
      </c>
      <c r="B31" s="356"/>
      <c r="C31" s="356"/>
      <c r="D31" s="171"/>
      <c r="E31" s="297">
        <v>408495010</v>
      </c>
      <c r="F31" s="298" t="s">
        <v>7</v>
      </c>
      <c r="G31" s="298">
        <v>405509486</v>
      </c>
      <c r="H31" s="298">
        <v>2985524</v>
      </c>
    </row>
    <row r="32" spans="1:8" s="58" customFormat="1" ht="10.5" customHeight="1">
      <c r="A32" s="363" t="s">
        <v>164</v>
      </c>
      <c r="B32" s="363"/>
      <c r="C32" s="363"/>
      <c r="D32" s="61"/>
      <c r="E32" s="297" t="s">
        <v>7</v>
      </c>
      <c r="F32" s="298" t="s">
        <v>7</v>
      </c>
      <c r="G32" s="298" t="s">
        <v>7</v>
      </c>
      <c r="H32" s="298" t="s">
        <v>7</v>
      </c>
    </row>
    <row r="33" spans="1:8" s="58" customFormat="1" ht="10.5" customHeight="1">
      <c r="A33" s="356" t="s">
        <v>234</v>
      </c>
      <c r="B33" s="356"/>
      <c r="C33" s="356"/>
      <c r="D33" s="171"/>
      <c r="E33" s="297">
        <v>96992504</v>
      </c>
      <c r="F33" s="298" t="s">
        <v>7</v>
      </c>
      <c r="G33" s="298">
        <v>96945582</v>
      </c>
      <c r="H33" s="298">
        <v>46922</v>
      </c>
    </row>
    <row r="34" spans="1:8" s="58" customFormat="1" ht="10.5" customHeight="1">
      <c r="A34" s="356" t="s">
        <v>361</v>
      </c>
      <c r="B34" s="356"/>
      <c r="C34" s="356"/>
      <c r="D34" s="171"/>
      <c r="E34" s="297">
        <v>101674206</v>
      </c>
      <c r="F34" s="298" t="s">
        <v>7</v>
      </c>
      <c r="G34" s="298">
        <v>97751248</v>
      </c>
      <c r="H34" s="298">
        <v>3922958</v>
      </c>
    </row>
    <row r="35" spans="1:8" s="58" customFormat="1" ht="10.5" customHeight="1">
      <c r="A35" s="356" t="s">
        <v>235</v>
      </c>
      <c r="B35" s="356"/>
      <c r="C35" s="356"/>
      <c r="D35" s="171"/>
      <c r="E35" s="297">
        <v>786173211</v>
      </c>
      <c r="F35" s="298" t="s">
        <v>7</v>
      </c>
      <c r="G35" s="298">
        <v>772598434</v>
      </c>
      <c r="H35" s="298">
        <v>13574777</v>
      </c>
    </row>
    <row r="36" spans="1:8" s="58" customFormat="1" ht="10.5" customHeight="1">
      <c r="A36" s="356" t="s">
        <v>299</v>
      </c>
      <c r="B36" s="356"/>
      <c r="C36" s="356"/>
      <c r="D36" s="171"/>
      <c r="E36" s="297">
        <v>25635682</v>
      </c>
      <c r="F36" s="298" t="s">
        <v>7</v>
      </c>
      <c r="G36" s="298">
        <v>19848966</v>
      </c>
      <c r="H36" s="298">
        <v>5786716</v>
      </c>
    </row>
    <row r="37" spans="1:8" s="58" customFormat="1" ht="10.5" customHeight="1">
      <c r="A37" s="356" t="s">
        <v>300</v>
      </c>
      <c r="B37" s="356"/>
      <c r="C37" s="356"/>
      <c r="D37" s="171"/>
      <c r="E37" s="297">
        <v>4509401</v>
      </c>
      <c r="F37" s="298" t="s">
        <v>7</v>
      </c>
      <c r="G37" s="298">
        <v>1295276</v>
      </c>
      <c r="H37" s="298">
        <v>3214125</v>
      </c>
    </row>
    <row r="38" spans="1:8" s="58" customFormat="1" ht="10.5" customHeight="1">
      <c r="A38" s="356" t="s">
        <v>301</v>
      </c>
      <c r="B38" s="356"/>
      <c r="C38" s="356"/>
      <c r="D38" s="171"/>
      <c r="E38" s="297">
        <v>8599753</v>
      </c>
      <c r="F38" s="298" t="s">
        <v>7</v>
      </c>
      <c r="G38" s="298">
        <v>8247487</v>
      </c>
      <c r="H38" s="298">
        <v>352266</v>
      </c>
    </row>
    <row r="39" spans="1:8" s="58" customFormat="1" ht="10.5" customHeight="1">
      <c r="A39" s="356" t="s">
        <v>302</v>
      </c>
      <c r="B39" s="356"/>
      <c r="C39" s="356"/>
      <c r="D39" s="171"/>
      <c r="E39" s="297">
        <v>41880289</v>
      </c>
      <c r="F39" s="298" t="s">
        <v>7</v>
      </c>
      <c r="G39" s="298">
        <v>41236869</v>
      </c>
      <c r="H39" s="298">
        <v>643420</v>
      </c>
    </row>
    <row r="40" spans="1:8" s="58" customFormat="1" ht="10.5" customHeight="1">
      <c r="A40" s="356" t="s">
        <v>303</v>
      </c>
      <c r="B40" s="356"/>
      <c r="C40" s="356"/>
      <c r="D40" s="171"/>
      <c r="E40" s="297">
        <v>116618355</v>
      </c>
      <c r="F40" s="298" t="s">
        <v>7</v>
      </c>
      <c r="G40" s="298">
        <v>113806521</v>
      </c>
      <c r="H40" s="298">
        <v>2811834</v>
      </c>
    </row>
    <row r="41" spans="1:8" s="58" customFormat="1" ht="10.5" customHeight="1">
      <c r="A41" s="356" t="s">
        <v>304</v>
      </c>
      <c r="B41" s="356"/>
      <c r="C41" s="356"/>
      <c r="D41" s="171"/>
      <c r="E41" s="297">
        <v>56376749</v>
      </c>
      <c r="F41" s="298" t="s">
        <v>7</v>
      </c>
      <c r="G41" s="298">
        <v>56144720</v>
      </c>
      <c r="H41" s="299">
        <v>232029</v>
      </c>
    </row>
    <row r="42" spans="1:8" s="58" customFormat="1" ht="10.5" customHeight="1">
      <c r="A42" s="356" t="s">
        <v>305</v>
      </c>
      <c r="B42" s="356"/>
      <c r="C42" s="356"/>
      <c r="D42" s="171"/>
      <c r="E42" s="297">
        <v>125517541</v>
      </c>
      <c r="F42" s="298" t="s">
        <v>7</v>
      </c>
      <c r="G42" s="298">
        <v>125031171</v>
      </c>
      <c r="H42" s="298">
        <v>486370</v>
      </c>
    </row>
    <row r="43" spans="1:8" s="58" customFormat="1" ht="10.5" customHeight="1">
      <c r="A43" s="363" t="s">
        <v>306</v>
      </c>
      <c r="B43" s="363"/>
      <c r="C43" s="363"/>
      <c r="D43" s="61"/>
      <c r="E43" s="297" t="s">
        <v>7</v>
      </c>
      <c r="F43" s="298" t="s">
        <v>7</v>
      </c>
      <c r="G43" s="298" t="s">
        <v>7</v>
      </c>
      <c r="H43" s="298" t="s">
        <v>7</v>
      </c>
    </row>
    <row r="44" spans="1:8" s="58" customFormat="1" ht="10.5" customHeight="1">
      <c r="A44" s="356" t="s">
        <v>307</v>
      </c>
      <c r="B44" s="356"/>
      <c r="C44" s="356"/>
      <c r="D44" s="171"/>
      <c r="E44" s="297">
        <v>393506422</v>
      </c>
      <c r="F44" s="298" t="s">
        <v>7</v>
      </c>
      <c r="G44" s="298">
        <v>393490345</v>
      </c>
      <c r="H44" s="299">
        <v>16077</v>
      </c>
    </row>
    <row r="45" spans="1:8" s="58" customFormat="1" ht="10.5" customHeight="1">
      <c r="A45" s="356" t="s">
        <v>326</v>
      </c>
      <c r="B45" s="356"/>
      <c r="C45" s="356"/>
      <c r="D45" s="171"/>
      <c r="E45" s="297">
        <v>13529019</v>
      </c>
      <c r="F45" s="298" t="s">
        <v>7</v>
      </c>
      <c r="G45" s="298">
        <v>13497079</v>
      </c>
      <c r="H45" s="299">
        <v>31940</v>
      </c>
    </row>
    <row r="46" spans="1:8" s="58" customFormat="1" ht="10.5" customHeight="1">
      <c r="A46" s="363" t="s">
        <v>165</v>
      </c>
      <c r="B46" s="363"/>
      <c r="C46" s="363"/>
      <c r="D46" s="61"/>
      <c r="E46" s="297" t="s">
        <v>7</v>
      </c>
      <c r="F46" s="298" t="s">
        <v>7</v>
      </c>
      <c r="G46" s="298" t="s">
        <v>7</v>
      </c>
      <c r="H46" s="299" t="s">
        <v>7</v>
      </c>
    </row>
    <row r="47" spans="1:8" s="58" customFormat="1" ht="10.5" customHeight="1">
      <c r="A47" s="356" t="s">
        <v>236</v>
      </c>
      <c r="B47" s="356"/>
      <c r="C47" s="356"/>
      <c r="D47" s="171"/>
      <c r="E47" s="297">
        <v>344975332</v>
      </c>
      <c r="F47" s="298" t="s">
        <v>7</v>
      </c>
      <c r="G47" s="298">
        <v>344684242</v>
      </c>
      <c r="H47" s="299">
        <v>291090</v>
      </c>
    </row>
    <row r="48" spans="1:8" s="58" customFormat="1" ht="10.5" customHeight="1">
      <c r="A48" s="356" t="s">
        <v>210</v>
      </c>
      <c r="B48" s="356"/>
      <c r="C48" s="356"/>
      <c r="D48" s="171"/>
      <c r="E48" s="297">
        <v>158389720</v>
      </c>
      <c r="F48" s="298" t="s">
        <v>7</v>
      </c>
      <c r="G48" s="298">
        <v>158383412</v>
      </c>
      <c r="H48" s="299">
        <v>6308</v>
      </c>
    </row>
    <row r="49" spans="1:8" s="58" customFormat="1" ht="10.5" customHeight="1">
      <c r="A49" s="363" t="s">
        <v>166</v>
      </c>
      <c r="B49" s="363"/>
      <c r="C49" s="363"/>
      <c r="D49" s="61"/>
      <c r="E49" s="297" t="s">
        <v>7</v>
      </c>
      <c r="F49" s="298" t="s">
        <v>7</v>
      </c>
      <c r="G49" s="298" t="s">
        <v>7</v>
      </c>
      <c r="H49" s="298" t="s">
        <v>7</v>
      </c>
    </row>
    <row r="50" spans="1:8" s="58" customFormat="1" ht="10.5" customHeight="1">
      <c r="A50" s="356" t="s">
        <v>237</v>
      </c>
      <c r="B50" s="356"/>
      <c r="C50" s="356"/>
      <c r="D50" s="171"/>
      <c r="E50" s="297">
        <v>50991895</v>
      </c>
      <c r="F50" s="298" t="s">
        <v>7</v>
      </c>
      <c r="G50" s="298">
        <v>50909152</v>
      </c>
      <c r="H50" s="298">
        <v>82743</v>
      </c>
    </row>
    <row r="51" spans="1:8" s="58" customFormat="1" ht="10.5" customHeight="1">
      <c r="A51" s="363" t="s">
        <v>167</v>
      </c>
      <c r="B51" s="363"/>
      <c r="C51" s="363"/>
      <c r="D51" s="61"/>
      <c r="E51" s="297" t="s">
        <v>7</v>
      </c>
      <c r="F51" s="298" t="s">
        <v>7</v>
      </c>
      <c r="G51" s="298" t="s">
        <v>7</v>
      </c>
      <c r="H51" s="298" t="s">
        <v>7</v>
      </c>
    </row>
    <row r="52" spans="1:8" s="58" customFormat="1" ht="10.5" customHeight="1">
      <c r="A52" s="356" t="s">
        <v>238</v>
      </c>
      <c r="B52" s="356"/>
      <c r="C52" s="356"/>
      <c r="D52" s="171"/>
      <c r="E52" s="297">
        <v>30520132</v>
      </c>
      <c r="F52" s="298" t="s">
        <v>7</v>
      </c>
      <c r="G52" s="298">
        <v>26450336</v>
      </c>
      <c r="H52" s="298">
        <v>4069796</v>
      </c>
    </row>
    <row r="53" spans="1:8" s="58" customFormat="1" ht="10.5" customHeight="1">
      <c r="A53" s="356" t="s">
        <v>37</v>
      </c>
      <c r="B53" s="356"/>
      <c r="C53" s="356"/>
      <c r="D53" s="171"/>
      <c r="E53" s="297">
        <v>2003299</v>
      </c>
      <c r="F53" s="298" t="s">
        <v>7</v>
      </c>
      <c r="G53" s="298">
        <v>2000838</v>
      </c>
      <c r="H53" s="298">
        <v>2461</v>
      </c>
    </row>
    <row r="54" spans="1:8" s="58" customFormat="1" ht="10.5" customHeight="1">
      <c r="A54" s="363" t="s">
        <v>168</v>
      </c>
      <c r="B54" s="363"/>
      <c r="C54" s="363"/>
      <c r="D54" s="61"/>
      <c r="E54" s="297" t="s">
        <v>7</v>
      </c>
      <c r="F54" s="298" t="s">
        <v>7</v>
      </c>
      <c r="G54" s="298" t="s">
        <v>7</v>
      </c>
      <c r="H54" s="298" t="s">
        <v>7</v>
      </c>
    </row>
    <row r="55" spans="1:8" s="58" customFormat="1" ht="10.5" customHeight="1">
      <c r="A55" s="356" t="s">
        <v>239</v>
      </c>
      <c r="B55" s="356"/>
      <c r="C55" s="356"/>
      <c r="D55" s="171"/>
      <c r="E55" s="297">
        <v>23896881</v>
      </c>
      <c r="F55" s="298" t="s">
        <v>7</v>
      </c>
      <c r="G55" s="298">
        <v>22699783</v>
      </c>
      <c r="H55" s="298">
        <v>1197098</v>
      </c>
    </row>
    <row r="56" spans="1:8" s="221" customFormat="1" ht="10.5" customHeight="1">
      <c r="A56" s="366" t="s">
        <v>150</v>
      </c>
      <c r="B56" s="366"/>
      <c r="C56" s="366"/>
      <c r="D56" s="114"/>
      <c r="E56" s="300">
        <v>2103758172</v>
      </c>
      <c r="F56" s="301" t="s">
        <v>7</v>
      </c>
      <c r="G56" s="301">
        <v>2037114665</v>
      </c>
      <c r="H56" s="301">
        <v>66643507</v>
      </c>
    </row>
    <row r="57" spans="1:8" s="58" customFormat="1" ht="10.5" customHeight="1">
      <c r="A57" s="356" t="s">
        <v>240</v>
      </c>
      <c r="B57" s="356"/>
      <c r="C57" s="356"/>
      <c r="D57" s="171"/>
      <c r="E57" s="297">
        <v>1940688560</v>
      </c>
      <c r="F57" s="299" t="s">
        <v>7</v>
      </c>
      <c r="G57" s="299" t="s">
        <v>387</v>
      </c>
      <c r="H57" s="299" t="s">
        <v>387</v>
      </c>
    </row>
    <row r="58" spans="1:8" s="58" customFormat="1" ht="9.75" customHeight="1">
      <c r="A58" s="381" t="s">
        <v>39</v>
      </c>
      <c r="B58" s="381"/>
      <c r="C58" s="381"/>
      <c r="D58" s="381"/>
      <c r="E58" s="381"/>
      <c r="F58" s="381"/>
      <c r="G58" s="381"/>
      <c r="H58" s="381"/>
    </row>
    <row r="59" spans="1:8" s="212" customFormat="1" ht="8.25">
      <c r="A59" s="364" t="s">
        <v>335</v>
      </c>
      <c r="B59" s="364"/>
      <c r="C59" s="364"/>
      <c r="D59" s="364"/>
      <c r="E59" s="364"/>
      <c r="F59" s="364"/>
      <c r="G59" s="364"/>
      <c r="H59" s="364"/>
    </row>
    <row r="60" spans="1:8" s="212" customFormat="1" ht="8.25">
      <c r="A60" s="365" t="s">
        <v>341</v>
      </c>
      <c r="B60" s="365"/>
      <c r="C60" s="365"/>
      <c r="D60" s="365"/>
      <c r="E60" s="365"/>
      <c r="F60" s="365"/>
      <c r="G60" s="365"/>
      <c r="H60" s="365"/>
    </row>
    <row r="61" spans="1:8" s="212" customFormat="1" ht="8.25">
      <c r="A61" s="365" t="s">
        <v>336</v>
      </c>
      <c r="B61" s="365"/>
      <c r="C61" s="365"/>
      <c r="D61" s="365"/>
      <c r="E61" s="365"/>
      <c r="F61" s="365"/>
      <c r="G61" s="365"/>
      <c r="H61" s="365"/>
    </row>
    <row r="62" spans="1:8" s="212" customFormat="1" ht="8.25">
      <c r="A62" s="365" t="s">
        <v>169</v>
      </c>
      <c r="B62" s="365"/>
      <c r="C62" s="365"/>
      <c r="D62" s="365"/>
      <c r="E62" s="365"/>
      <c r="F62" s="365"/>
      <c r="G62" s="365"/>
      <c r="H62" s="365"/>
    </row>
    <row r="63" spans="1:8" s="212" customFormat="1" ht="8.25">
      <c r="A63" s="365" t="s">
        <v>245</v>
      </c>
      <c r="B63" s="365"/>
      <c r="C63" s="365"/>
      <c r="D63" s="365"/>
      <c r="E63" s="365"/>
      <c r="F63" s="365"/>
      <c r="G63" s="365"/>
      <c r="H63" s="365"/>
    </row>
    <row r="64" spans="1:8" s="212" customFormat="1" ht="8.25">
      <c r="A64" s="365" t="s">
        <v>327</v>
      </c>
      <c r="B64" s="365"/>
      <c r="C64" s="365"/>
      <c r="D64" s="365"/>
      <c r="E64" s="365"/>
      <c r="F64" s="365"/>
      <c r="G64" s="365"/>
      <c r="H64" s="365"/>
    </row>
    <row r="65" spans="1:8" s="209" customFormat="1" ht="16.5" customHeight="1">
      <c r="A65" s="364"/>
      <c r="B65" s="364"/>
      <c r="C65" s="364"/>
      <c r="D65" s="364"/>
      <c r="E65" s="364"/>
      <c r="F65" s="364"/>
      <c r="G65" s="364"/>
      <c r="H65" s="364"/>
    </row>
    <row r="66" s="59" customFormat="1" ht="9" customHeight="1"/>
    <row r="67" ht="9.75" customHeight="1"/>
    <row r="68" ht="9.75" customHeight="1"/>
    <row r="73" ht="15" customHeight="1"/>
  </sheetData>
  <sheetProtection/>
  <mergeCells count="69">
    <mergeCell ref="A58:H58"/>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44:C44"/>
    <mergeCell ref="A37:C37"/>
    <mergeCell ref="A20:D20"/>
    <mergeCell ref="A6:D11"/>
    <mergeCell ref="A15:D15"/>
    <mergeCell ref="A16:D16"/>
    <mergeCell ref="A17:D17"/>
    <mergeCell ref="A18:D18"/>
    <mergeCell ref="A19:D19"/>
    <mergeCell ref="A12:C14"/>
    <mergeCell ref="A60:H60"/>
    <mergeCell ref="A61:H61"/>
    <mergeCell ref="A59:H59"/>
    <mergeCell ref="A22:C22"/>
    <mergeCell ref="A23:C23"/>
    <mergeCell ref="A36:C36"/>
    <mergeCell ref="A41:C41"/>
    <mergeCell ref="A42:C42"/>
    <mergeCell ref="A33:C33"/>
    <mergeCell ref="A27:C27"/>
    <mergeCell ref="A25:C25"/>
    <mergeCell ref="A26:C26"/>
    <mergeCell ref="A54:C54"/>
    <mergeCell ref="A45:C45"/>
    <mergeCell ref="A65:H65"/>
    <mergeCell ref="A38:C38"/>
    <mergeCell ref="A39:C39"/>
    <mergeCell ref="A40:C40"/>
    <mergeCell ref="A56:C56"/>
    <mergeCell ref="A57:C57"/>
    <mergeCell ref="A4:H4"/>
    <mergeCell ref="A5:H5"/>
    <mergeCell ref="F6:H6"/>
    <mergeCell ref="E6:E11"/>
    <mergeCell ref="F16:G17"/>
    <mergeCell ref="E15:E20"/>
    <mergeCell ref="H16:H20"/>
    <mergeCell ref="F7:F11"/>
    <mergeCell ref="G7:G11"/>
    <mergeCell ref="A62:H62"/>
    <mergeCell ref="A63:H63"/>
    <mergeCell ref="A64:H64"/>
    <mergeCell ref="H7:H11"/>
    <mergeCell ref="F15:H15"/>
    <mergeCell ref="F18:G18"/>
    <mergeCell ref="F19:G19"/>
    <mergeCell ref="F20:G20"/>
    <mergeCell ref="A24:C24"/>
    <mergeCell ref="A32:C32"/>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I64"/>
  <sheetViews>
    <sheetView workbookViewId="0" topLeftCell="A1">
      <selection activeCell="I1" sqref="I1"/>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80"/>
      <c r="B1" s="380"/>
      <c r="C1" s="380"/>
      <c r="D1" s="380"/>
      <c r="E1" s="380"/>
      <c r="F1" s="380"/>
      <c r="G1" s="380"/>
      <c r="H1" s="380"/>
    </row>
    <row r="2" spans="1:8" s="64" customFormat="1" ht="12" customHeight="1">
      <c r="A2" s="370" t="s">
        <v>154</v>
      </c>
      <c r="B2" s="370"/>
      <c r="C2" s="370"/>
      <c r="D2" s="370"/>
      <c r="E2" s="370"/>
      <c r="F2" s="370"/>
      <c r="G2" s="370"/>
      <c r="H2" s="370"/>
    </row>
    <row r="3" spans="1:8" s="64" customFormat="1" ht="11.25" customHeight="1">
      <c r="A3" s="370" t="s">
        <v>395</v>
      </c>
      <c r="B3" s="370"/>
      <c r="C3" s="370"/>
      <c r="D3" s="370"/>
      <c r="E3" s="370"/>
      <c r="F3" s="370"/>
      <c r="G3" s="370"/>
      <c r="H3" s="370"/>
    </row>
    <row r="4" spans="1:8" s="64" customFormat="1" ht="11.25" customHeight="1">
      <c r="A4" s="370" t="s">
        <v>40</v>
      </c>
      <c r="B4" s="371"/>
      <c r="C4" s="371"/>
      <c r="D4" s="371"/>
      <c r="E4" s="371"/>
      <c r="F4" s="371"/>
      <c r="G4" s="371"/>
      <c r="H4" s="371"/>
    </row>
    <row r="5" spans="1:8" s="64" customFormat="1" ht="11.25" customHeight="1">
      <c r="A5" s="372" t="s">
        <v>244</v>
      </c>
      <c r="B5" s="373"/>
      <c r="C5" s="373"/>
      <c r="D5" s="373"/>
      <c r="E5" s="373"/>
      <c r="F5" s="373"/>
      <c r="G5" s="373"/>
      <c r="H5" s="373"/>
    </row>
    <row r="6" spans="1:9" ht="17.25" customHeight="1">
      <c r="A6" s="351" t="s">
        <v>227</v>
      </c>
      <c r="B6" s="351"/>
      <c r="C6" s="351"/>
      <c r="D6" s="358"/>
      <c r="E6" s="357" t="s">
        <v>0</v>
      </c>
      <c r="F6" s="368" t="s">
        <v>125</v>
      </c>
      <c r="G6" s="369"/>
      <c r="H6" s="369"/>
      <c r="I6" s="56"/>
    </row>
    <row r="7" spans="1:8" ht="21" customHeight="1">
      <c r="A7" s="338"/>
      <c r="B7" s="338"/>
      <c r="C7" s="338"/>
      <c r="D7" s="359"/>
      <c r="E7" s="343"/>
      <c r="F7" s="357" t="s">
        <v>282</v>
      </c>
      <c r="G7" s="357" t="s">
        <v>283</v>
      </c>
      <c r="H7" s="341" t="s">
        <v>284</v>
      </c>
    </row>
    <row r="8" spans="1:8" ht="20.25" customHeight="1">
      <c r="A8" s="338"/>
      <c r="B8" s="338"/>
      <c r="C8" s="338"/>
      <c r="D8" s="359"/>
      <c r="E8" s="343"/>
      <c r="F8" s="343"/>
      <c r="G8" s="343"/>
      <c r="H8" s="342"/>
    </row>
    <row r="9" spans="1:8" ht="22.5" customHeight="1">
      <c r="A9" s="338"/>
      <c r="B9" s="338"/>
      <c r="C9" s="338"/>
      <c r="D9" s="359"/>
      <c r="E9" s="343"/>
      <c r="F9" s="343"/>
      <c r="G9" s="343"/>
      <c r="H9" s="342"/>
    </row>
    <row r="10" spans="1:8" ht="10.5" customHeight="1">
      <c r="A10" s="338"/>
      <c r="B10" s="338"/>
      <c r="C10" s="338"/>
      <c r="D10" s="359"/>
      <c r="E10" s="343"/>
      <c r="F10" s="343"/>
      <c r="G10" s="343"/>
      <c r="H10" s="342"/>
    </row>
    <row r="11" spans="1:8" ht="9.75" customHeight="1">
      <c r="A11" s="340"/>
      <c r="B11" s="340"/>
      <c r="C11" s="340"/>
      <c r="D11" s="375"/>
      <c r="E11" s="374"/>
      <c r="F11" s="374"/>
      <c r="G11" s="374"/>
      <c r="H11" s="367"/>
    </row>
    <row r="12" spans="1:4" ht="6" customHeight="1">
      <c r="A12" s="385" t="s">
        <v>152</v>
      </c>
      <c r="B12" s="385"/>
      <c r="C12" s="385"/>
      <c r="D12" s="218"/>
    </row>
    <row r="13" spans="1:8" ht="9.75" customHeight="1">
      <c r="A13" s="354"/>
      <c r="B13" s="354"/>
      <c r="C13" s="354"/>
      <c r="D13" s="173"/>
      <c r="E13" s="156">
        <v>162771219</v>
      </c>
      <c r="F13" s="157">
        <v>43427316</v>
      </c>
      <c r="G13" s="157">
        <v>107447413</v>
      </c>
      <c r="H13" s="157">
        <v>11896490</v>
      </c>
    </row>
    <row r="14" spans="1:8" ht="6" customHeight="1">
      <c r="A14" s="379"/>
      <c r="B14" s="379"/>
      <c r="C14" s="379"/>
      <c r="D14" s="174"/>
      <c r="E14" s="142"/>
      <c r="F14" s="143"/>
      <c r="G14" s="143"/>
      <c r="H14" s="143"/>
    </row>
    <row r="15" spans="1:8" ht="9.75" customHeight="1">
      <c r="A15" s="61" t="s">
        <v>7</v>
      </c>
      <c r="B15" s="61" t="s">
        <v>7</v>
      </c>
      <c r="C15" s="176" t="s">
        <v>7</v>
      </c>
      <c r="D15" s="176"/>
      <c r="E15" s="382" t="s">
        <v>0</v>
      </c>
      <c r="F15" s="369" t="s">
        <v>155</v>
      </c>
      <c r="G15" s="369"/>
      <c r="H15" s="369"/>
    </row>
    <row r="16" spans="1:8" ht="9.75" customHeight="1">
      <c r="A16" s="338" t="s">
        <v>130</v>
      </c>
      <c r="B16" s="338"/>
      <c r="C16" s="338"/>
      <c r="D16" s="378"/>
      <c r="E16" s="383"/>
      <c r="F16" s="351" t="s">
        <v>35</v>
      </c>
      <c r="G16" s="358"/>
      <c r="H16" s="341" t="s">
        <v>285</v>
      </c>
    </row>
    <row r="17" spans="1:8" ht="9.75" customHeight="1">
      <c r="A17" s="338" t="s">
        <v>229</v>
      </c>
      <c r="B17" s="338"/>
      <c r="C17" s="338"/>
      <c r="D17" s="74"/>
      <c r="E17" s="383"/>
      <c r="F17" s="353"/>
      <c r="G17" s="360"/>
      <c r="H17" s="342"/>
    </row>
    <row r="18" spans="1:8" ht="9.75" customHeight="1">
      <c r="A18" s="338" t="s">
        <v>156</v>
      </c>
      <c r="B18" s="338"/>
      <c r="C18" s="338"/>
      <c r="D18" s="74"/>
      <c r="E18" s="383"/>
      <c r="F18" s="351" t="s">
        <v>157</v>
      </c>
      <c r="G18" s="358"/>
      <c r="H18" s="342"/>
    </row>
    <row r="19" spans="1:8" ht="9.75" customHeight="1">
      <c r="A19" s="79"/>
      <c r="B19" s="79"/>
      <c r="C19" s="79"/>
      <c r="D19" s="74"/>
      <c r="E19" s="383"/>
      <c r="F19" s="338" t="s">
        <v>158</v>
      </c>
      <c r="G19" s="359"/>
      <c r="H19" s="342"/>
    </row>
    <row r="20" spans="1:8" s="58" customFormat="1" ht="9.75" customHeight="1">
      <c r="A20" s="179"/>
      <c r="B20" s="179"/>
      <c r="C20" s="178"/>
      <c r="D20" s="172"/>
      <c r="E20" s="384"/>
      <c r="F20" s="353" t="s">
        <v>159</v>
      </c>
      <c r="G20" s="360"/>
      <c r="H20" s="352"/>
    </row>
    <row r="21" spans="1:8" s="58" customFormat="1" ht="9.75" customHeight="1">
      <c r="A21" s="33" t="s">
        <v>7</v>
      </c>
      <c r="B21" s="33" t="s">
        <v>7</v>
      </c>
      <c r="C21" s="61" t="s">
        <v>7</v>
      </c>
      <c r="D21" s="61"/>
      <c r="E21" s="61" t="s">
        <v>7</v>
      </c>
      <c r="F21" s="33" t="s">
        <v>7</v>
      </c>
      <c r="G21" s="33" t="s">
        <v>7</v>
      </c>
      <c r="H21" s="33" t="s">
        <v>7</v>
      </c>
    </row>
    <row r="22" spans="1:8" s="58" customFormat="1" ht="10.5" customHeight="1">
      <c r="A22" s="354" t="s">
        <v>36</v>
      </c>
      <c r="B22" s="354"/>
      <c r="C22" s="354"/>
      <c r="D22" s="173"/>
      <c r="E22" s="154">
        <v>32685513</v>
      </c>
      <c r="F22" s="38" t="s">
        <v>7</v>
      </c>
      <c r="G22" s="153">
        <v>18564153</v>
      </c>
      <c r="H22" s="153">
        <v>14121360</v>
      </c>
    </row>
    <row r="23" spans="1:8" s="58" customFormat="1" ht="10.5" customHeight="1">
      <c r="A23" s="354" t="s">
        <v>38</v>
      </c>
      <c r="B23" s="354"/>
      <c r="C23" s="354"/>
      <c r="D23" s="173"/>
      <c r="E23" s="154">
        <v>70510579</v>
      </c>
      <c r="F23" s="38" t="s">
        <v>7</v>
      </c>
      <c r="G23" s="153">
        <v>59016796</v>
      </c>
      <c r="H23" s="153">
        <v>11493783</v>
      </c>
    </row>
    <row r="24" spans="1:8" s="58" customFormat="1" ht="10.5" customHeight="1">
      <c r="A24" s="363" t="s">
        <v>160</v>
      </c>
      <c r="B24" s="363"/>
      <c r="C24" s="363"/>
      <c r="D24" s="61"/>
      <c r="E24" s="37" t="s">
        <v>7</v>
      </c>
      <c r="F24" s="38" t="s">
        <v>7</v>
      </c>
      <c r="G24" s="38" t="s">
        <v>7</v>
      </c>
      <c r="H24" s="38" t="s">
        <v>7</v>
      </c>
    </row>
    <row r="25" spans="1:8" s="58" customFormat="1" ht="10.5" customHeight="1">
      <c r="A25" s="354" t="s">
        <v>230</v>
      </c>
      <c r="B25" s="354"/>
      <c r="C25" s="354"/>
      <c r="D25" s="173"/>
      <c r="E25" s="154">
        <v>78924310</v>
      </c>
      <c r="F25" s="38" t="s">
        <v>7</v>
      </c>
      <c r="G25" s="153">
        <v>74180871</v>
      </c>
      <c r="H25" s="153">
        <v>4743439</v>
      </c>
    </row>
    <row r="26" spans="1:8" s="58" customFormat="1" ht="10.5" customHeight="1">
      <c r="A26" s="363" t="s">
        <v>161</v>
      </c>
      <c r="B26" s="363"/>
      <c r="C26" s="363"/>
      <c r="D26" s="61"/>
      <c r="E26" s="37" t="s">
        <v>7</v>
      </c>
      <c r="F26" s="38" t="s">
        <v>7</v>
      </c>
      <c r="G26" s="38" t="s">
        <v>7</v>
      </c>
      <c r="H26" s="38" t="s">
        <v>7</v>
      </c>
    </row>
    <row r="27" spans="1:8" s="58" customFormat="1" ht="10.5" customHeight="1">
      <c r="A27" s="363" t="s">
        <v>258</v>
      </c>
      <c r="B27" s="363"/>
      <c r="C27" s="363"/>
      <c r="D27" s="61"/>
      <c r="E27" s="37" t="s">
        <v>7</v>
      </c>
      <c r="F27" s="38" t="s">
        <v>7</v>
      </c>
      <c r="G27" s="38" t="s">
        <v>7</v>
      </c>
      <c r="H27" s="38" t="s">
        <v>7</v>
      </c>
    </row>
    <row r="28" spans="1:8" s="58" customFormat="1" ht="10.5" customHeight="1">
      <c r="A28" s="354" t="s">
        <v>231</v>
      </c>
      <c r="B28" s="354"/>
      <c r="C28" s="354"/>
      <c r="D28" s="173"/>
      <c r="E28" s="154">
        <v>45079346</v>
      </c>
      <c r="F28" s="38" t="s">
        <v>7</v>
      </c>
      <c r="G28" s="153">
        <v>45079346</v>
      </c>
      <c r="H28" s="153" t="s">
        <v>310</v>
      </c>
    </row>
    <row r="29" spans="1:8" s="58" customFormat="1" ht="10.5" customHeight="1">
      <c r="A29" s="363" t="s">
        <v>163</v>
      </c>
      <c r="B29" s="363"/>
      <c r="C29" s="363"/>
      <c r="D29" s="61"/>
      <c r="E29" s="37" t="s">
        <v>7</v>
      </c>
      <c r="F29" s="38" t="s">
        <v>7</v>
      </c>
      <c r="G29" s="38" t="s">
        <v>7</v>
      </c>
      <c r="H29" s="38" t="s">
        <v>7</v>
      </c>
    </row>
    <row r="30" spans="1:8" s="58" customFormat="1" ht="10.5" customHeight="1">
      <c r="A30" s="354" t="s">
        <v>232</v>
      </c>
      <c r="B30" s="354"/>
      <c r="C30" s="354"/>
      <c r="D30" s="173"/>
      <c r="E30" s="151">
        <v>509367214</v>
      </c>
      <c r="F30" s="38" t="s">
        <v>7</v>
      </c>
      <c r="G30" s="153">
        <v>502904106</v>
      </c>
      <c r="H30" s="153">
        <v>6463108</v>
      </c>
    </row>
    <row r="31" spans="1:8" s="58" customFormat="1" ht="10.5" customHeight="1">
      <c r="A31" s="354" t="s">
        <v>233</v>
      </c>
      <c r="B31" s="354"/>
      <c r="C31" s="354"/>
      <c r="D31" s="173"/>
      <c r="E31" s="154">
        <v>408083490</v>
      </c>
      <c r="F31" s="38" t="s">
        <v>7</v>
      </c>
      <c r="G31" s="153">
        <v>405402631</v>
      </c>
      <c r="H31" s="153">
        <v>2680859</v>
      </c>
    </row>
    <row r="32" spans="1:8" s="58" customFormat="1" ht="10.5" customHeight="1">
      <c r="A32" s="363" t="s">
        <v>164</v>
      </c>
      <c r="B32" s="363"/>
      <c r="C32" s="363"/>
      <c r="D32" s="61"/>
      <c r="E32" s="37" t="s">
        <v>7</v>
      </c>
      <c r="F32" s="38" t="s">
        <v>7</v>
      </c>
      <c r="G32" s="38" t="s">
        <v>7</v>
      </c>
      <c r="H32" s="38" t="s">
        <v>7</v>
      </c>
    </row>
    <row r="33" spans="1:8" s="58" customFormat="1" ht="10.5" customHeight="1">
      <c r="A33" s="354" t="s">
        <v>234</v>
      </c>
      <c r="B33" s="354"/>
      <c r="C33" s="354"/>
      <c r="D33" s="173"/>
      <c r="E33" s="154">
        <v>96907140</v>
      </c>
      <c r="F33" s="38" t="s">
        <v>7</v>
      </c>
      <c r="G33" s="153">
        <v>96877137</v>
      </c>
      <c r="H33" s="153">
        <v>30003</v>
      </c>
    </row>
    <row r="34" spans="1:8" s="58" customFormat="1" ht="10.5" customHeight="1">
      <c r="A34" s="354" t="s">
        <v>361</v>
      </c>
      <c r="B34" s="354"/>
      <c r="C34" s="354"/>
      <c r="D34" s="173"/>
      <c r="E34" s="154">
        <v>101283724</v>
      </c>
      <c r="F34" s="38" t="s">
        <v>7</v>
      </c>
      <c r="G34" s="153">
        <v>97501475</v>
      </c>
      <c r="H34" s="153">
        <v>3782249</v>
      </c>
    </row>
    <row r="35" spans="1:8" s="58" customFormat="1" ht="10.5" customHeight="1">
      <c r="A35" s="354" t="s">
        <v>235</v>
      </c>
      <c r="B35" s="354"/>
      <c r="C35" s="354"/>
      <c r="D35" s="173"/>
      <c r="E35" s="151">
        <v>779659177</v>
      </c>
      <c r="F35" s="38" t="s">
        <v>7</v>
      </c>
      <c r="G35" s="152">
        <v>771645321</v>
      </c>
      <c r="H35" s="153">
        <v>8013856</v>
      </c>
    </row>
    <row r="36" spans="1:8" s="58" customFormat="1" ht="10.5" customHeight="1">
      <c r="A36" s="354" t="s">
        <v>299</v>
      </c>
      <c r="B36" s="354"/>
      <c r="C36" s="354"/>
      <c r="D36" s="173"/>
      <c r="E36" s="154">
        <v>19717428</v>
      </c>
      <c r="F36" s="38" t="s">
        <v>7</v>
      </c>
      <c r="G36" s="153">
        <v>19491633</v>
      </c>
      <c r="H36" s="153">
        <v>225795</v>
      </c>
    </row>
    <row r="37" spans="1:8" s="58" customFormat="1" ht="10.5" customHeight="1">
      <c r="A37" s="354" t="s">
        <v>300</v>
      </c>
      <c r="B37" s="354"/>
      <c r="C37" s="354"/>
      <c r="D37" s="173"/>
      <c r="E37" s="154">
        <v>4509401</v>
      </c>
      <c r="F37" s="38" t="s">
        <v>7</v>
      </c>
      <c r="G37" s="153">
        <v>1295276</v>
      </c>
      <c r="H37" s="153">
        <v>3214125</v>
      </c>
    </row>
    <row r="38" spans="1:8" s="58" customFormat="1" ht="10.5" customHeight="1">
      <c r="A38" s="354" t="s">
        <v>301</v>
      </c>
      <c r="B38" s="354"/>
      <c r="C38" s="354"/>
      <c r="D38" s="173"/>
      <c r="E38" s="154">
        <v>8599753</v>
      </c>
      <c r="F38" s="38" t="s">
        <v>7</v>
      </c>
      <c r="G38" s="153">
        <v>8247487</v>
      </c>
      <c r="H38" s="153">
        <v>352266</v>
      </c>
    </row>
    <row r="39" spans="1:8" s="58" customFormat="1" ht="10.5" customHeight="1">
      <c r="A39" s="354" t="s">
        <v>302</v>
      </c>
      <c r="B39" s="354"/>
      <c r="C39" s="354"/>
      <c r="D39" s="173"/>
      <c r="E39" s="154">
        <v>41880289</v>
      </c>
      <c r="F39" s="38" t="s">
        <v>7</v>
      </c>
      <c r="G39" s="153">
        <v>41236869</v>
      </c>
      <c r="H39" s="153">
        <v>643420</v>
      </c>
    </row>
    <row r="40" spans="1:8" s="58" customFormat="1" ht="10.5" customHeight="1">
      <c r="A40" s="354" t="s">
        <v>303</v>
      </c>
      <c r="B40" s="354"/>
      <c r="C40" s="354"/>
      <c r="D40" s="173"/>
      <c r="E40" s="154">
        <v>116618355</v>
      </c>
      <c r="F40" s="38" t="s">
        <v>7</v>
      </c>
      <c r="G40" s="153">
        <v>113806521</v>
      </c>
      <c r="H40" s="153">
        <v>2811834</v>
      </c>
    </row>
    <row r="41" spans="1:8" s="58" customFormat="1" ht="10.5" customHeight="1">
      <c r="A41" s="354" t="s">
        <v>304</v>
      </c>
      <c r="B41" s="354"/>
      <c r="C41" s="354"/>
      <c r="D41" s="173"/>
      <c r="E41" s="154">
        <v>56376749</v>
      </c>
      <c r="F41" s="38" t="s">
        <v>7</v>
      </c>
      <c r="G41" s="153">
        <v>56144720</v>
      </c>
      <c r="H41" s="155">
        <v>232029</v>
      </c>
    </row>
    <row r="42" spans="1:8" s="58" customFormat="1" ht="10.5" customHeight="1">
      <c r="A42" s="354" t="s">
        <v>305</v>
      </c>
      <c r="B42" s="354"/>
      <c r="C42" s="354"/>
      <c r="D42" s="173"/>
      <c r="E42" s="154">
        <v>125517541</v>
      </c>
      <c r="F42" s="38" t="s">
        <v>7</v>
      </c>
      <c r="G42" s="153">
        <v>125031171</v>
      </c>
      <c r="H42" s="155">
        <v>486370</v>
      </c>
    </row>
    <row r="43" spans="1:8" s="58" customFormat="1" ht="10.5" customHeight="1">
      <c r="A43" s="363" t="s">
        <v>306</v>
      </c>
      <c r="B43" s="363"/>
      <c r="C43" s="363"/>
      <c r="D43" s="61"/>
      <c r="E43" s="37" t="s">
        <v>7</v>
      </c>
      <c r="F43" s="38" t="s">
        <v>7</v>
      </c>
      <c r="G43" s="38" t="s">
        <v>7</v>
      </c>
      <c r="H43" s="38" t="s">
        <v>7</v>
      </c>
    </row>
    <row r="44" spans="1:8" s="58" customFormat="1" ht="10.5" customHeight="1">
      <c r="A44" s="354" t="s">
        <v>307</v>
      </c>
      <c r="B44" s="354"/>
      <c r="C44" s="354"/>
      <c r="D44" s="173"/>
      <c r="E44" s="151">
        <v>392910642</v>
      </c>
      <c r="F44" s="38" t="s">
        <v>7</v>
      </c>
      <c r="G44" s="152">
        <v>392894565</v>
      </c>
      <c r="H44" s="155">
        <v>16077</v>
      </c>
    </row>
    <row r="45" spans="1:8" s="58" customFormat="1" ht="10.5" customHeight="1">
      <c r="A45" s="354" t="s">
        <v>308</v>
      </c>
      <c r="B45" s="354"/>
      <c r="C45" s="354"/>
      <c r="D45" s="173"/>
      <c r="E45" s="154">
        <v>13529019</v>
      </c>
      <c r="F45" s="38" t="s">
        <v>7</v>
      </c>
      <c r="G45" s="153">
        <v>13497079</v>
      </c>
      <c r="H45" s="155">
        <v>31940</v>
      </c>
    </row>
    <row r="46" spans="1:8" s="58" customFormat="1" ht="10.5" customHeight="1">
      <c r="A46" s="363" t="s">
        <v>165</v>
      </c>
      <c r="B46" s="363"/>
      <c r="C46" s="363"/>
      <c r="D46" s="61"/>
      <c r="E46" s="37" t="s">
        <v>7</v>
      </c>
      <c r="F46" s="38" t="s">
        <v>7</v>
      </c>
      <c r="G46" s="38" t="s">
        <v>7</v>
      </c>
      <c r="H46" s="38" t="s">
        <v>7</v>
      </c>
    </row>
    <row r="47" spans="1:8" s="58" customFormat="1" ht="10.5" customHeight="1">
      <c r="A47" s="354" t="s">
        <v>236</v>
      </c>
      <c r="B47" s="354"/>
      <c r="C47" s="354"/>
      <c r="D47" s="173"/>
      <c r="E47" s="151">
        <v>344973792</v>
      </c>
      <c r="F47" s="38" t="s">
        <v>7</v>
      </c>
      <c r="G47" s="152">
        <v>344682702</v>
      </c>
      <c r="H47" s="155">
        <v>291090</v>
      </c>
    </row>
    <row r="48" spans="1:8" s="58" customFormat="1" ht="10.5" customHeight="1">
      <c r="A48" s="354" t="s">
        <v>210</v>
      </c>
      <c r="B48" s="354"/>
      <c r="C48" s="354"/>
      <c r="D48" s="173"/>
      <c r="E48" s="154">
        <v>158389720</v>
      </c>
      <c r="F48" s="38" t="s">
        <v>7</v>
      </c>
      <c r="G48" s="153">
        <v>158383412</v>
      </c>
      <c r="H48" s="155">
        <v>6308</v>
      </c>
    </row>
    <row r="49" spans="1:8" s="58" customFormat="1" ht="10.5" customHeight="1">
      <c r="A49" s="363" t="s">
        <v>166</v>
      </c>
      <c r="B49" s="363"/>
      <c r="C49" s="363"/>
      <c r="D49" s="61"/>
      <c r="E49" s="37" t="s">
        <v>7</v>
      </c>
      <c r="F49" s="38" t="s">
        <v>7</v>
      </c>
      <c r="G49" s="38" t="s">
        <v>7</v>
      </c>
      <c r="H49" s="38" t="s">
        <v>7</v>
      </c>
    </row>
    <row r="50" spans="1:8" s="58" customFormat="1" ht="10.5" customHeight="1">
      <c r="A50" s="354" t="s">
        <v>254</v>
      </c>
      <c r="B50" s="354"/>
      <c r="C50" s="354"/>
      <c r="D50" s="173"/>
      <c r="E50" s="154">
        <v>50991895</v>
      </c>
      <c r="F50" s="38" t="s">
        <v>7</v>
      </c>
      <c r="G50" s="153">
        <v>50909152</v>
      </c>
      <c r="H50" s="153">
        <v>82743</v>
      </c>
    </row>
    <row r="51" spans="1:8" s="58" customFormat="1" ht="10.5" customHeight="1">
      <c r="A51" s="363" t="s">
        <v>167</v>
      </c>
      <c r="B51" s="363"/>
      <c r="C51" s="363"/>
      <c r="D51" s="61"/>
      <c r="E51" s="37" t="s">
        <v>7</v>
      </c>
      <c r="F51" s="38" t="s">
        <v>7</v>
      </c>
      <c r="G51" s="38" t="s">
        <v>7</v>
      </c>
      <c r="H51" s="38" t="s">
        <v>7</v>
      </c>
    </row>
    <row r="52" spans="1:8" s="58" customFormat="1" ht="10.5" customHeight="1">
      <c r="A52" s="354" t="s">
        <v>238</v>
      </c>
      <c r="B52" s="354"/>
      <c r="C52" s="354"/>
      <c r="D52" s="173"/>
      <c r="E52" s="154">
        <v>30463866</v>
      </c>
      <c r="F52" s="38" t="s">
        <v>7</v>
      </c>
      <c r="G52" s="153">
        <v>26394070</v>
      </c>
      <c r="H52" s="153">
        <v>4069796</v>
      </c>
    </row>
    <row r="53" spans="1:8" s="58" customFormat="1" ht="10.5" customHeight="1">
      <c r="A53" s="354" t="s">
        <v>37</v>
      </c>
      <c r="B53" s="354"/>
      <c r="C53" s="354"/>
      <c r="D53" s="173"/>
      <c r="E53" s="154">
        <v>1993578</v>
      </c>
      <c r="F53" s="38" t="s">
        <v>7</v>
      </c>
      <c r="G53" s="153">
        <v>1993578</v>
      </c>
      <c r="H53" s="155" t="s">
        <v>310</v>
      </c>
    </row>
    <row r="54" spans="1:8" s="58" customFormat="1" ht="10.5" customHeight="1">
      <c r="A54" s="363" t="s">
        <v>168</v>
      </c>
      <c r="B54" s="363"/>
      <c r="C54" s="363"/>
      <c r="D54" s="61"/>
      <c r="E54" s="37" t="s">
        <v>7</v>
      </c>
      <c r="F54" s="38" t="s">
        <v>7</v>
      </c>
      <c r="G54" s="38" t="s">
        <v>7</v>
      </c>
      <c r="H54" s="38" t="s">
        <v>7</v>
      </c>
    </row>
    <row r="55" spans="1:8" s="58" customFormat="1" ht="10.5" customHeight="1">
      <c r="A55" s="354" t="s">
        <v>239</v>
      </c>
      <c r="B55" s="354"/>
      <c r="C55" s="354"/>
      <c r="D55" s="173"/>
      <c r="E55" s="154">
        <v>23819450</v>
      </c>
      <c r="F55" s="38" t="s">
        <v>7</v>
      </c>
      <c r="G55" s="153">
        <v>22657018</v>
      </c>
      <c r="H55" s="153">
        <v>1162432</v>
      </c>
    </row>
    <row r="56" spans="1:8" s="221" customFormat="1" ht="10.5" customHeight="1">
      <c r="A56" s="386" t="s">
        <v>150</v>
      </c>
      <c r="B56" s="386"/>
      <c r="C56" s="386"/>
      <c r="D56" s="222"/>
      <c r="E56" s="159">
        <v>2081779094</v>
      </c>
      <c r="F56" s="220" t="s">
        <v>7</v>
      </c>
      <c r="G56" s="68">
        <v>2031331179</v>
      </c>
      <c r="H56" s="69">
        <v>50447915</v>
      </c>
    </row>
    <row r="57" spans="1:8" s="58" customFormat="1" ht="10.5" customHeight="1">
      <c r="A57" s="354" t="s">
        <v>240</v>
      </c>
      <c r="B57" s="354"/>
      <c r="C57" s="354"/>
      <c r="D57" s="173"/>
      <c r="E57" s="151">
        <v>1919007875</v>
      </c>
      <c r="F57" s="61" t="s">
        <v>7</v>
      </c>
      <c r="G57" s="158" t="s">
        <v>387</v>
      </c>
      <c r="H57" s="158" t="s">
        <v>387</v>
      </c>
    </row>
    <row r="58" spans="1:9" ht="12.75" customHeight="1">
      <c r="A58" s="9" t="s">
        <v>39</v>
      </c>
      <c r="B58" s="9"/>
      <c r="C58" s="9"/>
      <c r="D58" s="9"/>
      <c r="E58" s="9"/>
      <c r="F58" s="9"/>
      <c r="G58" s="9"/>
      <c r="H58" s="9"/>
      <c r="I58" s="9"/>
    </row>
    <row r="59" spans="1:8" s="212" customFormat="1" ht="8.25">
      <c r="A59" s="364" t="s">
        <v>335</v>
      </c>
      <c r="B59" s="364"/>
      <c r="C59" s="364"/>
      <c r="D59" s="364"/>
      <c r="E59" s="364"/>
      <c r="F59" s="364"/>
      <c r="G59" s="364"/>
      <c r="H59" s="364"/>
    </row>
    <row r="60" spans="1:8" s="212" customFormat="1" ht="8.25">
      <c r="A60" s="365" t="s">
        <v>341</v>
      </c>
      <c r="B60" s="365"/>
      <c r="C60" s="365"/>
      <c r="D60" s="365"/>
      <c r="E60" s="365"/>
      <c r="F60" s="365"/>
      <c r="G60" s="365"/>
      <c r="H60" s="365"/>
    </row>
    <row r="61" spans="1:8" s="212" customFormat="1" ht="8.25">
      <c r="A61" s="365" t="s">
        <v>336</v>
      </c>
      <c r="B61" s="365"/>
      <c r="C61" s="365"/>
      <c r="D61" s="365"/>
      <c r="E61" s="365"/>
      <c r="F61" s="365"/>
      <c r="G61" s="365"/>
      <c r="H61" s="365"/>
    </row>
    <row r="62" spans="1:8" s="212" customFormat="1" ht="8.25">
      <c r="A62" s="365" t="s">
        <v>169</v>
      </c>
      <c r="B62" s="365"/>
      <c r="C62" s="365"/>
      <c r="D62" s="365"/>
      <c r="E62" s="365"/>
      <c r="F62" s="365"/>
      <c r="G62" s="365"/>
      <c r="H62" s="365"/>
    </row>
    <row r="63" spans="1:8" s="212" customFormat="1" ht="8.25">
      <c r="A63" s="365" t="s">
        <v>245</v>
      </c>
      <c r="B63" s="365"/>
      <c r="C63" s="365"/>
      <c r="D63" s="365"/>
      <c r="E63" s="365"/>
      <c r="F63" s="365"/>
      <c r="G63" s="365"/>
      <c r="H63" s="365"/>
    </row>
    <row r="64" spans="1:8" s="212" customFormat="1" ht="8.25">
      <c r="A64" s="365" t="s">
        <v>327</v>
      </c>
      <c r="B64" s="365"/>
      <c r="C64" s="365"/>
      <c r="D64" s="365"/>
      <c r="E64" s="365"/>
      <c r="F64" s="365"/>
      <c r="G64" s="365"/>
      <c r="H64" s="365"/>
    </row>
  </sheetData>
  <sheetProtection/>
  <mergeCells count="64">
    <mergeCell ref="A55:C55"/>
    <mergeCell ref="F7:F11"/>
    <mergeCell ref="G7:G11"/>
    <mergeCell ref="H7:H11"/>
    <mergeCell ref="A48:C48"/>
    <mergeCell ref="A37:C37"/>
    <mergeCell ref="A29:C29"/>
    <mergeCell ref="A30:C30"/>
    <mergeCell ref="A31:C31"/>
    <mergeCell ref="A53:C53"/>
    <mergeCell ref="A54:C54"/>
    <mergeCell ref="A49:C49"/>
    <mergeCell ref="A50:C50"/>
    <mergeCell ref="A38:C38"/>
    <mergeCell ref="A52:C52"/>
    <mergeCell ref="A39:C39"/>
    <mergeCell ref="A47:C47"/>
    <mergeCell ref="A40:C40"/>
    <mergeCell ref="A51:C51"/>
    <mergeCell ref="A43:C43"/>
    <mergeCell ref="A64:H64"/>
    <mergeCell ref="A61:H61"/>
    <mergeCell ref="A56:C56"/>
    <mergeCell ref="A57:C57"/>
    <mergeCell ref="A59:H59"/>
    <mergeCell ref="A60:H60"/>
    <mergeCell ref="A62:H62"/>
    <mergeCell ref="A63:H63"/>
    <mergeCell ref="A35:C35"/>
    <mergeCell ref="A36:C36"/>
    <mergeCell ref="A32:C32"/>
    <mergeCell ref="A33:C33"/>
    <mergeCell ref="A27:C27"/>
    <mergeCell ref="A28:C28"/>
    <mergeCell ref="A4:H4"/>
    <mergeCell ref="E6:E11"/>
    <mergeCell ref="A6:D11"/>
    <mergeCell ref="A17:C17"/>
    <mergeCell ref="A12:C14"/>
    <mergeCell ref="F18:G18"/>
    <mergeCell ref="F15:H15"/>
    <mergeCell ref="A18:C18"/>
    <mergeCell ref="F16:G17"/>
    <mergeCell ref="A16:D16"/>
    <mergeCell ref="A44:C44"/>
    <mergeCell ref="A46:C46"/>
    <mergeCell ref="A45:C45"/>
    <mergeCell ref="A1:H1"/>
    <mergeCell ref="A2:H2"/>
    <mergeCell ref="A5:H5"/>
    <mergeCell ref="A26:C26"/>
    <mergeCell ref="A25:C25"/>
    <mergeCell ref="A3:H3"/>
    <mergeCell ref="E15:E20"/>
    <mergeCell ref="F19:G19"/>
    <mergeCell ref="F20:G20"/>
    <mergeCell ref="F6:H6"/>
    <mergeCell ref="A41:C41"/>
    <mergeCell ref="A42:C42"/>
    <mergeCell ref="A22:C22"/>
    <mergeCell ref="A23:C23"/>
    <mergeCell ref="A24:C24"/>
    <mergeCell ref="H16:H20"/>
    <mergeCell ref="A34:C34"/>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R55"/>
  <sheetViews>
    <sheetView workbookViewId="0" topLeftCell="A1">
      <selection activeCell="R1" sqref="R1"/>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1.8515625" style="52" customWidth="1"/>
    <col min="7" max="7" width="11.00390625" style="52" customWidth="1"/>
    <col min="8" max="16" width="10.8515625" style="52" customWidth="1"/>
    <col min="17" max="17" width="3.140625" style="226" customWidth="1"/>
    <col min="18" max="16384" width="9.140625" style="52" customWidth="1"/>
  </cols>
  <sheetData>
    <row r="1" spans="1:17" s="66" customFormat="1" ht="12" customHeight="1">
      <c r="A1" s="387" t="s">
        <v>188</v>
      </c>
      <c r="B1" s="387"/>
      <c r="C1" s="387"/>
      <c r="D1" s="387"/>
      <c r="E1" s="387"/>
      <c r="F1" s="387"/>
      <c r="G1" s="387"/>
      <c r="H1" s="387"/>
      <c r="I1" s="388" t="s">
        <v>342</v>
      </c>
      <c r="J1" s="388"/>
      <c r="K1" s="388"/>
      <c r="L1" s="388"/>
      <c r="M1" s="388"/>
      <c r="N1" s="388"/>
      <c r="O1" s="388"/>
      <c r="P1" s="388"/>
      <c r="Q1" s="224"/>
    </row>
    <row r="2" spans="1:17" s="66" customFormat="1" ht="12" customHeight="1">
      <c r="A2" s="387" t="s">
        <v>243</v>
      </c>
      <c r="B2" s="387"/>
      <c r="C2" s="387"/>
      <c r="D2" s="387"/>
      <c r="E2" s="387"/>
      <c r="F2" s="387"/>
      <c r="G2" s="387"/>
      <c r="H2" s="387"/>
      <c r="I2" s="388" t="s">
        <v>396</v>
      </c>
      <c r="J2" s="388"/>
      <c r="K2" s="388"/>
      <c r="L2" s="388"/>
      <c r="M2" s="388"/>
      <c r="N2" s="388"/>
      <c r="O2" s="388"/>
      <c r="P2" s="388"/>
      <c r="Q2" s="388"/>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35" t="s">
        <v>313</v>
      </c>
      <c r="C4" s="402"/>
      <c r="D4" s="53" t="s">
        <v>7</v>
      </c>
      <c r="E4" s="341" t="s">
        <v>296</v>
      </c>
      <c r="F4" s="351"/>
      <c r="G4" s="399"/>
      <c r="H4" s="396" t="s">
        <v>270</v>
      </c>
      <c r="I4" s="391" t="s">
        <v>269</v>
      </c>
      <c r="J4" s="392"/>
      <c r="K4" s="75" t="s">
        <v>7</v>
      </c>
      <c r="L4" s="389" t="s">
        <v>268</v>
      </c>
      <c r="M4" s="351"/>
      <c r="N4" s="358"/>
      <c r="O4" s="54" t="s">
        <v>7</v>
      </c>
      <c r="P4" s="54" t="s">
        <v>7</v>
      </c>
      <c r="Q4" s="180" t="s">
        <v>7</v>
      </c>
      <c r="R4" s="65"/>
    </row>
    <row r="5" spans="1:18" ht="12" customHeight="1">
      <c r="A5" s="61" t="s">
        <v>7</v>
      </c>
      <c r="B5" s="337"/>
      <c r="C5" s="378"/>
      <c r="D5" s="49" t="s">
        <v>7</v>
      </c>
      <c r="E5" s="342"/>
      <c r="F5" s="338"/>
      <c r="G5" s="378"/>
      <c r="H5" s="397"/>
      <c r="I5" s="363"/>
      <c r="J5" s="393"/>
      <c r="K5" s="76" t="s">
        <v>7</v>
      </c>
      <c r="L5" s="337"/>
      <c r="M5" s="338"/>
      <c r="N5" s="359"/>
      <c r="O5" s="36" t="s">
        <v>170</v>
      </c>
      <c r="P5" s="55" t="s">
        <v>7</v>
      </c>
      <c r="Q5" s="181" t="s">
        <v>7</v>
      </c>
      <c r="R5" s="65"/>
    </row>
    <row r="6" spans="1:18" ht="17.25" customHeight="1">
      <c r="A6" s="61" t="s">
        <v>7</v>
      </c>
      <c r="B6" s="337"/>
      <c r="C6" s="378"/>
      <c r="D6" s="49" t="s">
        <v>7</v>
      </c>
      <c r="E6" s="352"/>
      <c r="F6" s="353"/>
      <c r="G6" s="400"/>
      <c r="H6" s="398"/>
      <c r="I6" s="394"/>
      <c r="J6" s="395"/>
      <c r="K6" s="76" t="s">
        <v>7</v>
      </c>
      <c r="L6" s="390"/>
      <c r="M6" s="353"/>
      <c r="N6" s="360"/>
      <c r="O6" s="36" t="s">
        <v>171</v>
      </c>
      <c r="P6" s="55" t="s">
        <v>7</v>
      </c>
      <c r="Q6" s="181" t="s">
        <v>7</v>
      </c>
      <c r="R6" s="65"/>
    </row>
    <row r="7" spans="1:18" ht="14.25" customHeight="1">
      <c r="A7" s="61" t="s">
        <v>7</v>
      </c>
      <c r="B7" s="337"/>
      <c r="C7" s="378"/>
      <c r="E7" s="54" t="s">
        <v>7</v>
      </c>
      <c r="F7" s="341" t="s">
        <v>173</v>
      </c>
      <c r="G7" s="351"/>
      <c r="H7" s="73" t="s">
        <v>7</v>
      </c>
      <c r="I7" s="336" t="s">
        <v>173</v>
      </c>
      <c r="J7" s="402"/>
      <c r="K7" s="112"/>
      <c r="L7" s="53" t="s">
        <v>7</v>
      </c>
      <c r="M7" s="341" t="s">
        <v>173</v>
      </c>
      <c r="N7" s="358"/>
      <c r="O7" s="36" t="s">
        <v>129</v>
      </c>
      <c r="P7" s="36" t="s">
        <v>174</v>
      </c>
      <c r="Q7" s="181" t="s">
        <v>7</v>
      </c>
      <c r="R7" s="65"/>
    </row>
    <row r="8" spans="1:18" ht="18" customHeight="1">
      <c r="A8" s="74" t="s">
        <v>175</v>
      </c>
      <c r="B8" s="337"/>
      <c r="C8" s="378"/>
      <c r="D8" s="57" t="s">
        <v>172</v>
      </c>
      <c r="E8" s="55" t="s">
        <v>7</v>
      </c>
      <c r="F8" s="352"/>
      <c r="G8" s="353"/>
      <c r="H8" s="81" t="s">
        <v>7</v>
      </c>
      <c r="I8" s="340"/>
      <c r="J8" s="403"/>
      <c r="K8" s="77" t="s">
        <v>170</v>
      </c>
      <c r="L8" s="49" t="s">
        <v>7</v>
      </c>
      <c r="M8" s="352"/>
      <c r="N8" s="360"/>
      <c r="O8" s="36" t="s">
        <v>178</v>
      </c>
      <c r="P8" s="36" t="s">
        <v>172</v>
      </c>
      <c r="Q8" s="181" t="s">
        <v>175</v>
      </c>
      <c r="R8" s="65"/>
    </row>
    <row r="9" spans="1:18" ht="14.25" customHeight="1">
      <c r="A9" s="74" t="s">
        <v>179</v>
      </c>
      <c r="B9" s="337"/>
      <c r="C9" s="378"/>
      <c r="D9" s="57" t="s">
        <v>176</v>
      </c>
      <c r="E9" s="55" t="s">
        <v>7</v>
      </c>
      <c r="F9" s="357" t="s">
        <v>362</v>
      </c>
      <c r="G9" s="405" t="s">
        <v>297</v>
      </c>
      <c r="H9" s="81" t="s">
        <v>7</v>
      </c>
      <c r="I9" s="402" t="s">
        <v>261</v>
      </c>
      <c r="J9" s="382" t="s">
        <v>267</v>
      </c>
      <c r="K9" s="77" t="s">
        <v>177</v>
      </c>
      <c r="L9" s="49" t="s">
        <v>7</v>
      </c>
      <c r="M9" s="357" t="s">
        <v>404</v>
      </c>
      <c r="N9" s="357" t="s">
        <v>271</v>
      </c>
      <c r="O9" s="36" t="s">
        <v>180</v>
      </c>
      <c r="P9" s="36" t="s">
        <v>176</v>
      </c>
      <c r="Q9" s="181" t="s">
        <v>179</v>
      </c>
      <c r="R9" s="65"/>
    </row>
    <row r="10" spans="1:17" ht="15" customHeight="1">
      <c r="A10" s="61" t="s">
        <v>7</v>
      </c>
      <c r="B10" s="337"/>
      <c r="C10" s="378"/>
      <c r="D10" s="57" t="s">
        <v>5</v>
      </c>
      <c r="E10" s="36" t="s">
        <v>4</v>
      </c>
      <c r="F10" s="343"/>
      <c r="G10" s="406"/>
      <c r="H10" s="82" t="s">
        <v>4</v>
      </c>
      <c r="I10" s="378"/>
      <c r="J10" s="383"/>
      <c r="K10" s="77" t="s">
        <v>5</v>
      </c>
      <c r="L10" s="57" t="s">
        <v>4</v>
      </c>
      <c r="M10" s="343"/>
      <c r="N10" s="343"/>
      <c r="O10" s="36" t="s">
        <v>181</v>
      </c>
      <c r="P10" s="36" t="s">
        <v>5</v>
      </c>
      <c r="Q10" s="181" t="s">
        <v>7</v>
      </c>
    </row>
    <row r="11" spans="1:17" ht="13.5" customHeight="1">
      <c r="A11" s="61" t="s">
        <v>7</v>
      </c>
      <c r="B11" s="337"/>
      <c r="C11" s="378"/>
      <c r="D11" s="49" t="s">
        <v>7</v>
      </c>
      <c r="E11" s="55" t="s">
        <v>7</v>
      </c>
      <c r="F11" s="343"/>
      <c r="G11" s="406"/>
      <c r="H11" s="81" t="s">
        <v>7</v>
      </c>
      <c r="I11" s="378"/>
      <c r="J11" s="383"/>
      <c r="K11" s="76" t="s">
        <v>7</v>
      </c>
      <c r="L11" s="49" t="s">
        <v>7</v>
      </c>
      <c r="M11" s="343"/>
      <c r="N11" s="343"/>
      <c r="O11" s="36" t="s">
        <v>182</v>
      </c>
      <c r="P11" s="55" t="s">
        <v>7</v>
      </c>
      <c r="Q11" s="181" t="s">
        <v>7</v>
      </c>
    </row>
    <row r="12" spans="1:17" ht="18.75" customHeight="1">
      <c r="A12" s="61" t="s">
        <v>7</v>
      </c>
      <c r="B12" s="337"/>
      <c r="C12" s="378"/>
      <c r="D12" s="49" t="s">
        <v>7</v>
      </c>
      <c r="E12" s="55" t="s">
        <v>7</v>
      </c>
      <c r="F12" s="343"/>
      <c r="G12" s="406"/>
      <c r="H12" s="81" t="s">
        <v>7</v>
      </c>
      <c r="I12" s="378"/>
      <c r="J12" s="383"/>
      <c r="K12" s="76" t="s">
        <v>7</v>
      </c>
      <c r="L12" s="49" t="s">
        <v>7</v>
      </c>
      <c r="M12" s="343"/>
      <c r="N12" s="343"/>
      <c r="O12" s="36" t="s">
        <v>183</v>
      </c>
      <c r="P12" s="55" t="s">
        <v>7</v>
      </c>
      <c r="Q12" s="181" t="s">
        <v>7</v>
      </c>
    </row>
    <row r="13" spans="1:17" ht="16.5" customHeight="1">
      <c r="A13" s="61" t="s">
        <v>7</v>
      </c>
      <c r="B13" s="339"/>
      <c r="C13" s="403"/>
      <c r="D13" s="49" t="s">
        <v>7</v>
      </c>
      <c r="E13" s="55" t="s">
        <v>7</v>
      </c>
      <c r="F13" s="344"/>
      <c r="G13" s="407"/>
      <c r="H13" s="83" t="s">
        <v>7</v>
      </c>
      <c r="I13" s="403"/>
      <c r="J13" s="384"/>
      <c r="K13" s="78" t="s">
        <v>7</v>
      </c>
      <c r="L13" s="49" t="s">
        <v>7</v>
      </c>
      <c r="M13" s="344"/>
      <c r="N13" s="344"/>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401" t="s">
        <v>374</v>
      </c>
      <c r="B15" s="401"/>
      <c r="C15" s="401"/>
      <c r="D15" s="401"/>
      <c r="E15" s="401"/>
      <c r="F15" s="401"/>
      <c r="G15" s="401"/>
      <c r="H15" s="401"/>
      <c r="I15" s="370" t="s">
        <v>375</v>
      </c>
      <c r="J15" s="370"/>
      <c r="K15" s="370"/>
      <c r="L15" s="370"/>
      <c r="M15" s="370"/>
      <c r="N15" s="370"/>
      <c r="O15" s="370"/>
      <c r="P15" s="370"/>
      <c r="Q15" s="370"/>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247</v>
      </c>
      <c r="C17" s="171"/>
      <c r="D17" s="303">
        <v>230216264</v>
      </c>
      <c r="E17" s="304">
        <v>126074429</v>
      </c>
      <c r="F17" s="304">
        <v>98865725</v>
      </c>
      <c r="G17" s="304">
        <v>27208704</v>
      </c>
      <c r="H17" s="304">
        <v>104141835</v>
      </c>
      <c r="I17" s="304">
        <v>101472372</v>
      </c>
      <c r="J17" s="304">
        <v>2669463</v>
      </c>
      <c r="K17" s="304">
        <v>10022342</v>
      </c>
      <c r="L17" s="304">
        <v>9209385</v>
      </c>
      <c r="M17" s="304">
        <v>4813001</v>
      </c>
      <c r="N17" s="304">
        <v>4396384</v>
      </c>
      <c r="O17" s="304">
        <v>812957</v>
      </c>
      <c r="P17" s="304">
        <v>220193922</v>
      </c>
      <c r="Q17" s="42" t="s">
        <v>42</v>
      </c>
    </row>
    <row r="18" spans="1:17" ht="12" customHeight="1">
      <c r="A18" s="42" t="s">
        <v>43</v>
      </c>
      <c r="B18" s="171" t="s">
        <v>246</v>
      </c>
      <c r="C18" s="171"/>
      <c r="D18" s="306">
        <v>37577200</v>
      </c>
      <c r="E18" s="304">
        <v>5108494</v>
      </c>
      <c r="F18" s="304">
        <v>5007158</v>
      </c>
      <c r="G18" s="304">
        <v>101336</v>
      </c>
      <c r="H18" s="304">
        <v>32468706</v>
      </c>
      <c r="I18" s="304">
        <v>32468706</v>
      </c>
      <c r="J18" s="304" t="s">
        <v>310</v>
      </c>
      <c r="K18" s="304">
        <v>1323020</v>
      </c>
      <c r="L18" s="304">
        <v>878879</v>
      </c>
      <c r="M18" s="304">
        <v>379342</v>
      </c>
      <c r="N18" s="304">
        <v>499537</v>
      </c>
      <c r="O18" s="304">
        <v>444141</v>
      </c>
      <c r="P18" s="304">
        <v>36254180</v>
      </c>
      <c r="Q18" s="42" t="s">
        <v>43</v>
      </c>
    </row>
    <row r="19" spans="1:17" ht="14.25" customHeight="1">
      <c r="A19" s="42" t="s">
        <v>44</v>
      </c>
      <c r="B19" s="171" t="s">
        <v>241</v>
      </c>
      <c r="C19" s="171"/>
      <c r="D19" s="306">
        <v>23123669</v>
      </c>
      <c r="E19" s="304">
        <v>1494478</v>
      </c>
      <c r="F19" s="304">
        <v>1467342</v>
      </c>
      <c r="G19" s="304">
        <v>27136</v>
      </c>
      <c r="H19" s="304">
        <v>21629191</v>
      </c>
      <c r="I19" s="304">
        <v>21505875</v>
      </c>
      <c r="J19" s="304">
        <v>123316</v>
      </c>
      <c r="K19" s="304">
        <v>548033</v>
      </c>
      <c r="L19" s="304">
        <v>228548</v>
      </c>
      <c r="M19" s="304">
        <v>6843</v>
      </c>
      <c r="N19" s="304">
        <v>221705</v>
      </c>
      <c r="O19" s="304">
        <v>319485</v>
      </c>
      <c r="P19" s="304">
        <v>22575636</v>
      </c>
      <c r="Q19" s="42" t="s">
        <v>44</v>
      </c>
    </row>
    <row r="20" spans="1:17" ht="12" customHeight="1">
      <c r="A20" s="38" t="s">
        <v>7</v>
      </c>
      <c r="B20" s="61" t="s">
        <v>286</v>
      </c>
      <c r="C20" s="61"/>
      <c r="D20" s="307" t="s">
        <v>7</v>
      </c>
      <c r="E20" s="302" t="s">
        <v>7</v>
      </c>
      <c r="F20" s="302" t="s">
        <v>7</v>
      </c>
      <c r="G20" s="302" t="s">
        <v>7</v>
      </c>
      <c r="H20" s="302" t="s">
        <v>7</v>
      </c>
      <c r="I20" s="302" t="s">
        <v>7</v>
      </c>
      <c r="J20" s="311" t="s">
        <v>7</v>
      </c>
      <c r="K20" s="311" t="s">
        <v>7</v>
      </c>
      <c r="L20" s="311" t="s">
        <v>7</v>
      </c>
      <c r="M20" s="302" t="s">
        <v>7</v>
      </c>
      <c r="N20" s="302" t="s">
        <v>7</v>
      </c>
      <c r="O20" s="302" t="s">
        <v>7</v>
      </c>
      <c r="P20" s="302" t="s">
        <v>7</v>
      </c>
      <c r="Q20" s="42" t="s">
        <v>7</v>
      </c>
    </row>
    <row r="21" spans="1:17" ht="12" customHeight="1">
      <c r="A21" s="42" t="s">
        <v>45</v>
      </c>
      <c r="B21" s="171" t="s">
        <v>252</v>
      </c>
      <c r="C21" s="171"/>
      <c r="D21" s="307">
        <v>369712</v>
      </c>
      <c r="E21" s="302">
        <v>122521</v>
      </c>
      <c r="F21" s="302">
        <v>122521</v>
      </c>
      <c r="G21" s="323" t="s">
        <v>310</v>
      </c>
      <c r="H21" s="302">
        <v>247191</v>
      </c>
      <c r="I21" s="302">
        <v>247191</v>
      </c>
      <c r="J21" s="323" t="s">
        <v>310</v>
      </c>
      <c r="K21" s="323" t="s">
        <v>310</v>
      </c>
      <c r="L21" s="323" t="s">
        <v>310</v>
      </c>
      <c r="M21" s="311" t="s">
        <v>310</v>
      </c>
      <c r="N21" s="311" t="s">
        <v>310</v>
      </c>
      <c r="O21" s="311" t="s">
        <v>310</v>
      </c>
      <c r="P21" s="302">
        <v>369712</v>
      </c>
      <c r="Q21" s="42" t="s">
        <v>45</v>
      </c>
    </row>
    <row r="22" spans="1:17" ht="12" customHeight="1">
      <c r="A22" s="42" t="s">
        <v>46</v>
      </c>
      <c r="B22" s="171" t="s">
        <v>248</v>
      </c>
      <c r="C22" s="171"/>
      <c r="D22" s="307">
        <v>5452401637</v>
      </c>
      <c r="E22" s="302">
        <v>2113468371</v>
      </c>
      <c r="F22" s="302">
        <v>1630078955</v>
      </c>
      <c r="G22" s="302">
        <v>483389416</v>
      </c>
      <c r="H22" s="302">
        <v>3338933266</v>
      </c>
      <c r="I22" s="302">
        <v>3226663833</v>
      </c>
      <c r="J22" s="302">
        <v>112269433</v>
      </c>
      <c r="K22" s="302">
        <v>273273342</v>
      </c>
      <c r="L22" s="302">
        <v>264898656</v>
      </c>
      <c r="M22" s="302">
        <v>205622923</v>
      </c>
      <c r="N22" s="302">
        <v>59275733</v>
      </c>
      <c r="O22" s="302">
        <v>8374686</v>
      </c>
      <c r="P22" s="302">
        <v>5179128295</v>
      </c>
      <c r="Q22" s="42" t="s">
        <v>46</v>
      </c>
    </row>
    <row r="23" spans="1:17" ht="12" customHeight="1">
      <c r="A23" s="38" t="s">
        <v>7</v>
      </c>
      <c r="B23" s="61" t="s">
        <v>292</v>
      </c>
      <c r="C23" s="61"/>
      <c r="D23" s="316"/>
      <c r="M23" s="302"/>
      <c r="N23" s="302"/>
      <c r="O23" s="302"/>
      <c r="P23" s="302"/>
      <c r="Q23" s="42" t="s">
        <v>7</v>
      </c>
    </row>
    <row r="24" spans="1:17" ht="12" customHeight="1">
      <c r="A24" s="42" t="s">
        <v>47</v>
      </c>
      <c r="B24" s="171" t="s">
        <v>295</v>
      </c>
      <c r="C24" s="171"/>
      <c r="D24" s="307">
        <v>598873003</v>
      </c>
      <c r="E24" s="325">
        <v>277890006</v>
      </c>
      <c r="F24" s="302">
        <v>227199105</v>
      </c>
      <c r="G24" s="302">
        <v>50690901</v>
      </c>
      <c r="H24" s="302">
        <v>320982997</v>
      </c>
      <c r="I24" s="302">
        <v>314187437</v>
      </c>
      <c r="J24" s="311">
        <v>6795560</v>
      </c>
      <c r="K24" s="311">
        <v>51849491</v>
      </c>
      <c r="L24" s="311">
        <v>51048489</v>
      </c>
      <c r="M24" s="302">
        <v>42718180</v>
      </c>
      <c r="N24" s="302">
        <v>8330309</v>
      </c>
      <c r="O24" s="302">
        <v>801002</v>
      </c>
      <c r="P24" s="302">
        <v>547023512</v>
      </c>
      <c r="Q24" s="42" t="s">
        <v>47</v>
      </c>
    </row>
    <row r="25" spans="1:17" ht="12" customHeight="1">
      <c r="A25" s="42" t="s">
        <v>48</v>
      </c>
      <c r="B25" s="61" t="s">
        <v>186</v>
      </c>
      <c r="C25" s="61"/>
      <c r="D25" s="307">
        <v>63424017</v>
      </c>
      <c r="E25" s="325">
        <v>12406687</v>
      </c>
      <c r="F25" s="302">
        <v>12380724</v>
      </c>
      <c r="G25" s="302">
        <v>25963</v>
      </c>
      <c r="H25" s="302">
        <v>51017330</v>
      </c>
      <c r="I25" s="302">
        <v>50997796</v>
      </c>
      <c r="J25" s="311">
        <v>19534</v>
      </c>
      <c r="K25" s="311">
        <v>846668</v>
      </c>
      <c r="L25" s="311">
        <v>479302</v>
      </c>
      <c r="M25" s="302">
        <v>111805</v>
      </c>
      <c r="N25" s="302">
        <v>367497</v>
      </c>
      <c r="O25" s="302">
        <v>367366</v>
      </c>
      <c r="P25" s="302">
        <v>62577349</v>
      </c>
      <c r="Q25" s="42" t="s">
        <v>48</v>
      </c>
    </row>
    <row r="26" spans="2:16" ht="14.25" customHeight="1">
      <c r="B26" s="61" t="s">
        <v>187</v>
      </c>
      <c r="C26" s="61"/>
      <c r="D26" s="316"/>
      <c r="M26" s="302"/>
      <c r="N26" s="302"/>
      <c r="O26" s="302"/>
      <c r="P26" s="302"/>
    </row>
    <row r="27" spans="1:17" ht="12" customHeight="1">
      <c r="A27" s="42" t="s">
        <v>49</v>
      </c>
      <c r="B27" s="171" t="s">
        <v>253</v>
      </c>
      <c r="C27" s="171"/>
      <c r="D27" s="306">
        <v>14688283</v>
      </c>
      <c r="E27" s="305">
        <v>14274437</v>
      </c>
      <c r="F27" s="304">
        <v>13961614</v>
      </c>
      <c r="G27" s="304">
        <v>312823</v>
      </c>
      <c r="H27" s="304">
        <v>413846</v>
      </c>
      <c r="I27" s="304">
        <v>413846</v>
      </c>
      <c r="J27" s="304" t="s">
        <v>310</v>
      </c>
      <c r="K27" s="304">
        <v>17117522</v>
      </c>
      <c r="L27" s="304">
        <v>17117522</v>
      </c>
      <c r="M27" s="302">
        <v>14509380</v>
      </c>
      <c r="N27" s="302">
        <v>2608142</v>
      </c>
      <c r="O27" s="311" t="s">
        <v>310</v>
      </c>
      <c r="P27" s="302">
        <v>-2429239</v>
      </c>
      <c r="Q27" s="42" t="s">
        <v>49</v>
      </c>
    </row>
    <row r="28" spans="1:17" ht="12" customHeight="1">
      <c r="A28" s="42" t="s">
        <v>50</v>
      </c>
      <c r="B28" s="171" t="s">
        <v>249</v>
      </c>
      <c r="C28" s="171"/>
      <c r="D28" s="313">
        <v>2856973</v>
      </c>
      <c r="E28" s="324">
        <v>31672</v>
      </c>
      <c r="F28" s="311">
        <v>31672</v>
      </c>
      <c r="G28" s="311" t="s">
        <v>310</v>
      </c>
      <c r="H28" s="311">
        <v>2825301</v>
      </c>
      <c r="I28" s="311">
        <v>2825301</v>
      </c>
      <c r="J28" s="311" t="s">
        <v>310</v>
      </c>
      <c r="K28" s="324">
        <v>60</v>
      </c>
      <c r="L28" s="311">
        <v>60</v>
      </c>
      <c r="M28" s="311" t="s">
        <v>310</v>
      </c>
      <c r="N28" s="311">
        <v>60</v>
      </c>
      <c r="O28" s="311" t="s">
        <v>310</v>
      </c>
      <c r="P28" s="311">
        <v>2856913</v>
      </c>
      <c r="Q28" s="42" t="s">
        <v>50</v>
      </c>
    </row>
    <row r="29" spans="1:17" ht="12" customHeight="1">
      <c r="A29" s="42" t="s">
        <v>51</v>
      </c>
      <c r="B29" s="171" t="s">
        <v>250</v>
      </c>
      <c r="C29" s="171"/>
      <c r="D29" s="332">
        <v>11067493</v>
      </c>
      <c r="E29" s="333">
        <v>9153566</v>
      </c>
      <c r="F29" s="310">
        <v>9066957</v>
      </c>
      <c r="G29" s="310">
        <v>86609</v>
      </c>
      <c r="H29" s="310">
        <v>1913927</v>
      </c>
      <c r="I29" s="310">
        <v>1913927</v>
      </c>
      <c r="J29" s="310" t="s">
        <v>310</v>
      </c>
      <c r="K29" s="333">
        <v>558416</v>
      </c>
      <c r="L29" s="310">
        <v>492160</v>
      </c>
      <c r="M29" s="310">
        <v>28137</v>
      </c>
      <c r="N29" s="310">
        <v>464023</v>
      </c>
      <c r="O29" s="310">
        <v>66256</v>
      </c>
      <c r="P29" s="310">
        <v>10509077</v>
      </c>
      <c r="Q29" s="42" t="s">
        <v>51</v>
      </c>
    </row>
    <row r="30" spans="1:17" s="70" customFormat="1" ht="12" customHeight="1">
      <c r="A30" s="42" t="s">
        <v>52</v>
      </c>
      <c r="B30" s="114" t="s">
        <v>242</v>
      </c>
      <c r="C30" s="114"/>
      <c r="D30" s="314">
        <v>5835725248</v>
      </c>
      <c r="E30" s="331">
        <v>2282134655</v>
      </c>
      <c r="F30" s="312">
        <v>1770982668</v>
      </c>
      <c r="G30" s="312">
        <v>511151987</v>
      </c>
      <c r="H30" s="312">
        <v>3553590593</v>
      </c>
      <c r="I30" s="312">
        <v>3438508847</v>
      </c>
      <c r="J30" s="312">
        <v>115081746</v>
      </c>
      <c r="K30" s="331">
        <v>303689403</v>
      </c>
      <c r="L30" s="312">
        <v>293304512</v>
      </c>
      <c r="M30" s="312">
        <v>225471431</v>
      </c>
      <c r="N30" s="312">
        <v>67833081</v>
      </c>
      <c r="O30" s="312">
        <v>10384891</v>
      </c>
      <c r="P30" s="312">
        <v>5532035845</v>
      </c>
      <c r="Q30" s="42" t="s">
        <v>52</v>
      </c>
    </row>
    <row r="31" spans="1:17" ht="15" customHeight="1">
      <c r="A31" s="42" t="s">
        <v>53</v>
      </c>
      <c r="B31" s="171" t="s">
        <v>251</v>
      </c>
      <c r="C31" s="171"/>
      <c r="D31" s="332">
        <v>75033823</v>
      </c>
      <c r="E31" s="333">
        <v>75033823</v>
      </c>
      <c r="F31" s="310">
        <v>75033823</v>
      </c>
      <c r="G31" s="310" t="s">
        <v>310</v>
      </c>
      <c r="H31" s="310" t="s">
        <v>310</v>
      </c>
      <c r="I31" s="310" t="s">
        <v>310</v>
      </c>
      <c r="J31" s="310" t="s">
        <v>310</v>
      </c>
      <c r="K31" s="333" t="s">
        <v>310</v>
      </c>
      <c r="L31" s="310" t="s">
        <v>310</v>
      </c>
      <c r="M31" s="310" t="s">
        <v>310</v>
      </c>
      <c r="N31" s="310" t="s">
        <v>310</v>
      </c>
      <c r="O31" s="310" t="s">
        <v>310</v>
      </c>
      <c r="P31" s="310">
        <v>75033823</v>
      </c>
      <c r="Q31" s="42" t="s">
        <v>53</v>
      </c>
    </row>
    <row r="32" spans="1:17" s="70" customFormat="1" ht="12" customHeight="1">
      <c r="A32" s="42" t="s">
        <v>184</v>
      </c>
      <c r="B32" s="114" t="s">
        <v>0</v>
      </c>
      <c r="C32" s="114"/>
      <c r="D32" s="314">
        <v>5910759071</v>
      </c>
      <c r="E32" s="331">
        <v>2357168478</v>
      </c>
      <c r="F32" s="312">
        <v>1846016491</v>
      </c>
      <c r="G32" s="312">
        <v>511151987</v>
      </c>
      <c r="H32" s="312">
        <v>3553590593</v>
      </c>
      <c r="I32" s="312">
        <v>3438508847</v>
      </c>
      <c r="J32" s="312">
        <v>115081746</v>
      </c>
      <c r="K32" s="331">
        <v>303689403</v>
      </c>
      <c r="L32" s="312">
        <v>293304512</v>
      </c>
      <c r="M32" s="312">
        <v>225471431</v>
      </c>
      <c r="N32" s="312">
        <v>67833081</v>
      </c>
      <c r="O32" s="312">
        <v>10384891</v>
      </c>
      <c r="P32" s="312">
        <v>5607069668</v>
      </c>
      <c r="Q32" s="42" t="s">
        <v>184</v>
      </c>
    </row>
    <row r="33" spans="1:17" s="70" customFormat="1" ht="12" customHeight="1">
      <c r="A33" s="42"/>
      <c r="B33" s="72"/>
      <c r="C33" s="72"/>
      <c r="Q33" s="42"/>
    </row>
    <row r="34" ht="12" customHeight="1">
      <c r="B34" s="65"/>
    </row>
    <row r="35" spans="1:17" ht="12" customHeight="1">
      <c r="A35" s="370" t="s">
        <v>376</v>
      </c>
      <c r="B35" s="370"/>
      <c r="C35" s="370"/>
      <c r="D35" s="370"/>
      <c r="E35" s="370"/>
      <c r="F35" s="370"/>
      <c r="G35" s="370"/>
      <c r="H35" s="370"/>
      <c r="I35" s="370" t="s">
        <v>376</v>
      </c>
      <c r="J35" s="370"/>
      <c r="K35" s="370"/>
      <c r="L35" s="370"/>
      <c r="M35" s="370"/>
      <c r="N35" s="370"/>
      <c r="O35" s="370"/>
      <c r="P35" s="370"/>
      <c r="Q35" s="370"/>
    </row>
    <row r="36" spans="2:11" ht="12" customHeight="1">
      <c r="B36" s="65"/>
      <c r="H36" s="62" t="s">
        <v>7</v>
      </c>
      <c r="I36" s="62"/>
      <c r="J36" s="62"/>
      <c r="K36" s="62" t="s">
        <v>7</v>
      </c>
    </row>
    <row r="37" spans="1:17" ht="12.75" customHeight="1">
      <c r="A37" s="42" t="s">
        <v>42</v>
      </c>
      <c r="B37" s="171" t="s">
        <v>247</v>
      </c>
      <c r="C37" s="171"/>
      <c r="D37" s="303">
        <v>114664723</v>
      </c>
      <c r="E37" s="304">
        <v>36107641</v>
      </c>
      <c r="F37" s="304">
        <v>30393302</v>
      </c>
      <c r="G37" s="304">
        <v>5714339</v>
      </c>
      <c r="H37" s="304">
        <v>78557082</v>
      </c>
      <c r="I37" s="304">
        <v>77566412</v>
      </c>
      <c r="J37" s="304">
        <v>990670</v>
      </c>
      <c r="K37" s="304">
        <v>4536151</v>
      </c>
      <c r="L37" s="304">
        <v>4140547</v>
      </c>
      <c r="M37" s="304">
        <v>2766685</v>
      </c>
      <c r="N37" s="304">
        <v>1373862</v>
      </c>
      <c r="O37" s="304">
        <v>395604</v>
      </c>
      <c r="P37" s="304">
        <v>110128572</v>
      </c>
      <c r="Q37" s="42" t="s">
        <v>42</v>
      </c>
    </row>
    <row r="38" spans="1:17" ht="12" customHeight="1">
      <c r="A38" s="42" t="s">
        <v>43</v>
      </c>
      <c r="B38" s="171" t="s">
        <v>246</v>
      </c>
      <c r="C38" s="171"/>
      <c r="D38" s="306">
        <v>36190875</v>
      </c>
      <c r="E38" s="304">
        <v>4601401</v>
      </c>
      <c r="F38" s="304">
        <v>4504942</v>
      </c>
      <c r="G38" s="304">
        <v>96459</v>
      </c>
      <c r="H38" s="304">
        <v>31589474</v>
      </c>
      <c r="I38" s="304">
        <v>31589474</v>
      </c>
      <c r="J38" s="304" t="s">
        <v>310</v>
      </c>
      <c r="K38" s="304">
        <v>1263118</v>
      </c>
      <c r="L38" s="304">
        <v>837705</v>
      </c>
      <c r="M38" s="304">
        <v>379342</v>
      </c>
      <c r="N38" s="304">
        <v>458363</v>
      </c>
      <c r="O38" s="304">
        <v>425413</v>
      </c>
      <c r="P38" s="304">
        <v>34927757</v>
      </c>
      <c r="Q38" s="42" t="s">
        <v>43</v>
      </c>
    </row>
    <row r="39" spans="1:17" ht="14.25" customHeight="1">
      <c r="A39" s="42" t="s">
        <v>44</v>
      </c>
      <c r="B39" s="171" t="s">
        <v>241</v>
      </c>
      <c r="C39" s="171"/>
      <c r="D39" s="303">
        <v>16399933</v>
      </c>
      <c r="E39" s="304">
        <v>901203</v>
      </c>
      <c r="F39" s="304">
        <v>896850</v>
      </c>
      <c r="G39" s="304">
        <v>4353</v>
      </c>
      <c r="H39" s="304">
        <v>15498730</v>
      </c>
      <c r="I39" s="304">
        <v>15498730</v>
      </c>
      <c r="J39" s="304" t="s">
        <v>310</v>
      </c>
      <c r="K39" s="304">
        <v>376935</v>
      </c>
      <c r="L39" s="304">
        <v>88075</v>
      </c>
      <c r="M39" s="304">
        <v>2374</v>
      </c>
      <c r="N39" s="304">
        <v>85701</v>
      </c>
      <c r="O39" s="304">
        <v>288860</v>
      </c>
      <c r="P39" s="304">
        <v>16022998</v>
      </c>
      <c r="Q39" s="42" t="s">
        <v>44</v>
      </c>
    </row>
    <row r="40" spans="1:17" ht="12" customHeight="1">
      <c r="A40" s="38" t="s">
        <v>7</v>
      </c>
      <c r="B40" s="61" t="s">
        <v>286</v>
      </c>
      <c r="C40" s="61"/>
      <c r="D40" s="307" t="s">
        <v>7</v>
      </c>
      <c r="E40" s="302" t="s">
        <v>7</v>
      </c>
      <c r="F40" s="302" t="s">
        <v>7</v>
      </c>
      <c r="G40" s="311" t="s">
        <v>7</v>
      </c>
      <c r="H40" s="311" t="s">
        <v>7</v>
      </c>
      <c r="I40" s="311" t="s">
        <v>7</v>
      </c>
      <c r="J40" s="310" t="s">
        <v>7</v>
      </c>
      <c r="K40" s="311" t="s">
        <v>7</v>
      </c>
      <c r="L40" s="311" t="s">
        <v>7</v>
      </c>
      <c r="M40" s="311" t="s">
        <v>7</v>
      </c>
      <c r="N40" s="311" t="s">
        <v>7</v>
      </c>
      <c r="O40" s="311" t="s">
        <v>7</v>
      </c>
      <c r="P40" s="302" t="s">
        <v>7</v>
      </c>
      <c r="Q40" s="42" t="s">
        <v>7</v>
      </c>
    </row>
    <row r="41" spans="1:17" ht="12" customHeight="1">
      <c r="A41" s="42" t="s">
        <v>45</v>
      </c>
      <c r="B41" s="171" t="s">
        <v>252</v>
      </c>
      <c r="C41" s="171"/>
      <c r="D41" s="303">
        <v>369712</v>
      </c>
      <c r="E41" s="304">
        <v>122521</v>
      </c>
      <c r="F41" s="304">
        <v>122521</v>
      </c>
      <c r="G41" s="323" t="s">
        <v>310</v>
      </c>
      <c r="H41" s="310">
        <v>247191</v>
      </c>
      <c r="I41" s="310">
        <v>247191</v>
      </c>
      <c r="J41" s="323" t="s">
        <v>310</v>
      </c>
      <c r="K41" s="323" t="s">
        <v>310</v>
      </c>
      <c r="L41" s="323" t="s">
        <v>310</v>
      </c>
      <c r="M41" s="323" t="s">
        <v>310</v>
      </c>
      <c r="N41" s="323" t="s">
        <v>310</v>
      </c>
      <c r="O41" s="323" t="s">
        <v>310</v>
      </c>
      <c r="P41" s="304">
        <v>369712</v>
      </c>
      <c r="Q41" s="42" t="s">
        <v>45</v>
      </c>
    </row>
    <row r="42" spans="1:17" ht="12" customHeight="1">
      <c r="A42" s="42" t="s">
        <v>46</v>
      </c>
      <c r="B42" s="171" t="s">
        <v>248</v>
      </c>
      <c r="C42" s="171"/>
      <c r="D42" s="327">
        <v>1528431788</v>
      </c>
      <c r="E42" s="328">
        <v>685286745</v>
      </c>
      <c r="F42" s="328">
        <v>599736777</v>
      </c>
      <c r="G42" s="310">
        <v>85549968</v>
      </c>
      <c r="H42" s="310">
        <v>843145043</v>
      </c>
      <c r="I42" s="310">
        <v>811488180</v>
      </c>
      <c r="J42" s="310">
        <v>31656863</v>
      </c>
      <c r="K42" s="328">
        <v>116798404</v>
      </c>
      <c r="L42" s="328">
        <v>114055072</v>
      </c>
      <c r="M42" s="310">
        <v>87756938</v>
      </c>
      <c r="N42" s="328">
        <v>26298134</v>
      </c>
      <c r="O42" s="310">
        <v>2743332</v>
      </c>
      <c r="P42" s="328">
        <v>1411633384</v>
      </c>
      <c r="Q42" s="323" t="s">
        <v>46</v>
      </c>
    </row>
    <row r="43" spans="1:17" ht="12" customHeight="1">
      <c r="A43" s="38" t="s">
        <v>7</v>
      </c>
      <c r="B43" s="61" t="s">
        <v>294</v>
      </c>
      <c r="C43" s="61"/>
      <c r="D43" s="316"/>
      <c r="Q43" s="42" t="s">
        <v>7</v>
      </c>
    </row>
    <row r="44" spans="1:17" ht="12" customHeight="1">
      <c r="A44" s="42" t="s">
        <v>47</v>
      </c>
      <c r="B44" s="171" t="s">
        <v>295</v>
      </c>
      <c r="C44" s="171"/>
      <c r="D44" s="327">
        <v>313959023</v>
      </c>
      <c r="E44" s="328">
        <v>188287119</v>
      </c>
      <c r="F44" s="328">
        <v>161120557</v>
      </c>
      <c r="G44" s="310">
        <v>27166562</v>
      </c>
      <c r="H44" s="310">
        <v>125671904</v>
      </c>
      <c r="I44" s="310">
        <v>123578505</v>
      </c>
      <c r="J44" s="310">
        <v>2093399</v>
      </c>
      <c r="K44" s="328">
        <v>32708667</v>
      </c>
      <c r="L44" s="328">
        <v>32205678</v>
      </c>
      <c r="M44" s="310">
        <v>27100244</v>
      </c>
      <c r="N44" s="328">
        <v>5105434</v>
      </c>
      <c r="O44" s="310">
        <v>502989</v>
      </c>
      <c r="P44" s="328">
        <v>281250356</v>
      </c>
      <c r="Q44" s="42" t="s">
        <v>47</v>
      </c>
    </row>
    <row r="45" spans="1:17" ht="12" customHeight="1">
      <c r="A45" s="42" t="s">
        <v>48</v>
      </c>
      <c r="B45" s="61" t="s">
        <v>186</v>
      </c>
      <c r="C45" s="61"/>
      <c r="D45" s="327">
        <v>54540829</v>
      </c>
      <c r="E45" s="328">
        <v>11466196</v>
      </c>
      <c r="F45" s="328">
        <v>11440809</v>
      </c>
      <c r="G45" s="310">
        <v>25387</v>
      </c>
      <c r="H45" s="310">
        <v>43074633</v>
      </c>
      <c r="I45" s="310">
        <v>43055099</v>
      </c>
      <c r="J45" s="310">
        <v>19534</v>
      </c>
      <c r="K45" s="328">
        <v>823270</v>
      </c>
      <c r="L45" s="328">
        <v>456154</v>
      </c>
      <c r="M45" s="310">
        <v>111683</v>
      </c>
      <c r="N45" s="328">
        <v>344471</v>
      </c>
      <c r="O45" s="310">
        <v>367116</v>
      </c>
      <c r="P45" s="328">
        <v>53717559</v>
      </c>
      <c r="Q45" s="42" t="s">
        <v>48</v>
      </c>
    </row>
    <row r="46" spans="2:16" ht="14.25" customHeight="1">
      <c r="B46" s="61" t="s">
        <v>187</v>
      </c>
      <c r="C46" s="61"/>
      <c r="D46" s="327" t="s">
        <v>7</v>
      </c>
      <c r="E46" s="328" t="s">
        <v>7</v>
      </c>
      <c r="F46" s="328" t="s">
        <v>7</v>
      </c>
      <c r="G46" s="310" t="s">
        <v>7</v>
      </c>
      <c r="H46" s="310" t="s">
        <v>7</v>
      </c>
      <c r="I46" s="310" t="s">
        <v>7</v>
      </c>
      <c r="J46" s="310" t="s">
        <v>7</v>
      </c>
      <c r="K46" s="328" t="s">
        <v>7</v>
      </c>
      <c r="L46" s="328" t="s">
        <v>7</v>
      </c>
      <c r="M46" s="310" t="s">
        <v>7</v>
      </c>
      <c r="N46" s="328" t="s">
        <v>7</v>
      </c>
      <c r="O46" s="310" t="s">
        <v>7</v>
      </c>
      <c r="P46" s="328" t="s">
        <v>7</v>
      </c>
    </row>
    <row r="47" spans="1:17" ht="12" customHeight="1">
      <c r="A47" s="42" t="s">
        <v>49</v>
      </c>
      <c r="B47" s="171" t="s">
        <v>253</v>
      </c>
      <c r="C47" s="171"/>
      <c r="D47" s="327">
        <v>14688283</v>
      </c>
      <c r="E47" s="328">
        <v>14274437</v>
      </c>
      <c r="F47" s="328">
        <v>13961614</v>
      </c>
      <c r="G47" s="310">
        <v>312823</v>
      </c>
      <c r="H47" s="310">
        <v>413846</v>
      </c>
      <c r="I47" s="310">
        <v>413846</v>
      </c>
      <c r="J47" s="310" t="s">
        <v>310</v>
      </c>
      <c r="K47" s="328">
        <v>17117522</v>
      </c>
      <c r="L47" s="328">
        <v>17117522</v>
      </c>
      <c r="M47" s="310">
        <v>14509380</v>
      </c>
      <c r="N47" s="328">
        <v>2608142</v>
      </c>
      <c r="O47" s="310" t="s">
        <v>310</v>
      </c>
      <c r="P47" s="328">
        <v>-2429239</v>
      </c>
      <c r="Q47" s="42" t="s">
        <v>49</v>
      </c>
    </row>
    <row r="48" spans="1:17" s="223" customFormat="1" ht="12" customHeight="1">
      <c r="A48" s="42" t="s">
        <v>50</v>
      </c>
      <c r="B48" s="171" t="s">
        <v>185</v>
      </c>
      <c r="C48" s="171"/>
      <c r="D48" s="327">
        <v>31672</v>
      </c>
      <c r="E48" s="328">
        <v>31672</v>
      </c>
      <c r="F48" s="328">
        <v>31672</v>
      </c>
      <c r="G48" s="310" t="s">
        <v>310</v>
      </c>
      <c r="H48" s="310" t="s">
        <v>310</v>
      </c>
      <c r="I48" s="310" t="s">
        <v>310</v>
      </c>
      <c r="J48" s="310" t="s">
        <v>310</v>
      </c>
      <c r="K48" s="328">
        <v>60</v>
      </c>
      <c r="L48" s="328">
        <v>60</v>
      </c>
      <c r="M48" s="310" t="s">
        <v>310</v>
      </c>
      <c r="N48" s="328">
        <v>60</v>
      </c>
      <c r="O48" s="310" t="s">
        <v>310</v>
      </c>
      <c r="P48" s="328">
        <v>31612</v>
      </c>
      <c r="Q48" s="42" t="s">
        <v>50</v>
      </c>
    </row>
    <row r="49" spans="1:17" s="223" customFormat="1" ht="12" customHeight="1">
      <c r="A49" s="42" t="s">
        <v>51</v>
      </c>
      <c r="B49" s="171" t="s">
        <v>250</v>
      </c>
      <c r="C49" s="171"/>
      <c r="D49" s="327">
        <v>10272415</v>
      </c>
      <c r="E49" s="328">
        <v>8762779</v>
      </c>
      <c r="F49" s="328">
        <v>8680187</v>
      </c>
      <c r="G49" s="310">
        <v>82592</v>
      </c>
      <c r="H49" s="310">
        <v>1509636</v>
      </c>
      <c r="I49" s="310">
        <v>1509636</v>
      </c>
      <c r="J49" s="310" t="s">
        <v>310</v>
      </c>
      <c r="K49" s="328">
        <v>523823</v>
      </c>
      <c r="L49" s="328">
        <v>459767</v>
      </c>
      <c r="M49" s="310">
        <v>20599</v>
      </c>
      <c r="N49" s="328">
        <v>439168</v>
      </c>
      <c r="O49" s="310">
        <v>64056</v>
      </c>
      <c r="P49" s="328">
        <v>9748592</v>
      </c>
      <c r="Q49" s="42" t="s">
        <v>51</v>
      </c>
    </row>
    <row r="50" spans="1:17" s="70" customFormat="1" ht="12" customHeight="1">
      <c r="A50" s="326" t="s">
        <v>52</v>
      </c>
      <c r="B50" s="114" t="s">
        <v>242</v>
      </c>
      <c r="C50" s="114"/>
      <c r="D50" s="308">
        <v>1775590230</v>
      </c>
      <c r="E50" s="309">
        <v>761554595</v>
      </c>
      <c r="F50" s="309">
        <v>669768674</v>
      </c>
      <c r="G50" s="312">
        <v>91785921</v>
      </c>
      <c r="H50" s="312">
        <v>1014035635</v>
      </c>
      <c r="I50" s="312">
        <v>981368568</v>
      </c>
      <c r="J50" s="312">
        <v>32667067</v>
      </c>
      <c r="K50" s="312">
        <v>141439283</v>
      </c>
      <c r="L50" s="312">
        <v>137154902</v>
      </c>
      <c r="M50" s="312">
        <v>105547001</v>
      </c>
      <c r="N50" s="312">
        <v>31607901</v>
      </c>
      <c r="O50" s="312">
        <v>4284381</v>
      </c>
      <c r="P50" s="309">
        <v>1634150947</v>
      </c>
      <c r="Q50" s="326" t="s">
        <v>52</v>
      </c>
    </row>
    <row r="51" spans="1:17" s="223" customFormat="1" ht="14.25" customHeight="1">
      <c r="A51" s="42" t="s">
        <v>53</v>
      </c>
      <c r="B51" s="171" t="s">
        <v>251</v>
      </c>
      <c r="C51" s="171"/>
      <c r="D51" s="327">
        <v>74745677</v>
      </c>
      <c r="E51" s="328">
        <v>74745677</v>
      </c>
      <c r="F51" s="328">
        <v>74745677</v>
      </c>
      <c r="G51" s="310" t="s">
        <v>310</v>
      </c>
      <c r="H51" s="310" t="s">
        <v>310</v>
      </c>
      <c r="I51" s="310" t="s">
        <v>310</v>
      </c>
      <c r="J51" s="310" t="s">
        <v>310</v>
      </c>
      <c r="K51" s="310" t="s">
        <v>310</v>
      </c>
      <c r="L51" s="310" t="s">
        <v>310</v>
      </c>
      <c r="M51" s="310" t="s">
        <v>310</v>
      </c>
      <c r="N51" s="310" t="s">
        <v>310</v>
      </c>
      <c r="O51" s="310" t="s">
        <v>310</v>
      </c>
      <c r="P51" s="328">
        <v>74745677</v>
      </c>
      <c r="Q51" s="42" t="s">
        <v>53</v>
      </c>
    </row>
    <row r="52" spans="1:17" s="70" customFormat="1" ht="12" customHeight="1">
      <c r="A52" s="158" t="s">
        <v>184</v>
      </c>
      <c r="B52" s="114" t="s">
        <v>0</v>
      </c>
      <c r="C52" s="114"/>
      <c r="D52" s="308">
        <v>1850335907</v>
      </c>
      <c r="E52" s="309">
        <v>836300272</v>
      </c>
      <c r="F52" s="309">
        <v>744514351</v>
      </c>
      <c r="G52" s="309">
        <v>91785921</v>
      </c>
      <c r="H52" s="309">
        <v>1014035635</v>
      </c>
      <c r="I52" s="309">
        <v>981368568</v>
      </c>
      <c r="J52" s="309">
        <v>32667067</v>
      </c>
      <c r="K52" s="309">
        <v>141439283</v>
      </c>
      <c r="L52" s="309">
        <v>137154902</v>
      </c>
      <c r="M52" s="309">
        <v>105547001</v>
      </c>
      <c r="N52" s="309">
        <v>31607901</v>
      </c>
      <c r="O52" s="309">
        <v>4284381</v>
      </c>
      <c r="P52" s="309">
        <v>1708896624</v>
      </c>
      <c r="Q52" s="42" t="s">
        <v>184</v>
      </c>
    </row>
    <row r="53" spans="1:3" ht="9">
      <c r="A53" s="404" t="s">
        <v>39</v>
      </c>
      <c r="B53" s="404"/>
      <c r="C53" s="175"/>
    </row>
    <row r="54" spans="1:11" ht="12.75" customHeight="1">
      <c r="A54" s="364" t="s">
        <v>189</v>
      </c>
      <c r="B54" s="364"/>
      <c r="C54" s="364"/>
      <c r="D54" s="364"/>
      <c r="E54" s="364"/>
      <c r="F54" s="364"/>
      <c r="G54" s="364"/>
      <c r="H54" s="364"/>
      <c r="I54" s="364"/>
      <c r="J54" s="364"/>
      <c r="K54" s="364"/>
    </row>
    <row r="55" spans="1:11" ht="9">
      <c r="A55" s="364" t="s">
        <v>405</v>
      </c>
      <c r="B55" s="364"/>
      <c r="C55" s="364"/>
      <c r="D55" s="364"/>
      <c r="E55" s="364"/>
      <c r="F55" s="364"/>
      <c r="G55" s="364"/>
      <c r="H55" s="364"/>
      <c r="I55" s="364"/>
      <c r="J55" s="364"/>
      <c r="K55" s="364"/>
    </row>
  </sheetData>
  <sheetProtection/>
  <mergeCells count="25">
    <mergeCell ref="A55:K55"/>
    <mergeCell ref="A35:H35"/>
    <mergeCell ref="I35:Q35"/>
    <mergeCell ref="A54:K54"/>
    <mergeCell ref="A53:B53"/>
    <mergeCell ref="I7:J8"/>
    <mergeCell ref="F7:G8"/>
    <mergeCell ref="G9:G13"/>
    <mergeCell ref="B4:C13"/>
    <mergeCell ref="F9:F13"/>
    <mergeCell ref="A15:H15"/>
    <mergeCell ref="M9:M13"/>
    <mergeCell ref="N9:N13"/>
    <mergeCell ref="M7:N8"/>
    <mergeCell ref="I9:I13"/>
    <mergeCell ref="J9:J13"/>
    <mergeCell ref="I15:Q15"/>
    <mergeCell ref="A2:H2"/>
    <mergeCell ref="A1:H1"/>
    <mergeCell ref="I1:P1"/>
    <mergeCell ref="I2:Q2"/>
    <mergeCell ref="L4:N6"/>
    <mergeCell ref="I4:J6"/>
    <mergeCell ref="H4:H6"/>
    <mergeCell ref="E4:G6"/>
  </mergeCells>
  <printOptions horizontalCentered="1"/>
  <pageMargins left="0.7874015748031497" right="0.7874015748031497" top="0.5905511811023622" bottom="0.7874015748031497" header="0.5118110236220472" footer="0.5118110236220472"/>
  <pageSetup horizontalDpi="600" verticalDpi="600" orientation="portrait" scale="99" r:id="rId1"/>
  <headerFooter differentOddEven="1" alignWithMargins="0">
    <oddFooter>&amp;C10</oddFooter>
    <evenFooter>&amp;C11</even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R48"/>
  <sheetViews>
    <sheetView workbookViewId="0" topLeftCell="A1">
      <selection activeCell="R1" sqref="R1"/>
    </sheetView>
  </sheetViews>
  <sheetFormatPr defaultColWidth="9.140625" defaultRowHeight="12.75"/>
  <cols>
    <col min="1" max="1" width="3.7109375" style="223" customWidth="1"/>
    <col min="2" max="2" width="31.140625" style="52" customWidth="1"/>
    <col min="3" max="3" width="0.85546875" style="52" customWidth="1"/>
    <col min="4" max="4" width="11.140625" style="52" customWidth="1"/>
    <col min="5" max="15" width="10.57421875" style="52" customWidth="1"/>
    <col min="16" max="16" width="11.00390625" style="52" customWidth="1"/>
    <col min="17" max="17" width="4.8515625" style="226" customWidth="1"/>
    <col min="18" max="16384" width="9.140625" style="52" customWidth="1"/>
  </cols>
  <sheetData>
    <row r="1" spans="1:17" s="64" customFormat="1" ht="12" customHeight="1">
      <c r="A1" s="408"/>
      <c r="B1" s="408"/>
      <c r="C1" s="408"/>
      <c r="D1" s="408"/>
      <c r="E1" s="408"/>
      <c r="F1" s="408"/>
      <c r="G1" s="408"/>
      <c r="H1" s="408"/>
      <c r="I1" s="408"/>
      <c r="J1" s="408"/>
      <c r="K1" s="408" t="s">
        <v>54</v>
      </c>
      <c r="L1" s="408"/>
      <c r="M1" s="408"/>
      <c r="N1" s="408"/>
      <c r="O1" s="408"/>
      <c r="P1" s="408"/>
      <c r="Q1" s="408"/>
    </row>
    <row r="2" spans="1:17" s="66" customFormat="1" ht="12" customHeight="1">
      <c r="A2" s="387" t="s">
        <v>188</v>
      </c>
      <c r="B2" s="387"/>
      <c r="C2" s="387"/>
      <c r="D2" s="387"/>
      <c r="E2" s="387"/>
      <c r="F2" s="387"/>
      <c r="G2" s="387"/>
      <c r="H2" s="387"/>
      <c r="I2" s="388" t="s">
        <v>342</v>
      </c>
      <c r="J2" s="388"/>
      <c r="K2" s="388"/>
      <c r="L2" s="388"/>
      <c r="M2" s="388"/>
      <c r="N2" s="388"/>
      <c r="O2" s="388"/>
      <c r="P2" s="388"/>
      <c r="Q2" s="224"/>
    </row>
    <row r="3" spans="1:17" s="66" customFormat="1" ht="12" customHeight="1">
      <c r="A3" s="387" t="s">
        <v>360</v>
      </c>
      <c r="B3" s="387"/>
      <c r="C3" s="387"/>
      <c r="D3" s="387"/>
      <c r="E3" s="387"/>
      <c r="F3" s="387"/>
      <c r="G3" s="387"/>
      <c r="H3" s="387"/>
      <c r="I3" s="388" t="s">
        <v>396</v>
      </c>
      <c r="J3" s="388"/>
      <c r="K3" s="388"/>
      <c r="L3" s="388"/>
      <c r="M3" s="388"/>
      <c r="N3" s="388"/>
      <c r="O3" s="388"/>
      <c r="P3" s="388"/>
      <c r="Q3" s="388"/>
    </row>
    <row r="4" spans="1:17" s="66" customFormat="1" ht="12" customHeight="1">
      <c r="A4" s="84" t="s">
        <v>7</v>
      </c>
      <c r="B4" s="62" t="s">
        <v>7</v>
      </c>
      <c r="C4" s="62"/>
      <c r="D4" s="62" t="s">
        <v>7</v>
      </c>
      <c r="E4" s="387"/>
      <c r="F4" s="387"/>
      <c r="G4" s="387"/>
      <c r="H4" s="387"/>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35" t="s">
        <v>313</v>
      </c>
      <c r="C6" s="402"/>
      <c r="D6" s="53" t="s">
        <v>7</v>
      </c>
      <c r="E6" s="341" t="s">
        <v>260</v>
      </c>
      <c r="F6" s="351"/>
      <c r="G6" s="351"/>
      <c r="H6" s="396" t="s">
        <v>263</v>
      </c>
      <c r="I6" s="391" t="s">
        <v>262</v>
      </c>
      <c r="J6" s="392"/>
      <c r="K6" s="75" t="s">
        <v>7</v>
      </c>
      <c r="L6" s="389" t="s">
        <v>259</v>
      </c>
      <c r="M6" s="351"/>
      <c r="N6" s="358"/>
      <c r="O6" s="54" t="s">
        <v>7</v>
      </c>
      <c r="P6" s="54" t="s">
        <v>7</v>
      </c>
      <c r="Q6" s="180" t="s">
        <v>7</v>
      </c>
      <c r="R6" s="65"/>
    </row>
    <row r="7" spans="1:18" ht="15.75" customHeight="1">
      <c r="A7" s="61" t="s">
        <v>7</v>
      </c>
      <c r="B7" s="337"/>
      <c r="C7" s="378"/>
      <c r="D7" s="49" t="s">
        <v>7</v>
      </c>
      <c r="E7" s="342"/>
      <c r="F7" s="338"/>
      <c r="G7" s="338"/>
      <c r="H7" s="397"/>
      <c r="I7" s="363"/>
      <c r="J7" s="393"/>
      <c r="K7" s="76" t="s">
        <v>7</v>
      </c>
      <c r="L7" s="337"/>
      <c r="M7" s="338"/>
      <c r="N7" s="359"/>
      <c r="O7" s="36" t="s">
        <v>170</v>
      </c>
      <c r="P7" s="55" t="s">
        <v>7</v>
      </c>
      <c r="Q7" s="181" t="s">
        <v>7</v>
      </c>
      <c r="R7" s="65"/>
    </row>
    <row r="8" spans="1:18" ht="18" customHeight="1">
      <c r="A8" s="61" t="s">
        <v>7</v>
      </c>
      <c r="B8" s="337"/>
      <c r="C8" s="378"/>
      <c r="D8" s="49" t="s">
        <v>7</v>
      </c>
      <c r="E8" s="352"/>
      <c r="F8" s="353"/>
      <c r="G8" s="353"/>
      <c r="H8" s="398"/>
      <c r="I8" s="394"/>
      <c r="J8" s="395"/>
      <c r="K8" s="76" t="s">
        <v>7</v>
      </c>
      <c r="L8" s="390"/>
      <c r="M8" s="353"/>
      <c r="N8" s="360"/>
      <c r="O8" s="36" t="s">
        <v>171</v>
      </c>
      <c r="P8" s="55" t="s">
        <v>7</v>
      </c>
      <c r="Q8" s="181" t="s">
        <v>7</v>
      </c>
      <c r="R8" s="65"/>
    </row>
    <row r="9" spans="1:18" ht="14.25" customHeight="1">
      <c r="A9" s="61" t="s">
        <v>7</v>
      </c>
      <c r="B9" s="337"/>
      <c r="C9" s="378"/>
      <c r="E9" s="54" t="s">
        <v>7</v>
      </c>
      <c r="F9" s="341" t="s">
        <v>173</v>
      </c>
      <c r="G9" s="351"/>
      <c r="H9" s="389" t="s">
        <v>4</v>
      </c>
      <c r="I9" s="336" t="s">
        <v>173</v>
      </c>
      <c r="J9" s="402"/>
      <c r="L9" s="113" t="s">
        <v>7</v>
      </c>
      <c r="M9" s="341" t="s">
        <v>173</v>
      </c>
      <c r="N9" s="358"/>
      <c r="O9" s="36" t="s">
        <v>129</v>
      </c>
      <c r="P9" s="36" t="s">
        <v>174</v>
      </c>
      <c r="Q9" s="181" t="s">
        <v>7</v>
      </c>
      <c r="R9" s="65"/>
    </row>
    <row r="10" spans="1:18" ht="18" customHeight="1">
      <c r="A10" s="74" t="s">
        <v>175</v>
      </c>
      <c r="B10" s="337"/>
      <c r="C10" s="378"/>
      <c r="D10" s="57" t="s">
        <v>172</v>
      </c>
      <c r="E10" s="55" t="s">
        <v>7</v>
      </c>
      <c r="F10" s="352"/>
      <c r="G10" s="353"/>
      <c r="H10" s="337"/>
      <c r="I10" s="340"/>
      <c r="J10" s="403"/>
      <c r="K10" s="77" t="s">
        <v>170</v>
      </c>
      <c r="L10" s="49" t="s">
        <v>7</v>
      </c>
      <c r="M10" s="352"/>
      <c r="N10" s="360"/>
      <c r="O10" s="36" t="s">
        <v>178</v>
      </c>
      <c r="P10" s="36" t="s">
        <v>172</v>
      </c>
      <c r="Q10" s="181" t="s">
        <v>175</v>
      </c>
      <c r="R10" s="65"/>
    </row>
    <row r="11" spans="1:18" ht="14.25" customHeight="1">
      <c r="A11" s="74" t="s">
        <v>179</v>
      </c>
      <c r="B11" s="337"/>
      <c r="C11" s="378"/>
      <c r="D11" s="57" t="s">
        <v>176</v>
      </c>
      <c r="E11" s="55" t="s">
        <v>7</v>
      </c>
      <c r="F11" s="357" t="s">
        <v>272</v>
      </c>
      <c r="G11" s="405" t="s">
        <v>297</v>
      </c>
      <c r="H11" s="337"/>
      <c r="I11" s="402" t="s">
        <v>261</v>
      </c>
      <c r="J11" s="382" t="s">
        <v>298</v>
      </c>
      <c r="K11" s="77" t="s">
        <v>177</v>
      </c>
      <c r="L11" s="49" t="s">
        <v>7</v>
      </c>
      <c r="M11" s="357" t="s">
        <v>264</v>
      </c>
      <c r="N11" s="357" t="s">
        <v>265</v>
      </c>
      <c r="O11" s="36" t="s">
        <v>180</v>
      </c>
      <c r="P11" s="36" t="s">
        <v>176</v>
      </c>
      <c r="Q11" s="181" t="s">
        <v>179</v>
      </c>
      <c r="R11" s="65"/>
    </row>
    <row r="12" spans="1:17" ht="15" customHeight="1">
      <c r="A12" s="61" t="s">
        <v>7</v>
      </c>
      <c r="B12" s="337"/>
      <c r="C12" s="378"/>
      <c r="D12" s="57" t="s">
        <v>5</v>
      </c>
      <c r="E12" s="36" t="s">
        <v>4</v>
      </c>
      <c r="F12" s="343"/>
      <c r="G12" s="406"/>
      <c r="H12" s="337"/>
      <c r="I12" s="378"/>
      <c r="J12" s="383"/>
      <c r="K12" s="77" t="s">
        <v>5</v>
      </c>
      <c r="L12" s="57" t="s">
        <v>4</v>
      </c>
      <c r="M12" s="343"/>
      <c r="N12" s="343"/>
      <c r="O12" s="36" t="s">
        <v>181</v>
      </c>
      <c r="P12" s="36" t="s">
        <v>5</v>
      </c>
      <c r="Q12" s="181" t="s">
        <v>7</v>
      </c>
    </row>
    <row r="13" spans="1:17" ht="13.5" customHeight="1">
      <c r="A13" s="61" t="s">
        <v>7</v>
      </c>
      <c r="B13" s="337"/>
      <c r="C13" s="378"/>
      <c r="D13" s="49" t="s">
        <v>7</v>
      </c>
      <c r="E13" s="55" t="s">
        <v>7</v>
      </c>
      <c r="F13" s="343"/>
      <c r="G13" s="406"/>
      <c r="H13" s="337"/>
      <c r="I13" s="378"/>
      <c r="J13" s="383"/>
      <c r="K13" s="76" t="s">
        <v>7</v>
      </c>
      <c r="L13" s="49" t="s">
        <v>7</v>
      </c>
      <c r="M13" s="343"/>
      <c r="N13" s="343"/>
      <c r="O13" s="36" t="s">
        <v>182</v>
      </c>
      <c r="P13" s="55" t="s">
        <v>7</v>
      </c>
      <c r="Q13" s="181" t="s">
        <v>7</v>
      </c>
    </row>
    <row r="14" spans="1:17" ht="18.75" customHeight="1">
      <c r="A14" s="61" t="s">
        <v>7</v>
      </c>
      <c r="B14" s="337"/>
      <c r="C14" s="378"/>
      <c r="D14" s="49" t="s">
        <v>7</v>
      </c>
      <c r="E14" s="55" t="s">
        <v>7</v>
      </c>
      <c r="F14" s="343"/>
      <c r="G14" s="406"/>
      <c r="H14" s="337"/>
      <c r="I14" s="378"/>
      <c r="J14" s="383"/>
      <c r="K14" s="76" t="s">
        <v>7</v>
      </c>
      <c r="L14" s="49" t="s">
        <v>7</v>
      </c>
      <c r="M14" s="343"/>
      <c r="N14" s="343"/>
      <c r="O14" s="36" t="s">
        <v>183</v>
      </c>
      <c r="P14" s="55" t="s">
        <v>7</v>
      </c>
      <c r="Q14" s="181" t="s">
        <v>7</v>
      </c>
    </row>
    <row r="15" spans="1:17" ht="16.5" customHeight="1">
      <c r="A15" s="61" t="s">
        <v>7</v>
      </c>
      <c r="B15" s="339"/>
      <c r="C15" s="403"/>
      <c r="D15" s="49" t="s">
        <v>7</v>
      </c>
      <c r="E15" s="55" t="s">
        <v>7</v>
      </c>
      <c r="F15" s="344"/>
      <c r="G15" s="407"/>
      <c r="H15" s="339"/>
      <c r="I15" s="403"/>
      <c r="J15" s="384"/>
      <c r="K15" s="78" t="s">
        <v>7</v>
      </c>
      <c r="L15" s="49" t="s">
        <v>7</v>
      </c>
      <c r="M15" s="344"/>
      <c r="N15" s="344"/>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70" t="s">
        <v>377</v>
      </c>
      <c r="B17" s="370"/>
      <c r="C17" s="370"/>
      <c r="D17" s="370"/>
      <c r="E17" s="370"/>
      <c r="F17" s="370"/>
      <c r="G17" s="370"/>
      <c r="H17" s="370"/>
      <c r="I17" s="370" t="s">
        <v>377</v>
      </c>
      <c r="J17" s="370"/>
      <c r="K17" s="370"/>
      <c r="L17" s="370"/>
      <c r="M17" s="370"/>
      <c r="N17" s="370"/>
      <c r="O17" s="370"/>
      <c r="P17" s="370"/>
      <c r="Q17" s="370"/>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247</v>
      </c>
      <c r="C19" s="171"/>
      <c r="D19" s="303">
        <v>98443480</v>
      </c>
      <c r="E19" s="304">
        <v>89096907</v>
      </c>
      <c r="F19" s="304">
        <v>67602542</v>
      </c>
      <c r="G19" s="304">
        <v>21494365</v>
      </c>
      <c r="H19" s="304">
        <v>9346573</v>
      </c>
      <c r="I19" s="304">
        <v>9095367</v>
      </c>
      <c r="J19" s="304">
        <v>251206</v>
      </c>
      <c r="K19" s="304">
        <v>5486191</v>
      </c>
      <c r="L19" s="304">
        <v>5068838</v>
      </c>
      <c r="M19" s="304">
        <v>2046316</v>
      </c>
      <c r="N19" s="304">
        <v>3022522</v>
      </c>
      <c r="O19" s="304">
        <v>417353</v>
      </c>
      <c r="P19" s="304">
        <v>92957289</v>
      </c>
      <c r="Q19" s="42" t="s">
        <v>42</v>
      </c>
    </row>
    <row r="20" spans="1:17" ht="12" customHeight="1">
      <c r="A20" s="42" t="s">
        <v>43</v>
      </c>
      <c r="B20" s="171" t="s">
        <v>246</v>
      </c>
      <c r="C20" s="171"/>
      <c r="D20" s="313">
        <v>1386325</v>
      </c>
      <c r="E20" s="311">
        <v>507093</v>
      </c>
      <c r="F20" s="311">
        <v>502216</v>
      </c>
      <c r="G20" s="311">
        <v>4877</v>
      </c>
      <c r="H20" s="311">
        <v>879232</v>
      </c>
      <c r="I20" s="311">
        <v>879232</v>
      </c>
      <c r="J20" s="311" t="s">
        <v>310</v>
      </c>
      <c r="K20" s="310">
        <v>59902</v>
      </c>
      <c r="L20" s="310">
        <v>41174</v>
      </c>
      <c r="M20" s="310" t="s">
        <v>310</v>
      </c>
      <c r="N20" s="310">
        <v>41174</v>
      </c>
      <c r="O20" s="310">
        <v>18728</v>
      </c>
      <c r="P20" s="311">
        <v>1326423</v>
      </c>
      <c r="Q20" s="42" t="s">
        <v>43</v>
      </c>
    </row>
    <row r="21" spans="1:17" ht="14.25" customHeight="1">
      <c r="A21" s="42" t="s">
        <v>44</v>
      </c>
      <c r="B21" s="171" t="s">
        <v>241</v>
      </c>
      <c r="C21" s="171"/>
      <c r="D21" s="313">
        <v>1241368</v>
      </c>
      <c r="E21" s="311">
        <v>593275</v>
      </c>
      <c r="F21" s="311">
        <v>570492</v>
      </c>
      <c r="G21" s="311">
        <v>22783</v>
      </c>
      <c r="H21" s="311">
        <v>648093</v>
      </c>
      <c r="I21" s="311">
        <v>524777</v>
      </c>
      <c r="J21" s="311">
        <v>123316</v>
      </c>
      <c r="K21" s="310">
        <v>171098</v>
      </c>
      <c r="L21" s="310">
        <v>140473</v>
      </c>
      <c r="M21" s="310">
        <v>4469</v>
      </c>
      <c r="N21" s="310">
        <v>136004</v>
      </c>
      <c r="O21" s="310">
        <v>30625</v>
      </c>
      <c r="P21" s="311">
        <v>1070270</v>
      </c>
      <c r="Q21" s="42" t="s">
        <v>44</v>
      </c>
    </row>
    <row r="22" spans="1:17" ht="12" customHeight="1">
      <c r="A22" s="42" t="s">
        <v>7</v>
      </c>
      <c r="B22" s="61" t="s">
        <v>286</v>
      </c>
      <c r="C22" s="61"/>
      <c r="D22" s="316"/>
      <c r="Q22" s="42" t="s">
        <v>7</v>
      </c>
    </row>
    <row r="23" spans="1:17" ht="12" customHeight="1">
      <c r="A23" s="42" t="s">
        <v>45</v>
      </c>
      <c r="B23" s="171" t="s">
        <v>252</v>
      </c>
      <c r="C23" s="171"/>
      <c r="D23" s="322" t="s">
        <v>310</v>
      </c>
      <c r="E23" s="323" t="s">
        <v>310</v>
      </c>
      <c r="F23" s="323" t="s">
        <v>310</v>
      </c>
      <c r="G23" s="323" t="s">
        <v>310</v>
      </c>
      <c r="H23" s="323" t="s">
        <v>310</v>
      </c>
      <c r="I23" s="323" t="s">
        <v>310</v>
      </c>
      <c r="J23" s="323" t="s">
        <v>310</v>
      </c>
      <c r="K23" s="323" t="s">
        <v>310</v>
      </c>
      <c r="L23" s="323" t="s">
        <v>310</v>
      </c>
      <c r="M23" s="323" t="s">
        <v>310</v>
      </c>
      <c r="N23" s="323" t="s">
        <v>310</v>
      </c>
      <c r="O23" s="323" t="s">
        <v>310</v>
      </c>
      <c r="P23" s="323" t="s">
        <v>310</v>
      </c>
      <c r="Q23" s="42"/>
    </row>
    <row r="24" spans="1:17" ht="12" customHeight="1">
      <c r="A24" s="42" t="s">
        <v>46</v>
      </c>
      <c r="B24" s="171" t="s">
        <v>248</v>
      </c>
      <c r="C24" s="171"/>
      <c r="D24" s="313">
        <v>2338415548</v>
      </c>
      <c r="E24" s="311">
        <v>1426586632</v>
      </c>
      <c r="F24" s="311">
        <v>1028762353</v>
      </c>
      <c r="G24" s="311">
        <v>397824279</v>
      </c>
      <c r="H24" s="311">
        <v>911828916</v>
      </c>
      <c r="I24" s="311">
        <v>831216346</v>
      </c>
      <c r="J24" s="311">
        <v>80612570</v>
      </c>
      <c r="K24" s="310">
        <v>155271288</v>
      </c>
      <c r="L24" s="310">
        <v>149639934</v>
      </c>
      <c r="M24" s="310">
        <v>116666008</v>
      </c>
      <c r="N24" s="310">
        <v>32973926</v>
      </c>
      <c r="O24" s="310">
        <v>5631354</v>
      </c>
      <c r="P24" s="311">
        <v>2183144260</v>
      </c>
      <c r="Q24" s="42" t="s">
        <v>46</v>
      </c>
    </row>
    <row r="25" spans="1:17" ht="12" customHeight="1">
      <c r="A25" s="42" t="s">
        <v>7</v>
      </c>
      <c r="B25" s="61" t="s">
        <v>294</v>
      </c>
      <c r="C25" s="61"/>
      <c r="D25" s="316"/>
      <c r="Q25" s="42" t="s">
        <v>7</v>
      </c>
    </row>
    <row r="26" spans="1:17" ht="12" customHeight="1">
      <c r="A26" s="42" t="s">
        <v>47</v>
      </c>
      <c r="B26" s="171" t="s">
        <v>293</v>
      </c>
      <c r="C26" s="171"/>
      <c r="D26" s="313">
        <v>126498034</v>
      </c>
      <c r="E26" s="311">
        <v>88337304</v>
      </c>
      <c r="F26" s="311">
        <v>64812965</v>
      </c>
      <c r="G26" s="311">
        <v>23524339</v>
      </c>
      <c r="H26" s="311">
        <v>38160730</v>
      </c>
      <c r="I26" s="311">
        <v>33458569</v>
      </c>
      <c r="J26" s="311">
        <v>4702161</v>
      </c>
      <c r="K26" s="310">
        <v>17937207</v>
      </c>
      <c r="L26" s="310">
        <v>17639194</v>
      </c>
      <c r="M26" s="310">
        <v>14417959</v>
      </c>
      <c r="N26" s="310">
        <v>3221235</v>
      </c>
      <c r="O26" s="310">
        <v>298013</v>
      </c>
      <c r="P26" s="311">
        <v>108560827</v>
      </c>
      <c r="Q26" s="42" t="s">
        <v>47</v>
      </c>
    </row>
    <row r="27" spans="1:17" ht="12" customHeight="1">
      <c r="A27" s="42" t="s">
        <v>48</v>
      </c>
      <c r="B27" s="61" t="s">
        <v>186</v>
      </c>
      <c r="C27" s="61"/>
      <c r="D27" s="313">
        <v>1029330</v>
      </c>
      <c r="E27" s="311">
        <v>940491</v>
      </c>
      <c r="F27" s="311">
        <v>939915</v>
      </c>
      <c r="G27" s="311">
        <v>576</v>
      </c>
      <c r="H27" s="311">
        <v>88839</v>
      </c>
      <c r="I27" s="311">
        <v>88839</v>
      </c>
      <c r="J27" s="311" t="s">
        <v>310</v>
      </c>
      <c r="K27" s="311">
        <v>23398</v>
      </c>
      <c r="L27" s="311">
        <v>23148</v>
      </c>
      <c r="M27" s="311">
        <v>122</v>
      </c>
      <c r="N27" s="311">
        <v>23026</v>
      </c>
      <c r="O27" s="311">
        <v>250</v>
      </c>
      <c r="P27" s="311">
        <v>1005932</v>
      </c>
      <c r="Q27" s="42" t="s">
        <v>48</v>
      </c>
    </row>
    <row r="28" spans="1:4" ht="14.25" customHeight="1">
      <c r="A28" s="226"/>
      <c r="B28" s="61" t="s">
        <v>187</v>
      </c>
      <c r="C28" s="61"/>
      <c r="D28" s="316"/>
    </row>
    <row r="29" spans="1:17" ht="12" customHeight="1">
      <c r="A29" s="42" t="s">
        <v>49</v>
      </c>
      <c r="B29" s="171" t="s">
        <v>253</v>
      </c>
      <c r="C29" s="171"/>
      <c r="D29" s="322" t="s">
        <v>310</v>
      </c>
      <c r="E29" s="323" t="s">
        <v>310</v>
      </c>
      <c r="F29" s="323" t="s">
        <v>310</v>
      </c>
      <c r="G29" s="323" t="s">
        <v>310</v>
      </c>
      <c r="H29" s="323" t="s">
        <v>310</v>
      </c>
      <c r="I29" s="323" t="s">
        <v>310</v>
      </c>
      <c r="J29" s="323" t="s">
        <v>310</v>
      </c>
      <c r="K29" s="323" t="s">
        <v>310</v>
      </c>
      <c r="L29" s="323" t="s">
        <v>310</v>
      </c>
      <c r="M29" s="323" t="s">
        <v>310</v>
      </c>
      <c r="N29" s="323" t="s">
        <v>310</v>
      </c>
      <c r="O29" s="323" t="s">
        <v>310</v>
      </c>
      <c r="P29" s="323" t="s">
        <v>310</v>
      </c>
      <c r="Q29" s="42" t="s">
        <v>49</v>
      </c>
    </row>
    <row r="30" spans="1:17" s="223" customFormat="1" ht="12" customHeight="1">
      <c r="A30" s="42" t="s">
        <v>50</v>
      </c>
      <c r="B30" s="171" t="s">
        <v>249</v>
      </c>
      <c r="C30" s="171"/>
      <c r="D30" s="334" t="s">
        <v>310</v>
      </c>
      <c r="E30" s="226" t="s">
        <v>310</v>
      </c>
      <c r="F30" s="226" t="s">
        <v>310</v>
      </c>
      <c r="G30" s="226" t="s">
        <v>310</v>
      </c>
      <c r="H30" s="226" t="s">
        <v>310</v>
      </c>
      <c r="I30" s="226" t="s">
        <v>310</v>
      </c>
      <c r="J30" s="226" t="s">
        <v>310</v>
      </c>
      <c r="K30" s="226" t="s">
        <v>310</v>
      </c>
      <c r="L30" s="226" t="s">
        <v>310</v>
      </c>
      <c r="M30" s="226" t="s">
        <v>310</v>
      </c>
      <c r="N30" s="226" t="s">
        <v>310</v>
      </c>
      <c r="O30" s="226" t="s">
        <v>310</v>
      </c>
      <c r="P30" s="226" t="s">
        <v>310</v>
      </c>
      <c r="Q30" s="42" t="s">
        <v>50</v>
      </c>
    </row>
    <row r="31" spans="1:17" ht="12" customHeight="1">
      <c r="A31" s="42" t="s">
        <v>51</v>
      </c>
      <c r="B31" s="171" t="s">
        <v>250</v>
      </c>
      <c r="C31" s="171"/>
      <c r="D31" s="313">
        <v>91196</v>
      </c>
      <c r="E31" s="311">
        <v>90337</v>
      </c>
      <c r="F31" s="311">
        <v>86320</v>
      </c>
      <c r="G31" s="311">
        <v>4017</v>
      </c>
      <c r="H31" s="311">
        <v>859</v>
      </c>
      <c r="I31" s="311">
        <v>859</v>
      </c>
      <c r="J31" s="311" t="s">
        <v>310</v>
      </c>
      <c r="K31" s="311">
        <v>34593</v>
      </c>
      <c r="L31" s="311">
        <v>32393</v>
      </c>
      <c r="M31" s="311">
        <v>7538</v>
      </c>
      <c r="N31" s="311">
        <v>24855</v>
      </c>
      <c r="O31" s="311">
        <v>2200</v>
      </c>
      <c r="P31" s="311">
        <v>56603</v>
      </c>
      <c r="Q31" s="42" t="s">
        <v>51</v>
      </c>
    </row>
    <row r="32" spans="1:17" s="70" customFormat="1" ht="12" customHeight="1">
      <c r="A32" s="42" t="s">
        <v>52</v>
      </c>
      <c r="B32" s="114" t="s">
        <v>242</v>
      </c>
      <c r="C32" s="114"/>
      <c r="D32" s="314">
        <v>2440607247</v>
      </c>
      <c r="E32" s="312">
        <v>1517814735</v>
      </c>
      <c r="F32" s="312">
        <v>1098463838</v>
      </c>
      <c r="G32" s="312">
        <v>419350897</v>
      </c>
      <c r="H32" s="312">
        <v>922792512</v>
      </c>
      <c r="I32" s="312">
        <v>841805420</v>
      </c>
      <c r="J32" s="312">
        <v>80987092</v>
      </c>
      <c r="K32" s="312">
        <v>161046470</v>
      </c>
      <c r="L32" s="312">
        <v>154945960</v>
      </c>
      <c r="M32" s="312">
        <v>118724453</v>
      </c>
      <c r="N32" s="312">
        <v>36221507</v>
      </c>
      <c r="O32" s="312">
        <v>6100510</v>
      </c>
      <c r="P32" s="312">
        <v>2279560777</v>
      </c>
      <c r="Q32" s="42" t="s">
        <v>52</v>
      </c>
    </row>
    <row r="33" spans="1:17" ht="15" customHeight="1">
      <c r="A33" s="42" t="s">
        <v>53</v>
      </c>
      <c r="B33" s="171" t="s">
        <v>251</v>
      </c>
      <c r="C33" s="171"/>
      <c r="D33" s="313">
        <v>288142</v>
      </c>
      <c r="E33" s="311">
        <v>288142</v>
      </c>
      <c r="F33" s="311">
        <v>288142</v>
      </c>
      <c r="G33" s="323" t="s">
        <v>310</v>
      </c>
      <c r="H33" s="323" t="s">
        <v>310</v>
      </c>
      <c r="I33" s="323" t="s">
        <v>310</v>
      </c>
      <c r="J33" s="323" t="s">
        <v>310</v>
      </c>
      <c r="K33" s="323" t="s">
        <v>310</v>
      </c>
      <c r="L33" s="323" t="s">
        <v>310</v>
      </c>
      <c r="M33" s="323" t="s">
        <v>310</v>
      </c>
      <c r="N33" s="323" t="s">
        <v>310</v>
      </c>
      <c r="O33" s="323" t="s">
        <v>310</v>
      </c>
      <c r="P33" s="311">
        <v>288142</v>
      </c>
      <c r="Q33" s="42" t="s">
        <v>53</v>
      </c>
    </row>
    <row r="34" spans="1:17" s="70" customFormat="1" ht="12" customHeight="1">
      <c r="A34" s="42" t="s">
        <v>184</v>
      </c>
      <c r="B34" s="114" t="s">
        <v>0</v>
      </c>
      <c r="C34" s="114"/>
      <c r="D34" s="314">
        <v>2440895389</v>
      </c>
      <c r="E34" s="312">
        <v>1518102877</v>
      </c>
      <c r="F34" s="312">
        <v>1098751980</v>
      </c>
      <c r="G34" s="312">
        <v>419350897</v>
      </c>
      <c r="H34" s="312">
        <v>922792512</v>
      </c>
      <c r="I34" s="312">
        <v>841805420</v>
      </c>
      <c r="J34" s="312">
        <v>80987092</v>
      </c>
      <c r="K34" s="312">
        <v>161046470</v>
      </c>
      <c r="L34" s="312">
        <v>154945960</v>
      </c>
      <c r="M34" s="312">
        <v>118724453</v>
      </c>
      <c r="N34" s="312">
        <v>36221507</v>
      </c>
      <c r="O34" s="312">
        <v>6100510</v>
      </c>
      <c r="P34" s="312">
        <v>2279848919</v>
      </c>
      <c r="Q34" s="42" t="s">
        <v>184</v>
      </c>
    </row>
    <row r="35" spans="1:17" s="70" customFormat="1" ht="12" customHeight="1">
      <c r="A35" s="158"/>
      <c r="B35" s="114"/>
      <c r="C35" s="114"/>
      <c r="Q35" s="42"/>
    </row>
    <row r="36" spans="1:3" ht="9">
      <c r="A36" s="404" t="s">
        <v>39</v>
      </c>
      <c r="B36" s="404"/>
      <c r="C36" s="175"/>
    </row>
    <row r="37" spans="1:11" ht="9">
      <c r="A37" s="364" t="s">
        <v>189</v>
      </c>
      <c r="B37" s="364"/>
      <c r="C37" s="364"/>
      <c r="D37" s="364"/>
      <c r="E37" s="364"/>
      <c r="F37" s="364"/>
      <c r="G37" s="364"/>
      <c r="H37" s="364"/>
      <c r="I37" s="364"/>
      <c r="J37" s="364"/>
      <c r="K37" s="364"/>
    </row>
    <row r="38" spans="1:11" ht="9">
      <c r="A38" s="364" t="s">
        <v>405</v>
      </c>
      <c r="B38" s="364"/>
      <c r="C38" s="364"/>
      <c r="D38" s="364"/>
      <c r="E38" s="364"/>
      <c r="F38" s="364"/>
      <c r="G38" s="364"/>
      <c r="H38" s="364"/>
      <c r="I38" s="364"/>
      <c r="J38" s="364"/>
      <c r="K38" s="364"/>
    </row>
    <row r="48" ht="9">
      <c r="H48" s="223" t="s">
        <v>403</v>
      </c>
    </row>
    <row r="62" ht="8.25" customHeight="1"/>
    <row r="63" ht="9" hidden="1"/>
  </sheetData>
  <sheetProtection/>
  <mergeCells count="27">
    <mergeCell ref="A36:B36"/>
    <mergeCell ref="A37:K37"/>
    <mergeCell ref="A17:H17"/>
    <mergeCell ref="I17:Q17"/>
    <mergeCell ref="N11:N15"/>
    <mergeCell ref="H9:H15"/>
    <mergeCell ref="B6:C15"/>
    <mergeCell ref="L6:N8"/>
    <mergeCell ref="F11:F15"/>
    <mergeCell ref="I11:I15"/>
    <mergeCell ref="A1:H1"/>
    <mergeCell ref="I1:Q1"/>
    <mergeCell ref="E4:H4"/>
    <mergeCell ref="A2:H2"/>
    <mergeCell ref="I2:P2"/>
    <mergeCell ref="A3:H3"/>
    <mergeCell ref="I3:Q3"/>
    <mergeCell ref="A38:K38"/>
    <mergeCell ref="I6:J8"/>
    <mergeCell ref="H6:H8"/>
    <mergeCell ref="E6:G8"/>
    <mergeCell ref="M9:N10"/>
    <mergeCell ref="J11:J15"/>
    <mergeCell ref="G11:G15"/>
    <mergeCell ref="M11:M15"/>
    <mergeCell ref="F9:G10"/>
    <mergeCell ref="I9:J10"/>
  </mergeCells>
  <printOptions horizontalCentered="1"/>
  <pageMargins left="0.7874015748031497" right="0.7874015748031497" top="0.5905511811023622" bottom="0.7874015748031497" header="0.5118110236220472" footer="0.5118110236220472"/>
  <pageSetup horizontalDpi="600" verticalDpi="6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dimension ref="A1:N97"/>
  <sheetViews>
    <sheetView zoomScaleSheetLayoutView="100" workbookViewId="0" topLeftCell="A1">
      <selection activeCell="N2" sqref="N2"/>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8"/>
      <c r="B1" s="408"/>
      <c r="C1" s="408"/>
      <c r="D1" s="408"/>
      <c r="E1" s="408"/>
      <c r="F1" s="408"/>
      <c r="G1" s="408"/>
      <c r="H1" s="408"/>
      <c r="I1" s="408"/>
      <c r="J1" s="408"/>
      <c r="K1" s="408"/>
      <c r="L1" s="408"/>
      <c r="M1" s="408"/>
    </row>
    <row r="2" spans="1:13" ht="12" customHeight="1">
      <c r="A2" s="60"/>
      <c r="B2" s="50"/>
      <c r="C2" s="50"/>
      <c r="D2" s="50"/>
      <c r="E2" s="387" t="s">
        <v>191</v>
      </c>
      <c r="F2" s="387"/>
      <c r="G2" s="388" t="s">
        <v>192</v>
      </c>
      <c r="H2" s="388"/>
      <c r="K2" s="388"/>
      <c r="L2" s="388"/>
      <c r="M2" s="225" t="s">
        <v>7</v>
      </c>
    </row>
    <row r="3" spans="1:9" ht="12" customHeight="1">
      <c r="A3" s="227"/>
      <c r="B3" s="387" t="s">
        <v>193</v>
      </c>
      <c r="C3" s="387"/>
      <c r="D3" s="387"/>
      <c r="E3" s="387"/>
      <c r="F3" s="387"/>
      <c r="G3" s="388" t="s">
        <v>194</v>
      </c>
      <c r="H3" s="388"/>
      <c r="I3" s="388"/>
    </row>
    <row r="4" spans="1:13" ht="12" customHeight="1">
      <c r="A4" s="227"/>
      <c r="B4" s="387" t="s">
        <v>397</v>
      </c>
      <c r="C4" s="387"/>
      <c r="D4" s="387"/>
      <c r="E4" s="387"/>
      <c r="F4" s="387"/>
      <c r="G4" s="427" t="s">
        <v>195</v>
      </c>
      <c r="H4" s="427"/>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13" t="s">
        <v>198</v>
      </c>
      <c r="C6" s="422"/>
      <c r="D6" s="419" t="s">
        <v>279</v>
      </c>
      <c r="E6" s="90" t="s">
        <v>7</v>
      </c>
      <c r="F6" s="91" t="s">
        <v>196</v>
      </c>
      <c r="G6" s="92" t="s">
        <v>197</v>
      </c>
      <c r="H6" s="92" t="s">
        <v>7</v>
      </c>
      <c r="I6" s="92" t="s">
        <v>7</v>
      </c>
      <c r="J6" s="92" t="s">
        <v>7</v>
      </c>
      <c r="K6" s="92" t="s">
        <v>7</v>
      </c>
      <c r="L6" s="89" t="s">
        <v>7</v>
      </c>
      <c r="M6" s="177" t="s">
        <v>7</v>
      </c>
    </row>
    <row r="7" spans="1:13" s="64" customFormat="1" ht="12.75" customHeight="1">
      <c r="A7" s="93" t="s">
        <v>7</v>
      </c>
      <c r="B7" s="415"/>
      <c r="C7" s="423"/>
      <c r="D7" s="420"/>
      <c r="E7" s="413" t="s">
        <v>202</v>
      </c>
      <c r="F7" s="422"/>
      <c r="G7" s="422" t="s">
        <v>173</v>
      </c>
      <c r="H7" s="422"/>
      <c r="I7" s="422"/>
      <c r="J7" s="422"/>
      <c r="K7" s="422"/>
      <c r="L7" s="414"/>
      <c r="M7" s="183" t="s">
        <v>7</v>
      </c>
    </row>
    <row r="8" spans="1:13" s="64" customFormat="1" ht="9" customHeight="1">
      <c r="A8" s="93" t="s">
        <v>7</v>
      </c>
      <c r="B8" s="415"/>
      <c r="C8" s="423"/>
      <c r="D8" s="420"/>
      <c r="E8" s="415"/>
      <c r="F8" s="423"/>
      <c r="G8" s="424"/>
      <c r="H8" s="424"/>
      <c r="I8" s="424"/>
      <c r="J8" s="424"/>
      <c r="K8" s="424"/>
      <c r="L8" s="418"/>
      <c r="M8" s="183" t="s">
        <v>7</v>
      </c>
    </row>
    <row r="9" spans="1:13" s="64" customFormat="1" ht="12.75" customHeight="1">
      <c r="A9" s="93" t="s">
        <v>7</v>
      </c>
      <c r="B9" s="415"/>
      <c r="C9" s="423"/>
      <c r="D9" s="420"/>
      <c r="E9" s="415"/>
      <c r="F9" s="423"/>
      <c r="G9" s="422" t="s">
        <v>36</v>
      </c>
      <c r="H9" s="414"/>
      <c r="I9" s="413" t="s">
        <v>38</v>
      </c>
      <c r="J9" s="414"/>
      <c r="K9" s="413" t="s">
        <v>273</v>
      </c>
      <c r="L9" s="414"/>
      <c r="M9" s="183" t="s">
        <v>7</v>
      </c>
    </row>
    <row r="10" spans="1:13" s="64" customFormat="1" ht="23.25" customHeight="1">
      <c r="A10" s="95" t="s">
        <v>175</v>
      </c>
      <c r="B10" s="415"/>
      <c r="C10" s="423"/>
      <c r="D10" s="420"/>
      <c r="E10" s="415"/>
      <c r="F10" s="423"/>
      <c r="G10" s="423"/>
      <c r="H10" s="416"/>
      <c r="I10" s="415"/>
      <c r="J10" s="416"/>
      <c r="K10" s="415"/>
      <c r="L10" s="416"/>
      <c r="M10" s="183" t="s">
        <v>175</v>
      </c>
    </row>
    <row r="11" spans="1:13" s="64" customFormat="1" ht="33.75" customHeight="1">
      <c r="A11" s="95" t="s">
        <v>179</v>
      </c>
      <c r="B11" s="415"/>
      <c r="C11" s="423"/>
      <c r="D11" s="420"/>
      <c r="E11" s="415"/>
      <c r="F11" s="423"/>
      <c r="G11" s="423"/>
      <c r="H11" s="416"/>
      <c r="I11" s="415"/>
      <c r="J11" s="416"/>
      <c r="K11" s="415"/>
      <c r="L11" s="416"/>
      <c r="M11" s="183" t="s">
        <v>179</v>
      </c>
    </row>
    <row r="12" spans="1:13" s="64" customFormat="1" ht="5.25" customHeight="1">
      <c r="A12" s="93" t="s">
        <v>7</v>
      </c>
      <c r="B12" s="415"/>
      <c r="C12" s="423"/>
      <c r="D12" s="420"/>
      <c r="E12" s="415"/>
      <c r="F12" s="423"/>
      <c r="G12" s="424"/>
      <c r="H12" s="418"/>
      <c r="I12" s="417"/>
      <c r="J12" s="418"/>
      <c r="K12" s="417"/>
      <c r="L12" s="418"/>
      <c r="M12" s="183" t="s">
        <v>7</v>
      </c>
    </row>
    <row r="13" spans="1:13" s="64" customFormat="1" ht="21" customHeight="1">
      <c r="A13" s="93" t="s">
        <v>7</v>
      </c>
      <c r="B13" s="415"/>
      <c r="C13" s="423"/>
      <c r="D13" s="420"/>
      <c r="E13" s="98" t="s">
        <v>199</v>
      </c>
      <c r="F13" s="413" t="s">
        <v>256</v>
      </c>
      <c r="G13" s="100" t="s">
        <v>199</v>
      </c>
      <c r="H13" s="413" t="s">
        <v>256</v>
      </c>
      <c r="I13" s="98" t="s">
        <v>199</v>
      </c>
      <c r="J13" s="413" t="s">
        <v>256</v>
      </c>
      <c r="K13" s="98" t="s">
        <v>199</v>
      </c>
      <c r="L13" s="413" t="s">
        <v>352</v>
      </c>
      <c r="M13" s="183" t="s">
        <v>7</v>
      </c>
    </row>
    <row r="14" spans="1:13" s="64" customFormat="1" ht="22.5" customHeight="1">
      <c r="A14" s="93" t="s">
        <v>7</v>
      </c>
      <c r="B14" s="415"/>
      <c r="C14" s="423"/>
      <c r="D14" s="420"/>
      <c r="E14" s="96" t="s">
        <v>200</v>
      </c>
      <c r="F14" s="415"/>
      <c r="G14" s="95" t="s">
        <v>200</v>
      </c>
      <c r="H14" s="415"/>
      <c r="I14" s="96" t="s">
        <v>200</v>
      </c>
      <c r="J14" s="415"/>
      <c r="K14" s="96" t="s">
        <v>200</v>
      </c>
      <c r="L14" s="415"/>
      <c r="M14" s="183" t="s">
        <v>7</v>
      </c>
    </row>
    <row r="15" spans="1:13" s="64" customFormat="1" ht="18.75" customHeight="1">
      <c r="A15" s="93" t="s">
        <v>7</v>
      </c>
      <c r="B15" s="415"/>
      <c r="C15" s="423"/>
      <c r="D15" s="421"/>
      <c r="E15" s="96" t="s">
        <v>201</v>
      </c>
      <c r="F15" s="425"/>
      <c r="G15" s="95" t="s">
        <v>201</v>
      </c>
      <c r="H15" s="425"/>
      <c r="I15" s="96" t="s">
        <v>201</v>
      </c>
      <c r="J15" s="425"/>
      <c r="K15" s="96" t="s">
        <v>351</v>
      </c>
      <c r="L15" s="425"/>
      <c r="M15" s="183" t="s">
        <v>7</v>
      </c>
    </row>
    <row r="16" spans="1:13" s="64" customFormat="1" ht="12">
      <c r="A16" s="101" t="s">
        <v>7</v>
      </c>
      <c r="B16" s="425"/>
      <c r="C16" s="426"/>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10" t="s">
        <v>378</v>
      </c>
      <c r="B17" s="410"/>
      <c r="C17" s="410"/>
      <c r="D17" s="410"/>
      <c r="E17" s="410"/>
      <c r="F17" s="410"/>
      <c r="G17" s="410" t="s">
        <v>378</v>
      </c>
      <c r="H17" s="410"/>
      <c r="I17" s="410"/>
      <c r="J17" s="410"/>
      <c r="K17" s="410"/>
      <c r="L17" s="410"/>
      <c r="M17" s="410"/>
    </row>
    <row r="18" spans="1:13" ht="9.75" customHeight="1">
      <c r="A18" s="7">
        <v>1</v>
      </c>
      <c r="B18" s="3" t="s">
        <v>58</v>
      </c>
      <c r="C18" s="3"/>
      <c r="D18" s="11">
        <f>D57</f>
        <v>4658983894</v>
      </c>
      <c r="E18" s="12">
        <f>E57</f>
        <v>1059049223</v>
      </c>
      <c r="F18" s="12">
        <f>F57</f>
        <v>3575873344</v>
      </c>
      <c r="G18" s="12">
        <f aca="true" t="shared" si="0" ref="G18:L18">G57</f>
        <v>18175972</v>
      </c>
      <c r="H18" s="12">
        <f t="shared" si="0"/>
        <v>116140853</v>
      </c>
      <c r="I18" s="12">
        <f t="shared" si="0"/>
        <v>34354473</v>
      </c>
      <c r="J18" s="12">
        <f t="shared" si="0"/>
        <v>30245193</v>
      </c>
      <c r="K18" s="12">
        <f t="shared" si="0"/>
        <v>33165593</v>
      </c>
      <c r="L18" s="12">
        <f t="shared" si="0"/>
        <v>20601459</v>
      </c>
      <c r="M18" s="12">
        <v>1</v>
      </c>
    </row>
    <row r="19" spans="1:13" ht="9.75" customHeight="1">
      <c r="A19" s="7">
        <v>2</v>
      </c>
      <c r="B19" s="3" t="s">
        <v>80</v>
      </c>
      <c r="C19" s="3"/>
      <c r="D19" s="11">
        <f>D75</f>
        <v>443290490</v>
      </c>
      <c r="E19" s="12">
        <f>E75</f>
        <v>143198248</v>
      </c>
      <c r="F19" s="12">
        <f>F75</f>
        <v>289228233</v>
      </c>
      <c r="G19" s="12">
        <f aca="true" t="shared" si="1" ref="G19:L19">G75</f>
        <v>3540901</v>
      </c>
      <c r="H19" s="12">
        <f t="shared" si="1"/>
        <v>10984341</v>
      </c>
      <c r="I19" s="12">
        <f t="shared" si="1"/>
        <v>5391033</v>
      </c>
      <c r="J19" s="12">
        <f t="shared" si="1"/>
        <v>1257544</v>
      </c>
      <c r="K19" s="12">
        <f t="shared" si="1"/>
        <v>7328250</v>
      </c>
      <c r="L19" s="12">
        <f t="shared" si="1"/>
        <v>24366</v>
      </c>
      <c r="M19" s="12">
        <v>2</v>
      </c>
    </row>
    <row r="20" spans="1:13" ht="9.75" customHeight="1">
      <c r="A20" s="7">
        <v>3</v>
      </c>
      <c r="B20" s="3" t="s">
        <v>92</v>
      </c>
      <c r="C20" s="3"/>
      <c r="D20" s="11">
        <f>'Tab4-S20-S21'!D33</f>
        <v>416605773</v>
      </c>
      <c r="E20" s="12">
        <f>'Tab4-S20-S21'!E33</f>
        <v>147648927</v>
      </c>
      <c r="F20" s="12">
        <f>'Tab4-S20-S21'!F33</f>
        <v>258101315</v>
      </c>
      <c r="G20" s="12">
        <f>'Tab4-S20-S21'!G33</f>
        <v>2585155</v>
      </c>
      <c r="H20" s="12">
        <f>'Tab4-S20-S21'!H33</f>
        <v>11562823</v>
      </c>
      <c r="I20" s="12">
        <f>'Tab4-S20-S21'!I33</f>
        <v>5114465</v>
      </c>
      <c r="J20" s="12">
        <f>'Tab4-S20-S21'!J33</f>
        <v>2700538</v>
      </c>
      <c r="K20" s="12">
        <f>'Tab4-S20-S21'!K33</f>
        <v>7732896</v>
      </c>
      <c r="L20" s="12">
        <f>'Tab4-S20-S21'!L33</f>
        <v>257845</v>
      </c>
      <c r="M20" s="12">
        <v>3</v>
      </c>
    </row>
    <row r="21" spans="1:13" ht="9.75" customHeight="1">
      <c r="A21" s="7">
        <v>4</v>
      </c>
      <c r="B21" s="3" t="s">
        <v>102</v>
      </c>
      <c r="C21" s="3"/>
      <c r="D21" s="11">
        <f>'Tab4-S20-S21'!D54</f>
        <v>352550321</v>
      </c>
      <c r="E21" s="12">
        <f>'Tab4-S20-S21'!E54</f>
        <v>125123274</v>
      </c>
      <c r="F21" s="12">
        <f>'Tab4-S20-S21'!F54</f>
        <v>221484586</v>
      </c>
      <c r="G21" s="12">
        <f>'Tab4-S20-S21'!G54</f>
        <v>3135151</v>
      </c>
      <c r="H21" s="12">
        <f>'Tab4-S20-S21'!H54</f>
        <v>17970031</v>
      </c>
      <c r="I21" s="12">
        <f>'Tab4-S20-S21'!I54</f>
        <v>3027394</v>
      </c>
      <c r="J21" s="12">
        <f>'Tab4-S20-S21'!J54</f>
        <v>1246776</v>
      </c>
      <c r="K21" s="12">
        <f>'Tab4-S20-S21'!K54</f>
        <v>5351088</v>
      </c>
      <c r="L21" s="12">
        <f>'Tab4-S20-S21'!L54</f>
        <v>537479</v>
      </c>
      <c r="M21" s="12">
        <v>4</v>
      </c>
    </row>
    <row r="22" spans="1:13" ht="9.75" customHeight="1">
      <c r="A22" s="7">
        <v>5</v>
      </c>
      <c r="B22" s="3" t="s">
        <v>113</v>
      </c>
      <c r="C22" s="3"/>
      <c r="D22" s="11">
        <f>'Tab4-S20-S21'!D73</f>
        <v>916101496</v>
      </c>
      <c r="E22" s="12">
        <f>'Tab4-S20-S21'!E73</f>
        <v>265221638</v>
      </c>
      <c r="F22" s="12">
        <f>'Tab4-S20-S21'!F73</f>
        <v>640646083</v>
      </c>
      <c r="G22" s="12">
        <f>'Tab4-S20-S21'!G73</f>
        <v>7420878</v>
      </c>
      <c r="H22" s="12">
        <f>'Tab4-S20-S21'!H73</f>
        <v>31450472</v>
      </c>
      <c r="I22" s="12">
        <f>'Tab4-S20-S21'!I73</f>
        <v>9242793</v>
      </c>
      <c r="J22" s="12">
        <f>'Tab4-S20-S21'!J73</f>
        <v>95065</v>
      </c>
      <c r="K22" s="12">
        <f>'Tab4-S20-S21'!K73</f>
        <v>9576850</v>
      </c>
      <c r="L22" s="12">
        <f>'Tab4-S20-S21'!L73</f>
        <v>1327041</v>
      </c>
      <c r="M22" s="12">
        <v>5</v>
      </c>
    </row>
    <row r="23" spans="1:13" ht="9.75" customHeight="1">
      <c r="A23" s="7">
        <v>6</v>
      </c>
      <c r="B23" s="3" t="s">
        <v>6</v>
      </c>
      <c r="C23" s="3"/>
      <c r="D23" s="11">
        <f>'Tab4-S26-S27'!D36</f>
        <v>478004358</v>
      </c>
      <c r="E23" s="12">
        <f>'Tab4-S26-S27'!E36</f>
        <v>141301253</v>
      </c>
      <c r="F23" s="12">
        <f>'Tab4-S26-S27'!F36</f>
        <v>333996580</v>
      </c>
      <c r="G23" s="12">
        <f>'Tab4-S26-S27'!G36</f>
        <v>4683956</v>
      </c>
      <c r="H23" s="12">
        <f>'Tab4-S26-S27'!H36</f>
        <v>19386009</v>
      </c>
      <c r="I23" s="12">
        <f>'Tab4-S26-S27'!I36</f>
        <v>5940232</v>
      </c>
      <c r="J23" s="12">
        <f>'Tab4-S26-S27'!J36</f>
        <v>901781</v>
      </c>
      <c r="K23" s="12">
        <f>'Tab4-S26-S27'!K36</f>
        <v>6787031</v>
      </c>
      <c r="L23" s="12">
        <f>'Tab4-S26-S27'!L36</f>
        <v>351368</v>
      </c>
      <c r="M23" s="12">
        <v>6</v>
      </c>
    </row>
    <row r="24" spans="1:13" ht="9.75" customHeight="1">
      <c r="A24" s="7">
        <v>7</v>
      </c>
      <c r="B24" s="3" t="s">
        <v>19</v>
      </c>
      <c r="C24" s="3"/>
      <c r="D24" s="11">
        <f>'Tab4-S26-S27'!D58</f>
        <v>748980911</v>
      </c>
      <c r="E24" s="12">
        <f>'Tab4-S26-S27'!E58</f>
        <v>222215609</v>
      </c>
      <c r="F24" s="12">
        <f>'Tab4-S26-S27'!F58</f>
        <v>516395107</v>
      </c>
      <c r="G24" s="12">
        <f>'Tab4-S26-S27'!G58</f>
        <v>3770324</v>
      </c>
      <c r="H24" s="12">
        <f>'Tab4-S26-S27'!H58</f>
        <v>22721735</v>
      </c>
      <c r="I24" s="12">
        <f>'Tab4-S26-S27'!I58</f>
        <v>10181812</v>
      </c>
      <c r="J24" s="12">
        <f>'Tab4-S26-S27'!J58</f>
        <v>1130303</v>
      </c>
      <c r="K24" s="12">
        <f>'Tab4-S26-S27'!K58</f>
        <v>10132239</v>
      </c>
      <c r="L24" s="12">
        <f>'Tab4-S26-S27'!L58</f>
        <v>393823</v>
      </c>
      <c r="M24" s="12">
        <v>7</v>
      </c>
    </row>
    <row r="25" spans="1:14" s="29" customFormat="1" ht="12.75" customHeight="1">
      <c r="A25" s="25">
        <v>8</v>
      </c>
      <c r="B25" s="26" t="s">
        <v>55</v>
      </c>
      <c r="C25" s="26"/>
      <c r="D25" s="27">
        <f>SUM(D18:D24)</f>
        <v>8014517243</v>
      </c>
      <c r="E25" s="28">
        <f>SUM(E18:E24)</f>
        <v>2103758172</v>
      </c>
      <c r="F25" s="28">
        <f>SUM(F18:F24)</f>
        <v>5835725248</v>
      </c>
      <c r="G25" s="28">
        <f aca="true" t="shared" si="2" ref="G25:L25">SUM(G18:G24)</f>
        <v>43312337</v>
      </c>
      <c r="H25" s="28">
        <f t="shared" si="2"/>
        <v>230216264</v>
      </c>
      <c r="I25" s="28">
        <f t="shared" si="2"/>
        <v>73252202</v>
      </c>
      <c r="J25" s="28">
        <f t="shared" si="2"/>
        <v>37577200</v>
      </c>
      <c r="K25" s="28">
        <f t="shared" si="2"/>
        <v>80073947</v>
      </c>
      <c r="L25" s="28">
        <f t="shared" si="2"/>
        <v>23493381</v>
      </c>
      <c r="M25" s="230">
        <v>8</v>
      </c>
      <c r="N25" s="124"/>
    </row>
    <row r="26" spans="1:13" ht="9.75" customHeight="1">
      <c r="A26" s="7">
        <v>9</v>
      </c>
      <c r="B26" s="3" t="s">
        <v>56</v>
      </c>
      <c r="C26" s="3"/>
      <c r="D26" s="11">
        <f>D33+D63+'Tab4-S20-S21'!D22+'Tab4-S20-S21'!D41+'Tab4-S20-S21'!D63+'Tab4-S26-S27'!D22+'Tab4-S26-S27'!D44</f>
        <v>4453159701</v>
      </c>
      <c r="E26" s="12">
        <f>E33+E63+'Tab4-S20-S21'!E22+'Tab4-S20-S21'!E41+'Tab4-S20-S21'!E63+'Tab4-S26-S27'!E22+'Tab4-S26-S27'!E44</f>
        <v>1104660623</v>
      </c>
      <c r="F26" s="12">
        <f>F33+F63+'Tab4-S20-S21'!F22+'Tab4-S20-S21'!F41+'Tab4-S20-S21'!F63+'Tab4-S26-S27'!F22+'Tab4-S26-S27'!F44</f>
        <v>3328392073</v>
      </c>
      <c r="G26" s="12">
        <f>G33+G63+'Tab4-S20-S21'!G22+'Tab4-S20-S21'!G41+'Tab4-S20-S21'!G63+'Tab4-S26-S27'!G22+'Tab4-S26-S27'!G44</f>
        <v>20253998</v>
      </c>
      <c r="H26" s="12">
        <f>H33+H63+'Tab4-S20-S21'!H22+'Tab4-S20-S21'!H41+'Tab4-S20-S21'!H63+'Tab4-S26-S27'!H22+'Tab4-S26-S27'!H44</f>
        <v>111476776</v>
      </c>
      <c r="I26" s="12">
        <f>I33+I63+'Tab4-S20-S21'!I22+'Tab4-S20-S21'!I41+'Tab4-S20-S21'!I63+'Tab4-S26-S27'!I22+'Tab4-S26-S27'!I44</f>
        <v>40771842</v>
      </c>
      <c r="J26" s="12">
        <f>J25-J27</f>
        <v>27831956</v>
      </c>
      <c r="K26" s="12">
        <f>K33+K63+'Tab4-S20-S21'!K22+'Tab4-S20-S21'!K41+'Tab4-S20-S21'!K63+'Tab4-S26-S27'!K22+'Tab4-S26-S27'!K44</f>
        <v>35524257</v>
      </c>
      <c r="L26" s="12">
        <f>L33+L63+'Tab4-S20-S21'!L22+'Tab4-S20-S21'!L41+'Tab4-S20-S21'!L63+'Tab4-S26-S27'!L22+'Tab4-S26-S27'!L44</f>
        <v>19900701</v>
      </c>
      <c r="M26" s="12">
        <v>9</v>
      </c>
    </row>
    <row r="27" spans="1:13" ht="9.75" customHeight="1">
      <c r="A27" s="7">
        <v>10</v>
      </c>
      <c r="B27" s="3" t="s">
        <v>57</v>
      </c>
      <c r="C27" s="3"/>
      <c r="D27" s="11">
        <f>D56+D74+'Tab4-S20-S21'!D32+'Tab4-S20-S21'!D53+'Tab4-S20-S21'!D72+'Tab4-S26-S27'!D35+'Tab4-S26-S27'!D57</f>
        <v>3561357542</v>
      </c>
      <c r="E27" s="12">
        <f>E56+E74+'Tab4-S20-S21'!E32+'Tab4-S20-S21'!E53+'Tab4-S20-S21'!E72+'Tab4-S26-S27'!E35+'Tab4-S26-S27'!E57</f>
        <v>999097549</v>
      </c>
      <c r="F27" s="12">
        <f>F56+F74+'Tab4-S20-S21'!F32+'Tab4-S20-S21'!F53+'Tab4-S20-S21'!F72+'Tab4-S26-S27'!F35+'Tab4-S26-S27'!F57</f>
        <v>2507333175</v>
      </c>
      <c r="G27" s="12">
        <f>G56+G74+'Tab4-S20-S21'!G32+'Tab4-S20-S21'!G53+'Tab4-S20-S21'!G72+'Tab4-S26-S27'!G35+'Tab4-S26-S27'!G57</f>
        <v>23058339</v>
      </c>
      <c r="H27" s="12">
        <f>H56+H74+'Tab4-S20-S21'!H32+'Tab4-S20-S21'!H53+'Tab4-S20-S21'!H72+'Tab4-S26-S27'!H35+'Tab4-S26-S27'!H57</f>
        <v>118739488</v>
      </c>
      <c r="I27" s="12">
        <f>I56+I74+'Tab4-S20-S21'!I32+'Tab4-S20-S21'!I53+'Tab4-S20-S21'!I72+'Tab4-S26-S27'!I35+'Tab4-S26-S27'!I57</f>
        <v>32480360</v>
      </c>
      <c r="J27" s="12">
        <f>J56+J74+'Tab4-S20-S21'!J32+'Tab4-S20-S21'!J53+'Tab4-S20-S21'!J72+'Tab4-S26-S27'!J35+'Tab4-S26-S27'!J57</f>
        <v>9745244</v>
      </c>
      <c r="K27" s="12">
        <f>K56+K74+'Tab4-S20-S21'!K32+'Tab4-S20-S21'!K53+'Tab4-S20-S21'!K72+'Tab4-S26-S27'!K35+'Tab4-S26-S27'!K57</f>
        <v>44549690</v>
      </c>
      <c r="L27" s="12">
        <f>L56+L74+'Tab4-S20-S21'!L32+'Tab4-S20-S21'!L53+'Tab4-S20-S21'!L72+'Tab4-S26-S27'!L35+'Tab4-S26-S27'!L57</f>
        <v>3592680</v>
      </c>
      <c r="M27" s="12">
        <v>10</v>
      </c>
    </row>
    <row r="28" spans="1:13" s="6" customFormat="1" ht="12.75" customHeight="1">
      <c r="A28" s="412" t="s">
        <v>379</v>
      </c>
      <c r="B28" s="412"/>
      <c r="C28" s="412"/>
      <c r="D28" s="412"/>
      <c r="E28" s="412"/>
      <c r="F28" s="412"/>
      <c r="G28" s="412" t="s">
        <v>379</v>
      </c>
      <c r="H28" s="412"/>
      <c r="I28" s="412"/>
      <c r="J28" s="412"/>
      <c r="K28" s="412"/>
      <c r="L28" s="412"/>
      <c r="M28" s="412"/>
    </row>
    <row r="29" spans="1:13" ht="9.75" customHeight="1">
      <c r="A29" s="7" t="s">
        <v>7</v>
      </c>
      <c r="B29" s="8" t="s">
        <v>8</v>
      </c>
      <c r="C29" s="8"/>
      <c r="D29" s="248"/>
      <c r="E29" s="249"/>
      <c r="F29" s="249"/>
      <c r="G29" s="9"/>
      <c r="H29" s="9"/>
      <c r="I29" s="9"/>
      <c r="J29" s="9"/>
      <c r="K29" s="9"/>
      <c r="L29" s="9"/>
      <c r="M29" s="185"/>
    </row>
    <row r="30" spans="1:13" ht="9.75" customHeight="1">
      <c r="A30" s="7">
        <v>11</v>
      </c>
      <c r="B30" s="3" t="s">
        <v>59</v>
      </c>
      <c r="C30" s="3"/>
      <c r="D30" s="253">
        <v>60833852</v>
      </c>
      <c r="E30" s="250">
        <v>26744978</v>
      </c>
      <c r="F30" s="250">
        <v>30877138</v>
      </c>
      <c r="G30" s="161">
        <v>1526259</v>
      </c>
      <c r="H30" s="161">
        <v>1711132</v>
      </c>
      <c r="I30" s="161">
        <v>772718</v>
      </c>
      <c r="J30" s="161" t="s">
        <v>310</v>
      </c>
      <c r="K30" s="161">
        <v>1673348</v>
      </c>
      <c r="L30" s="161" t="s">
        <v>310</v>
      </c>
      <c r="M30" s="12">
        <v>11</v>
      </c>
    </row>
    <row r="31" spans="1:13" ht="9.75" customHeight="1">
      <c r="A31" s="7">
        <v>12</v>
      </c>
      <c r="B31" s="3" t="s">
        <v>60</v>
      </c>
      <c r="C31" s="3"/>
      <c r="D31" s="254">
        <v>3219417469</v>
      </c>
      <c r="E31" s="251">
        <v>633055810</v>
      </c>
      <c r="F31" s="251">
        <v>2586361659</v>
      </c>
      <c r="G31" s="163">
        <v>7526420</v>
      </c>
      <c r="H31" s="163">
        <v>59531654</v>
      </c>
      <c r="I31" s="163">
        <v>19049191</v>
      </c>
      <c r="J31" s="163">
        <v>24696627</v>
      </c>
      <c r="K31" s="163">
        <v>14073023</v>
      </c>
      <c r="L31" s="163">
        <v>18562244</v>
      </c>
      <c r="M31" s="12">
        <v>12</v>
      </c>
    </row>
    <row r="32" spans="1:13" ht="9.75" customHeight="1">
      <c r="A32" s="7">
        <v>13</v>
      </c>
      <c r="B32" s="3" t="s">
        <v>61</v>
      </c>
      <c r="C32" s="3"/>
      <c r="D32" s="253">
        <v>29741877</v>
      </c>
      <c r="E32" s="250">
        <v>12283791</v>
      </c>
      <c r="F32" s="250">
        <v>17458086</v>
      </c>
      <c r="G32" s="161">
        <v>267100</v>
      </c>
      <c r="H32" s="161">
        <v>2590638</v>
      </c>
      <c r="I32" s="161">
        <v>379256</v>
      </c>
      <c r="J32" s="161" t="s">
        <v>310</v>
      </c>
      <c r="K32" s="161">
        <v>748843</v>
      </c>
      <c r="L32" s="161" t="s">
        <v>310</v>
      </c>
      <c r="M32" s="12">
        <v>13</v>
      </c>
    </row>
    <row r="33" spans="1:13" ht="9.75" customHeight="1">
      <c r="A33" s="7">
        <v>14</v>
      </c>
      <c r="B33" s="14" t="s">
        <v>4</v>
      </c>
      <c r="C33" s="14"/>
      <c r="D33" s="27">
        <f>SUM(D30:D32)</f>
        <v>3309993198</v>
      </c>
      <c r="E33" s="252">
        <f aca="true" t="shared" si="3" ref="E33:L33">SUM(E30:E32)</f>
        <v>672084579</v>
      </c>
      <c r="F33" s="252">
        <f t="shared" si="3"/>
        <v>2634696883</v>
      </c>
      <c r="G33" s="17">
        <f t="shared" si="3"/>
        <v>9319779</v>
      </c>
      <c r="H33" s="17">
        <f t="shared" si="3"/>
        <v>63833424</v>
      </c>
      <c r="I33" s="17">
        <f t="shared" si="3"/>
        <v>20201165</v>
      </c>
      <c r="J33" s="17">
        <f t="shared" si="3"/>
        <v>24696627</v>
      </c>
      <c r="K33" s="17">
        <f t="shared" si="3"/>
        <v>16495214</v>
      </c>
      <c r="L33" s="17">
        <f t="shared" si="3"/>
        <v>18562244</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36901580</v>
      </c>
      <c r="E36" s="12">
        <v>13529351</v>
      </c>
      <c r="F36" s="12">
        <v>21638243</v>
      </c>
      <c r="G36" s="12">
        <v>170254</v>
      </c>
      <c r="H36" s="12">
        <v>1252575</v>
      </c>
      <c r="I36" s="12" t="s">
        <v>310</v>
      </c>
      <c r="J36" s="12">
        <v>352507</v>
      </c>
      <c r="K36" s="12">
        <v>488622</v>
      </c>
      <c r="L36" s="12" t="s">
        <v>310</v>
      </c>
      <c r="M36" s="12">
        <v>15</v>
      </c>
    </row>
    <row r="37" spans="1:13" ht="9.75" customHeight="1">
      <c r="A37" s="7">
        <v>16</v>
      </c>
      <c r="B37" s="3" t="s">
        <v>63</v>
      </c>
      <c r="C37" s="3"/>
      <c r="D37" s="160">
        <v>41984255</v>
      </c>
      <c r="E37" s="12">
        <v>11374483</v>
      </c>
      <c r="F37" s="12">
        <v>29305162</v>
      </c>
      <c r="G37" s="12">
        <v>271910</v>
      </c>
      <c r="H37" s="12">
        <v>1173344</v>
      </c>
      <c r="I37" s="12">
        <v>350091</v>
      </c>
      <c r="J37" s="12" t="s">
        <v>310</v>
      </c>
      <c r="K37" s="12">
        <v>479972</v>
      </c>
      <c r="L37" s="12" t="s">
        <v>310</v>
      </c>
      <c r="M37" s="12">
        <v>16</v>
      </c>
    </row>
    <row r="38" spans="1:13" ht="9.75" customHeight="1">
      <c r="A38" s="7">
        <v>17</v>
      </c>
      <c r="B38" s="3" t="s">
        <v>64</v>
      </c>
      <c r="C38" s="3"/>
      <c r="D38" s="160">
        <v>51487868</v>
      </c>
      <c r="E38" s="12">
        <v>14616924</v>
      </c>
      <c r="F38" s="12">
        <v>35302533</v>
      </c>
      <c r="G38" s="12">
        <v>111418</v>
      </c>
      <c r="H38" s="12">
        <v>2677050</v>
      </c>
      <c r="I38" s="12">
        <v>466041</v>
      </c>
      <c r="J38" s="12" t="s">
        <v>310</v>
      </c>
      <c r="K38" s="12">
        <v>759478</v>
      </c>
      <c r="L38" s="12" t="s">
        <v>310</v>
      </c>
      <c r="M38" s="12">
        <v>17</v>
      </c>
    </row>
    <row r="39" spans="1:13" ht="9.75" customHeight="1">
      <c r="A39" s="7">
        <v>18</v>
      </c>
      <c r="B39" s="3" t="s">
        <v>65</v>
      </c>
      <c r="C39" s="3"/>
      <c r="D39" s="160">
        <v>81963183</v>
      </c>
      <c r="E39" s="12">
        <v>21143500</v>
      </c>
      <c r="F39" s="12">
        <v>59918998</v>
      </c>
      <c r="G39" s="12">
        <v>611264</v>
      </c>
      <c r="H39" s="12">
        <v>2844900</v>
      </c>
      <c r="I39" s="12">
        <v>267312</v>
      </c>
      <c r="J39" s="12">
        <v>738279</v>
      </c>
      <c r="K39" s="12">
        <v>988261</v>
      </c>
      <c r="L39" s="12">
        <v>214588</v>
      </c>
      <c r="M39" s="12">
        <v>18</v>
      </c>
    </row>
    <row r="40" spans="1:13" ht="9.75" customHeight="1">
      <c r="A40" s="7">
        <v>19</v>
      </c>
      <c r="B40" s="3" t="s">
        <v>66</v>
      </c>
      <c r="C40" s="3"/>
      <c r="D40" s="160">
        <v>57425642</v>
      </c>
      <c r="E40" s="12">
        <v>19414259</v>
      </c>
      <c r="F40" s="12">
        <v>38011383</v>
      </c>
      <c r="G40" s="12">
        <v>516105</v>
      </c>
      <c r="H40" s="12">
        <v>1867318</v>
      </c>
      <c r="I40" s="12">
        <v>1143541</v>
      </c>
      <c r="J40" s="12">
        <v>35100</v>
      </c>
      <c r="K40" s="12">
        <v>962775</v>
      </c>
      <c r="L40" s="12">
        <v>85861</v>
      </c>
      <c r="M40" s="12">
        <v>19</v>
      </c>
    </row>
    <row r="41" spans="1:13" ht="9.75" customHeight="1">
      <c r="A41" s="7">
        <v>20</v>
      </c>
      <c r="B41" s="3" t="s">
        <v>67</v>
      </c>
      <c r="C41" s="3"/>
      <c r="D41" s="160">
        <v>61164211</v>
      </c>
      <c r="E41" s="12">
        <v>17271871</v>
      </c>
      <c r="F41" s="12">
        <v>42645941</v>
      </c>
      <c r="G41" s="12">
        <v>208312</v>
      </c>
      <c r="H41" s="12">
        <v>1927424</v>
      </c>
      <c r="I41" s="12">
        <v>260505</v>
      </c>
      <c r="J41" s="12" t="s">
        <v>310</v>
      </c>
      <c r="K41" s="12">
        <v>390195</v>
      </c>
      <c r="L41" s="12" t="s">
        <v>310</v>
      </c>
      <c r="M41" s="12">
        <v>20</v>
      </c>
    </row>
    <row r="42" spans="1:13" ht="9.75" customHeight="1">
      <c r="A42" s="7">
        <v>21</v>
      </c>
      <c r="B42" s="3" t="s">
        <v>68</v>
      </c>
      <c r="C42" s="3"/>
      <c r="D42" s="160">
        <v>55024579</v>
      </c>
      <c r="E42" s="12">
        <v>17237468</v>
      </c>
      <c r="F42" s="12">
        <v>36769053</v>
      </c>
      <c r="G42" s="12">
        <v>347272</v>
      </c>
      <c r="H42" s="12">
        <v>1223429</v>
      </c>
      <c r="I42" s="12">
        <v>578453</v>
      </c>
      <c r="J42" s="12" t="s">
        <v>310</v>
      </c>
      <c r="K42" s="12">
        <v>619194</v>
      </c>
      <c r="L42" s="12">
        <v>135098</v>
      </c>
      <c r="M42" s="12">
        <v>21</v>
      </c>
    </row>
    <row r="43" spans="1:13" ht="9.75" customHeight="1">
      <c r="A43" s="7">
        <v>22</v>
      </c>
      <c r="B43" s="3" t="s">
        <v>69</v>
      </c>
      <c r="C43" s="3"/>
      <c r="D43" s="160">
        <v>80972057</v>
      </c>
      <c r="E43" s="12">
        <v>21779953</v>
      </c>
      <c r="F43" s="12">
        <v>59192104</v>
      </c>
      <c r="G43" s="12">
        <v>117989</v>
      </c>
      <c r="H43" s="12">
        <v>4037961</v>
      </c>
      <c r="I43" s="12">
        <v>1330772</v>
      </c>
      <c r="J43" s="12" t="s">
        <v>310</v>
      </c>
      <c r="K43" s="12">
        <v>655541</v>
      </c>
      <c r="L43" s="12">
        <v>305806</v>
      </c>
      <c r="M43" s="12">
        <v>22</v>
      </c>
    </row>
    <row r="44" spans="1:13" ht="9.75" customHeight="1">
      <c r="A44" s="7">
        <v>23</v>
      </c>
      <c r="B44" s="3" t="s">
        <v>70</v>
      </c>
      <c r="C44" s="3"/>
      <c r="D44" s="160">
        <v>107181055</v>
      </c>
      <c r="E44" s="12">
        <v>29800688</v>
      </c>
      <c r="F44" s="12">
        <v>77380367</v>
      </c>
      <c r="G44" s="12">
        <v>188302</v>
      </c>
      <c r="H44" s="12">
        <v>6479051</v>
      </c>
      <c r="I44" s="12">
        <v>1811260</v>
      </c>
      <c r="J44" s="12">
        <v>2345</v>
      </c>
      <c r="K44" s="12">
        <v>1912161</v>
      </c>
      <c r="L44" s="12">
        <v>319622</v>
      </c>
      <c r="M44" s="12">
        <v>23</v>
      </c>
    </row>
    <row r="45" spans="1:13" ht="9.75" customHeight="1">
      <c r="A45" s="7">
        <v>24</v>
      </c>
      <c r="B45" s="3" t="s">
        <v>71</v>
      </c>
      <c r="C45" s="3"/>
      <c r="D45" s="160">
        <v>32407611</v>
      </c>
      <c r="E45" s="12">
        <v>13417393</v>
      </c>
      <c r="F45" s="12">
        <v>18230920</v>
      </c>
      <c r="G45" s="12">
        <v>167329</v>
      </c>
      <c r="H45" s="12">
        <v>1058366</v>
      </c>
      <c r="I45" s="12">
        <v>780937</v>
      </c>
      <c r="J45" s="12" t="s">
        <v>310</v>
      </c>
      <c r="K45" s="12">
        <v>861581</v>
      </c>
      <c r="L45" s="12">
        <v>57000</v>
      </c>
      <c r="M45" s="12">
        <v>24</v>
      </c>
    </row>
    <row r="46" spans="1:13" ht="9.75" customHeight="1">
      <c r="A46" s="7">
        <v>25</v>
      </c>
      <c r="B46" s="3" t="s">
        <v>72</v>
      </c>
      <c r="C46" s="3"/>
      <c r="D46" s="160">
        <v>44818365</v>
      </c>
      <c r="E46" s="12">
        <v>16427939</v>
      </c>
      <c r="F46" s="12">
        <v>28390426</v>
      </c>
      <c r="G46" s="12">
        <v>614511</v>
      </c>
      <c r="H46" s="12">
        <v>970431</v>
      </c>
      <c r="I46" s="12">
        <v>846317</v>
      </c>
      <c r="J46" s="12" t="s">
        <v>310</v>
      </c>
      <c r="K46" s="12">
        <v>725320</v>
      </c>
      <c r="L46" s="12">
        <v>38100</v>
      </c>
      <c r="M46" s="12">
        <v>25</v>
      </c>
    </row>
    <row r="47" spans="1:13" ht="9.75" customHeight="1">
      <c r="A47" s="7">
        <v>26</v>
      </c>
      <c r="B47" s="3" t="s">
        <v>73</v>
      </c>
      <c r="C47" s="3"/>
      <c r="D47" s="160">
        <v>37781658</v>
      </c>
      <c r="E47" s="12">
        <v>11863572</v>
      </c>
      <c r="F47" s="12">
        <v>25918086</v>
      </c>
      <c r="G47" s="12">
        <v>131508</v>
      </c>
      <c r="H47" s="12">
        <v>1062000</v>
      </c>
      <c r="I47" s="12">
        <v>552654</v>
      </c>
      <c r="J47" s="12" t="s">
        <v>310</v>
      </c>
      <c r="K47" s="12">
        <v>185651</v>
      </c>
      <c r="L47" s="12" t="s">
        <v>310</v>
      </c>
      <c r="M47" s="12">
        <v>26</v>
      </c>
    </row>
    <row r="48" spans="1:13" ht="9.75" customHeight="1">
      <c r="A48" s="7">
        <v>27</v>
      </c>
      <c r="B48" s="3" t="s">
        <v>74</v>
      </c>
      <c r="C48" s="3"/>
      <c r="D48" s="160">
        <v>49440011</v>
      </c>
      <c r="E48" s="12">
        <v>13102220</v>
      </c>
      <c r="F48" s="12">
        <v>36337791</v>
      </c>
      <c r="G48" s="12">
        <v>251563</v>
      </c>
      <c r="H48" s="12">
        <v>1533521</v>
      </c>
      <c r="I48" s="12">
        <v>596254</v>
      </c>
      <c r="J48" s="12" t="s">
        <v>310</v>
      </c>
      <c r="K48" s="12">
        <v>372408</v>
      </c>
      <c r="L48" s="12">
        <v>1863</v>
      </c>
      <c r="M48" s="12">
        <v>27</v>
      </c>
    </row>
    <row r="49" spans="1:13" ht="9.75" customHeight="1">
      <c r="A49" s="7">
        <v>28</v>
      </c>
      <c r="B49" s="3" t="s">
        <v>60</v>
      </c>
      <c r="C49" s="3"/>
      <c r="D49" s="162">
        <v>244992800</v>
      </c>
      <c r="E49" s="12">
        <v>67957111</v>
      </c>
      <c r="F49" s="12">
        <v>174406531</v>
      </c>
      <c r="G49" s="12">
        <v>353542</v>
      </c>
      <c r="H49" s="12">
        <v>14904039</v>
      </c>
      <c r="I49" s="12">
        <v>2124375</v>
      </c>
      <c r="J49" s="12">
        <v>4337483</v>
      </c>
      <c r="K49" s="12">
        <v>1780962</v>
      </c>
      <c r="L49" s="12">
        <v>796445</v>
      </c>
      <c r="M49" s="12">
        <v>28</v>
      </c>
    </row>
    <row r="50" spans="1:13" ht="9.75" customHeight="1">
      <c r="A50" s="7">
        <v>29</v>
      </c>
      <c r="B50" s="3" t="s">
        <v>75</v>
      </c>
      <c r="C50" s="3"/>
      <c r="D50" s="160">
        <v>37780562</v>
      </c>
      <c r="E50" s="12">
        <v>9867820</v>
      </c>
      <c r="F50" s="12">
        <v>27181831</v>
      </c>
      <c r="G50" s="12">
        <v>910137</v>
      </c>
      <c r="H50" s="12">
        <v>478406</v>
      </c>
      <c r="I50" s="12">
        <v>651086</v>
      </c>
      <c r="J50" s="12" t="s">
        <v>310</v>
      </c>
      <c r="K50" s="12">
        <v>953673</v>
      </c>
      <c r="L50" s="12" t="s">
        <v>310</v>
      </c>
      <c r="M50" s="12">
        <v>29</v>
      </c>
    </row>
    <row r="51" spans="1:13" ht="9.75" customHeight="1">
      <c r="A51" s="7">
        <v>30</v>
      </c>
      <c r="B51" s="3" t="s">
        <v>76</v>
      </c>
      <c r="C51" s="3"/>
      <c r="D51" s="160">
        <v>61820054</v>
      </c>
      <c r="E51" s="12">
        <v>13030538</v>
      </c>
      <c r="F51" s="12">
        <v>47629026</v>
      </c>
      <c r="G51" s="12">
        <v>685045</v>
      </c>
      <c r="H51" s="12">
        <v>1229672</v>
      </c>
      <c r="I51" s="12">
        <v>466632</v>
      </c>
      <c r="J51" s="12" t="s">
        <v>310</v>
      </c>
      <c r="K51" s="12">
        <v>694726</v>
      </c>
      <c r="L51" s="12" t="s">
        <v>310</v>
      </c>
      <c r="M51" s="12">
        <v>30</v>
      </c>
    </row>
    <row r="52" spans="1:13" ht="9.75" customHeight="1">
      <c r="A52" s="7">
        <v>31</v>
      </c>
      <c r="B52" s="3" t="s">
        <v>61</v>
      </c>
      <c r="C52" s="3"/>
      <c r="D52" s="160">
        <v>91104278</v>
      </c>
      <c r="E52" s="12">
        <v>24235405</v>
      </c>
      <c r="F52" s="12">
        <v>64213913</v>
      </c>
      <c r="G52" s="12">
        <v>1404721</v>
      </c>
      <c r="H52" s="12">
        <v>2239456</v>
      </c>
      <c r="I52" s="12">
        <v>1610500</v>
      </c>
      <c r="J52" s="12">
        <v>53232</v>
      </c>
      <c r="K52" s="12">
        <v>1627929</v>
      </c>
      <c r="L52" s="12" t="s">
        <v>310</v>
      </c>
      <c r="M52" s="12">
        <v>31</v>
      </c>
    </row>
    <row r="53" spans="1:13" ht="9.75" customHeight="1">
      <c r="A53" s="7">
        <v>32</v>
      </c>
      <c r="B53" s="3" t="s">
        <v>77</v>
      </c>
      <c r="C53" s="3"/>
      <c r="D53" s="160">
        <v>57347667</v>
      </c>
      <c r="E53" s="12">
        <v>16654709</v>
      </c>
      <c r="F53" s="12">
        <v>39124694</v>
      </c>
      <c r="G53" s="12">
        <v>408998</v>
      </c>
      <c r="H53" s="12">
        <v>2134862</v>
      </c>
      <c r="I53" s="12">
        <v>64808</v>
      </c>
      <c r="J53" s="12">
        <v>29620</v>
      </c>
      <c r="K53" s="12">
        <v>357784</v>
      </c>
      <c r="L53" s="12">
        <v>16800</v>
      </c>
      <c r="M53" s="12">
        <v>32</v>
      </c>
    </row>
    <row r="54" spans="1:13" ht="9.75" customHeight="1">
      <c r="A54" s="7">
        <v>33</v>
      </c>
      <c r="B54" s="3" t="s">
        <v>78</v>
      </c>
      <c r="C54" s="3"/>
      <c r="D54" s="160">
        <v>62222183</v>
      </c>
      <c r="E54" s="12">
        <v>20078145</v>
      </c>
      <c r="F54" s="12">
        <v>40185778</v>
      </c>
      <c r="G54" s="12">
        <v>1021779</v>
      </c>
      <c r="H54" s="12">
        <v>1543019</v>
      </c>
      <c r="I54" s="12">
        <v>75607</v>
      </c>
      <c r="J54" s="12" t="s">
        <v>310</v>
      </c>
      <c r="K54" s="12">
        <v>999153</v>
      </c>
      <c r="L54" s="12">
        <v>68032</v>
      </c>
      <c r="M54" s="12">
        <v>33</v>
      </c>
    </row>
    <row r="55" spans="1:13" ht="9.75" customHeight="1">
      <c r="A55" s="7">
        <v>34</v>
      </c>
      <c r="B55" s="3" t="s">
        <v>79</v>
      </c>
      <c r="C55" s="3"/>
      <c r="D55" s="160">
        <v>55171077</v>
      </c>
      <c r="E55" s="12">
        <v>14161295</v>
      </c>
      <c r="F55" s="12">
        <v>39393681</v>
      </c>
      <c r="G55" s="12">
        <v>364234</v>
      </c>
      <c r="H55" s="12">
        <v>1670605</v>
      </c>
      <c r="I55" s="12">
        <v>176163</v>
      </c>
      <c r="J55" s="12" t="s">
        <v>310</v>
      </c>
      <c r="K55" s="12">
        <v>854993</v>
      </c>
      <c r="L55" s="12" t="s">
        <v>310</v>
      </c>
      <c r="M55" s="12">
        <v>34</v>
      </c>
    </row>
    <row r="56" spans="1:13" ht="9.75" customHeight="1">
      <c r="A56" s="7">
        <v>35</v>
      </c>
      <c r="B56" s="14" t="s">
        <v>4</v>
      </c>
      <c r="C56" s="14"/>
      <c r="D56" s="16">
        <f aca="true" t="shared" si="4" ref="D56:L56">SUM(D36:D55)</f>
        <v>1348990696</v>
      </c>
      <c r="E56" s="17">
        <f t="shared" si="4"/>
        <v>386964644</v>
      </c>
      <c r="F56" s="17">
        <f t="shared" si="4"/>
        <v>941176461</v>
      </c>
      <c r="G56" s="17">
        <f t="shared" si="4"/>
        <v>8856193</v>
      </c>
      <c r="H56" s="17">
        <f t="shared" si="4"/>
        <v>52307429</v>
      </c>
      <c r="I56" s="17">
        <f t="shared" si="4"/>
        <v>14153308</v>
      </c>
      <c r="J56" s="17">
        <f t="shared" si="4"/>
        <v>5548566</v>
      </c>
      <c r="K56" s="17">
        <f t="shared" si="4"/>
        <v>16670379</v>
      </c>
      <c r="L56" s="17">
        <f t="shared" si="4"/>
        <v>2039215</v>
      </c>
      <c r="M56" s="12">
        <v>35</v>
      </c>
    </row>
    <row r="57" spans="1:13" ht="9.75" customHeight="1">
      <c r="A57" s="7">
        <v>36</v>
      </c>
      <c r="B57" s="20" t="s">
        <v>58</v>
      </c>
      <c r="C57" s="20"/>
      <c r="D57" s="16">
        <f>D33+D56</f>
        <v>4658983894</v>
      </c>
      <c r="E57" s="17">
        <f aca="true" t="shared" si="5" ref="E57:L57">E33+E56</f>
        <v>1059049223</v>
      </c>
      <c r="F57" s="17">
        <f t="shared" si="5"/>
        <v>3575873344</v>
      </c>
      <c r="G57" s="17">
        <f t="shared" si="5"/>
        <v>18175972</v>
      </c>
      <c r="H57" s="17">
        <f t="shared" si="5"/>
        <v>116140853</v>
      </c>
      <c r="I57" s="17">
        <f t="shared" si="5"/>
        <v>34354473</v>
      </c>
      <c r="J57" s="17">
        <f t="shared" si="5"/>
        <v>30245193</v>
      </c>
      <c r="K57" s="17">
        <f t="shared" si="5"/>
        <v>33165593</v>
      </c>
      <c r="L57" s="17">
        <f t="shared" si="5"/>
        <v>20601459</v>
      </c>
      <c r="M57" s="12">
        <v>36</v>
      </c>
    </row>
    <row r="58" spans="1:13" s="6" customFormat="1" ht="14.25" customHeight="1">
      <c r="A58" s="412" t="s">
        <v>380</v>
      </c>
      <c r="B58" s="412"/>
      <c r="C58" s="412"/>
      <c r="D58" s="412"/>
      <c r="E58" s="412"/>
      <c r="F58" s="412"/>
      <c r="G58" s="412" t="s">
        <v>380</v>
      </c>
      <c r="H58" s="412"/>
      <c r="I58" s="412"/>
      <c r="J58" s="412"/>
      <c r="K58" s="412"/>
      <c r="L58" s="412"/>
      <c r="M58" s="412"/>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38795994</v>
      </c>
      <c r="E60" s="12">
        <v>17528787</v>
      </c>
      <c r="F60" s="12">
        <v>20362774</v>
      </c>
      <c r="G60" s="12">
        <v>742739</v>
      </c>
      <c r="H60" s="12">
        <v>1440100</v>
      </c>
      <c r="I60" s="12">
        <v>538796</v>
      </c>
      <c r="J60" s="12" t="s">
        <v>310</v>
      </c>
      <c r="K60" s="12">
        <v>556452</v>
      </c>
      <c r="L60" s="12" t="s">
        <v>310</v>
      </c>
      <c r="M60" s="186">
        <v>37</v>
      </c>
    </row>
    <row r="61" spans="1:13" ht="9.75" customHeight="1">
      <c r="A61" s="7">
        <v>38</v>
      </c>
      <c r="B61" s="3" t="s">
        <v>82</v>
      </c>
      <c r="C61" s="3"/>
      <c r="D61" s="160">
        <v>17760300</v>
      </c>
      <c r="E61" s="12">
        <v>6851532</v>
      </c>
      <c r="F61" s="12">
        <v>9511111</v>
      </c>
      <c r="G61" s="12" t="s">
        <v>310</v>
      </c>
      <c r="H61" s="12">
        <v>648810</v>
      </c>
      <c r="I61" s="12">
        <v>815161</v>
      </c>
      <c r="J61" s="12" t="s">
        <v>310</v>
      </c>
      <c r="K61" s="12">
        <v>848404</v>
      </c>
      <c r="L61" s="12" t="s">
        <v>310</v>
      </c>
      <c r="M61" s="186">
        <v>38</v>
      </c>
    </row>
    <row r="62" spans="1:13" ht="9.75" customHeight="1">
      <c r="A62" s="7">
        <v>39</v>
      </c>
      <c r="B62" s="3" t="s">
        <v>83</v>
      </c>
      <c r="C62" s="3"/>
      <c r="D62" s="160">
        <v>21806364</v>
      </c>
      <c r="E62" s="12">
        <v>9991104</v>
      </c>
      <c r="F62" s="12">
        <v>11815260</v>
      </c>
      <c r="G62" s="12">
        <v>147315</v>
      </c>
      <c r="H62" s="12">
        <v>455633</v>
      </c>
      <c r="I62" s="12">
        <v>197707</v>
      </c>
      <c r="J62" s="12">
        <v>596710</v>
      </c>
      <c r="K62" s="12">
        <v>461489</v>
      </c>
      <c r="L62" s="12" t="s">
        <v>310</v>
      </c>
      <c r="M62" s="186">
        <v>39</v>
      </c>
    </row>
    <row r="63" spans="1:13" s="23" customFormat="1" ht="9.75" customHeight="1">
      <c r="A63" s="7">
        <v>40</v>
      </c>
      <c r="B63" s="14" t="s">
        <v>4</v>
      </c>
      <c r="C63" s="14"/>
      <c r="D63" s="16">
        <f>SUM(D60:D62)</f>
        <v>78362658</v>
      </c>
      <c r="E63" s="17">
        <f aca="true" t="shared" si="6" ref="E63:L63">SUM(E60:E62)</f>
        <v>34371423</v>
      </c>
      <c r="F63" s="17">
        <f t="shared" si="6"/>
        <v>41689145</v>
      </c>
      <c r="G63" s="17">
        <f t="shared" si="6"/>
        <v>890054</v>
      </c>
      <c r="H63" s="17">
        <f t="shared" si="6"/>
        <v>2544543</v>
      </c>
      <c r="I63" s="17">
        <f t="shared" si="6"/>
        <v>1551664</v>
      </c>
      <c r="J63" s="17">
        <f t="shared" si="6"/>
        <v>596710</v>
      </c>
      <c r="K63" s="17">
        <f t="shared" si="6"/>
        <v>1866345</v>
      </c>
      <c r="L63" s="132">
        <f t="shared" si="6"/>
        <v>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38619808</v>
      </c>
      <c r="E65" s="12">
        <v>16725060</v>
      </c>
      <c r="F65" s="12">
        <v>20510437</v>
      </c>
      <c r="G65" s="12">
        <v>479166</v>
      </c>
      <c r="H65" s="12">
        <v>1094491</v>
      </c>
      <c r="I65" s="12">
        <v>156136</v>
      </c>
      <c r="J65" s="12" t="s">
        <v>310</v>
      </c>
      <c r="K65" s="12">
        <v>711631</v>
      </c>
      <c r="L65" s="12" t="s">
        <v>310</v>
      </c>
      <c r="M65" s="186">
        <v>41</v>
      </c>
    </row>
    <row r="66" spans="1:13" ht="9.75" customHeight="1">
      <c r="A66" s="7">
        <v>42</v>
      </c>
      <c r="B66" s="3" t="s">
        <v>85</v>
      </c>
      <c r="C66" s="3"/>
      <c r="D66" s="11">
        <v>14425890</v>
      </c>
      <c r="E66" s="12">
        <v>5434858</v>
      </c>
      <c r="F66" s="12">
        <v>8407614</v>
      </c>
      <c r="G66" s="12">
        <v>84300</v>
      </c>
      <c r="H66" s="12">
        <v>166545</v>
      </c>
      <c r="I66" s="12">
        <v>75498</v>
      </c>
      <c r="J66" s="12" t="s">
        <v>310</v>
      </c>
      <c r="K66" s="12">
        <v>249550</v>
      </c>
      <c r="L66" s="12" t="s">
        <v>310</v>
      </c>
      <c r="M66" s="186">
        <v>42</v>
      </c>
    </row>
    <row r="67" spans="1:13" ht="9.75" customHeight="1">
      <c r="A67" s="7">
        <v>43</v>
      </c>
      <c r="B67" s="3" t="s">
        <v>86</v>
      </c>
      <c r="C67" s="3"/>
      <c r="D67" s="11">
        <v>43249193</v>
      </c>
      <c r="E67" s="12">
        <v>12406382</v>
      </c>
      <c r="F67" s="12">
        <v>30022150</v>
      </c>
      <c r="G67" s="12">
        <v>208458</v>
      </c>
      <c r="H67" s="12">
        <v>1157627</v>
      </c>
      <c r="I67" s="12">
        <v>96042</v>
      </c>
      <c r="J67" s="12" t="s">
        <v>310</v>
      </c>
      <c r="K67" s="12">
        <v>284025</v>
      </c>
      <c r="L67" s="12" t="s">
        <v>310</v>
      </c>
      <c r="M67" s="186">
        <v>43</v>
      </c>
    </row>
    <row r="68" spans="1:13" ht="9.75" customHeight="1">
      <c r="A68" s="7">
        <v>44</v>
      </c>
      <c r="B68" s="3" t="s">
        <v>81</v>
      </c>
      <c r="C68" s="3"/>
      <c r="D68" s="11">
        <v>89605206</v>
      </c>
      <c r="E68" s="12">
        <v>21687526</v>
      </c>
      <c r="F68" s="12">
        <v>67247680</v>
      </c>
      <c r="G68" s="12">
        <v>593428</v>
      </c>
      <c r="H68" s="12">
        <v>767514</v>
      </c>
      <c r="I68" s="12">
        <v>720678</v>
      </c>
      <c r="J68" s="12">
        <v>79709</v>
      </c>
      <c r="K68" s="12">
        <v>1447124</v>
      </c>
      <c r="L68" s="12" t="s">
        <v>310</v>
      </c>
      <c r="M68" s="186">
        <v>44</v>
      </c>
    </row>
    <row r="69" spans="1:13" ht="9.75" customHeight="1">
      <c r="A69" s="7">
        <v>45</v>
      </c>
      <c r="B69" s="3" t="s">
        <v>82</v>
      </c>
      <c r="C69" s="3"/>
      <c r="D69" s="11">
        <v>49599376</v>
      </c>
      <c r="E69" s="12">
        <v>19912356</v>
      </c>
      <c r="F69" s="12">
        <v>29687020</v>
      </c>
      <c r="G69" s="12">
        <v>566930</v>
      </c>
      <c r="H69" s="12">
        <v>890602</v>
      </c>
      <c r="I69" s="12">
        <v>702752</v>
      </c>
      <c r="J69" s="12" t="s">
        <v>310</v>
      </c>
      <c r="K69" s="12">
        <v>1433319</v>
      </c>
      <c r="L69" s="12">
        <v>19566</v>
      </c>
      <c r="M69" s="186">
        <v>45</v>
      </c>
    </row>
    <row r="70" spans="1:13" ht="9.75" customHeight="1">
      <c r="A70" s="7">
        <v>46</v>
      </c>
      <c r="B70" s="3" t="s">
        <v>87</v>
      </c>
      <c r="C70" s="3"/>
      <c r="D70" s="11">
        <v>18618760</v>
      </c>
      <c r="E70" s="12">
        <v>6916747</v>
      </c>
      <c r="F70" s="12">
        <v>10662306</v>
      </c>
      <c r="G70" s="12">
        <v>65989</v>
      </c>
      <c r="H70" s="12">
        <v>877840</v>
      </c>
      <c r="I70" s="12">
        <v>153382</v>
      </c>
      <c r="J70" s="12" t="s">
        <v>310</v>
      </c>
      <c r="K70" s="12">
        <v>178638</v>
      </c>
      <c r="L70" s="12">
        <v>4800</v>
      </c>
      <c r="M70" s="186">
        <v>46</v>
      </c>
    </row>
    <row r="71" spans="1:13" ht="9.75" customHeight="1">
      <c r="A71" s="7">
        <v>47</v>
      </c>
      <c r="B71" s="3" t="s">
        <v>88</v>
      </c>
      <c r="C71" s="3"/>
      <c r="D71" s="11">
        <v>35037258</v>
      </c>
      <c r="E71" s="12">
        <v>10729845</v>
      </c>
      <c r="F71" s="12">
        <v>24307413</v>
      </c>
      <c r="G71" s="12">
        <v>152691</v>
      </c>
      <c r="H71" s="12">
        <v>846050</v>
      </c>
      <c r="I71" s="12">
        <v>936513</v>
      </c>
      <c r="J71" s="12">
        <v>285146</v>
      </c>
      <c r="K71" s="12">
        <v>451232</v>
      </c>
      <c r="L71" s="12" t="s">
        <v>310</v>
      </c>
      <c r="M71" s="186">
        <v>47</v>
      </c>
    </row>
    <row r="72" spans="1:13" ht="9.75" customHeight="1">
      <c r="A72" s="7">
        <v>48</v>
      </c>
      <c r="B72" s="3" t="s">
        <v>89</v>
      </c>
      <c r="C72" s="3"/>
      <c r="D72" s="11">
        <v>40204939</v>
      </c>
      <c r="E72" s="12">
        <v>8480218</v>
      </c>
      <c r="F72" s="12">
        <v>29925357</v>
      </c>
      <c r="G72" s="12">
        <v>244856</v>
      </c>
      <c r="H72" s="12">
        <v>1668813</v>
      </c>
      <c r="I72" s="12">
        <v>854746</v>
      </c>
      <c r="J72" s="12" t="s">
        <v>310</v>
      </c>
      <c r="K72" s="12">
        <v>263333</v>
      </c>
      <c r="L72" s="12" t="s">
        <v>310</v>
      </c>
      <c r="M72" s="186">
        <v>48</v>
      </c>
    </row>
    <row r="73" spans="1:13" ht="9.75" customHeight="1">
      <c r="A73" s="7">
        <v>49</v>
      </c>
      <c r="B73" s="3" t="s">
        <v>90</v>
      </c>
      <c r="C73" s="3"/>
      <c r="D73" s="11">
        <v>35567402</v>
      </c>
      <c r="E73" s="12">
        <v>6533833</v>
      </c>
      <c r="F73" s="12">
        <v>26769111</v>
      </c>
      <c r="G73" s="12">
        <v>255029</v>
      </c>
      <c r="H73" s="12">
        <v>970316</v>
      </c>
      <c r="I73" s="12">
        <v>143622</v>
      </c>
      <c r="J73" s="12">
        <v>295979</v>
      </c>
      <c r="K73" s="12">
        <v>443053</v>
      </c>
      <c r="L73" s="12" t="s">
        <v>310</v>
      </c>
      <c r="M73" s="186">
        <v>49</v>
      </c>
    </row>
    <row r="74" spans="1:13" s="23" customFormat="1" ht="9.75" customHeight="1">
      <c r="A74" s="7">
        <v>50</v>
      </c>
      <c r="B74" s="14" t="s">
        <v>4</v>
      </c>
      <c r="C74" s="14"/>
      <c r="D74" s="16">
        <f>SUM(D65:D73)</f>
        <v>364927832</v>
      </c>
      <c r="E74" s="17">
        <f aca="true" t="shared" si="7" ref="E74:L74">SUM(E65:E73)</f>
        <v>108826825</v>
      </c>
      <c r="F74" s="17">
        <f t="shared" si="7"/>
        <v>247539088</v>
      </c>
      <c r="G74" s="17">
        <f t="shared" si="7"/>
        <v>2650847</v>
      </c>
      <c r="H74" s="17">
        <f t="shared" si="7"/>
        <v>8439798</v>
      </c>
      <c r="I74" s="17">
        <f t="shared" si="7"/>
        <v>3839369</v>
      </c>
      <c r="J74" s="17">
        <f t="shared" si="7"/>
        <v>660834</v>
      </c>
      <c r="K74" s="17">
        <f t="shared" si="7"/>
        <v>5461905</v>
      </c>
      <c r="L74" s="17">
        <f t="shared" si="7"/>
        <v>24366</v>
      </c>
      <c r="M74" s="186">
        <v>50</v>
      </c>
    </row>
    <row r="75" spans="1:13" s="23" customFormat="1" ht="9.75" customHeight="1">
      <c r="A75" s="7">
        <v>51</v>
      </c>
      <c r="B75" s="20" t="s">
        <v>80</v>
      </c>
      <c r="C75" s="20"/>
      <c r="D75" s="16">
        <f aca="true" t="shared" si="8" ref="D75:L75">D63+D74</f>
        <v>443290490</v>
      </c>
      <c r="E75" s="17">
        <f t="shared" si="8"/>
        <v>143198248</v>
      </c>
      <c r="F75" s="17">
        <f t="shared" si="8"/>
        <v>289228233</v>
      </c>
      <c r="G75" s="17">
        <f t="shared" si="8"/>
        <v>3540901</v>
      </c>
      <c r="H75" s="17">
        <f t="shared" si="8"/>
        <v>10984341</v>
      </c>
      <c r="I75" s="17">
        <f t="shared" si="8"/>
        <v>5391033</v>
      </c>
      <c r="J75" s="17">
        <f t="shared" si="8"/>
        <v>1257544</v>
      </c>
      <c r="K75" s="17">
        <f t="shared" si="8"/>
        <v>7328250</v>
      </c>
      <c r="L75" s="17">
        <f t="shared" si="8"/>
        <v>24366</v>
      </c>
      <c r="M75" s="186">
        <v>51</v>
      </c>
    </row>
    <row r="76" spans="1:13" ht="8.25" customHeight="1">
      <c r="A76" s="411" t="s">
        <v>33</v>
      </c>
      <c r="B76" s="411"/>
      <c r="C76" s="411"/>
      <c r="D76" s="411"/>
      <c r="E76" s="411"/>
      <c r="F76" s="411"/>
      <c r="G76" s="411"/>
      <c r="H76" s="411"/>
      <c r="I76" s="411"/>
      <c r="J76" s="411"/>
      <c r="K76" s="24"/>
      <c r="L76" s="24"/>
      <c r="M76" s="24"/>
    </row>
    <row r="77" spans="1:13" s="52" customFormat="1" ht="9" customHeight="1">
      <c r="A77" s="208" t="s">
        <v>386</v>
      </c>
      <c r="B77" s="148"/>
      <c r="C77" s="148"/>
      <c r="D77" s="148"/>
      <c r="E77" s="148"/>
      <c r="F77" s="148"/>
      <c r="G77" s="148"/>
      <c r="H77" s="148"/>
      <c r="I77" s="148"/>
      <c r="J77" s="148"/>
      <c r="K77" s="148"/>
      <c r="L77" s="148"/>
      <c r="M77" s="187" t="s">
        <v>7</v>
      </c>
    </row>
    <row r="78" spans="1:13" s="52" customFormat="1" ht="9" customHeight="1">
      <c r="A78" s="338" t="s">
        <v>356</v>
      </c>
      <c r="B78" s="338"/>
      <c r="C78" s="338"/>
      <c r="D78" s="338"/>
      <c r="E78" s="338"/>
      <c r="F78" s="338"/>
      <c r="G78" s="144" t="s">
        <v>392</v>
      </c>
      <c r="H78" s="144"/>
      <c r="I78" s="144"/>
      <c r="J78" s="144"/>
      <c r="K78" s="145"/>
      <c r="L78" s="145"/>
      <c r="M78" s="187"/>
    </row>
    <row r="79" spans="1:13" s="52" customFormat="1" ht="9">
      <c r="A79" s="409" t="s">
        <v>135</v>
      </c>
      <c r="B79" s="409"/>
      <c r="C79" s="409"/>
      <c r="D79" s="409"/>
      <c r="E79" s="409"/>
      <c r="F79" s="409"/>
      <c r="M79" s="226"/>
    </row>
    <row r="96" ht="9.75">
      <c r="L96" s="116"/>
    </row>
    <row r="97" ht="9.75">
      <c r="L97" s="116"/>
    </row>
  </sheetData>
  <sheetProtection/>
  <mergeCells count="29">
    <mergeCell ref="G1:M1"/>
    <mergeCell ref="A1:F1"/>
    <mergeCell ref="A78:F78"/>
    <mergeCell ref="K2:L2"/>
    <mergeCell ref="G4:H4"/>
    <mergeCell ref="F13:F15"/>
    <mergeCell ref="H13:H15"/>
    <mergeCell ref="J13:J15"/>
    <mergeCell ref="L13:L15"/>
    <mergeCell ref="G17:M17"/>
    <mergeCell ref="G2:H2"/>
    <mergeCell ref="B4:F4"/>
    <mergeCell ref="G7:L8"/>
    <mergeCell ref="E2:F2"/>
    <mergeCell ref="B3:F3"/>
    <mergeCell ref="I9:J12"/>
    <mergeCell ref="G9:H12"/>
    <mergeCell ref="G3:I3"/>
    <mergeCell ref="B6:C16"/>
    <mergeCell ref="A79:F79"/>
    <mergeCell ref="A17:F17"/>
    <mergeCell ref="A76:J76"/>
    <mergeCell ref="A58:F58"/>
    <mergeCell ref="G58:M58"/>
    <mergeCell ref="K9:L12"/>
    <mergeCell ref="D6:D15"/>
    <mergeCell ref="A28:F28"/>
    <mergeCell ref="G28:M28"/>
    <mergeCell ref="E7:F12"/>
  </mergeCells>
  <printOptions horizontalCentered="1"/>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&amp;C14</oddFooter>
    <evenFooter>&amp;C15</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workbookViewId="0" topLeftCell="A1">
      <selection activeCell="P1" sqref="P1"/>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31" customWidth="1"/>
  </cols>
  <sheetData>
    <row r="1" spans="1:15" s="4" customFormat="1" ht="12" customHeight="1">
      <c r="A1" s="408"/>
      <c r="B1" s="408"/>
      <c r="C1" s="408"/>
      <c r="D1" s="408"/>
      <c r="E1" s="408"/>
      <c r="F1" s="408"/>
      <c r="G1" s="408"/>
      <c r="H1" s="408"/>
      <c r="I1" s="408"/>
      <c r="J1" s="408"/>
      <c r="K1" s="408"/>
      <c r="L1" s="408"/>
      <c r="M1" s="408"/>
      <c r="N1" s="408"/>
      <c r="O1" s="408"/>
    </row>
    <row r="2" spans="1:15" s="4" customFormat="1" ht="12" customHeight="1">
      <c r="A2" s="60"/>
      <c r="B2" s="50"/>
      <c r="C2" s="50"/>
      <c r="D2" s="50"/>
      <c r="E2" s="387"/>
      <c r="F2" s="387"/>
      <c r="G2" s="387" t="s">
        <v>191</v>
      </c>
      <c r="H2" s="387"/>
      <c r="I2" s="388" t="s">
        <v>192</v>
      </c>
      <c r="J2" s="388"/>
      <c r="K2" s="388"/>
      <c r="L2" s="388"/>
      <c r="M2" s="62" t="s">
        <v>7</v>
      </c>
      <c r="O2" s="228"/>
    </row>
    <row r="3" spans="1:15" s="4" customFormat="1" ht="12" customHeight="1">
      <c r="A3" s="227"/>
      <c r="B3" s="387" t="s">
        <v>193</v>
      </c>
      <c r="C3" s="387"/>
      <c r="D3" s="387"/>
      <c r="E3" s="387"/>
      <c r="F3" s="387"/>
      <c r="G3" s="387"/>
      <c r="H3" s="387"/>
      <c r="I3" s="388" t="s">
        <v>194</v>
      </c>
      <c r="J3" s="388"/>
      <c r="K3" s="388"/>
      <c r="L3" s="388"/>
      <c r="M3" s="85"/>
      <c r="O3" s="228"/>
    </row>
    <row r="4" spans="1:15" s="4" customFormat="1" ht="12" customHeight="1">
      <c r="A4" s="227"/>
      <c r="B4" s="387" t="s">
        <v>398</v>
      </c>
      <c r="C4" s="387"/>
      <c r="D4" s="387"/>
      <c r="E4" s="387"/>
      <c r="F4" s="387"/>
      <c r="G4" s="387"/>
      <c r="H4" s="387"/>
      <c r="I4" s="427" t="s">
        <v>195</v>
      </c>
      <c r="J4" s="427"/>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13" t="s">
        <v>198</v>
      </c>
      <c r="C6" s="422"/>
      <c r="D6" s="90" t="s">
        <v>7</v>
      </c>
      <c r="E6" s="92" t="s">
        <v>7</v>
      </c>
      <c r="F6" s="92" t="s">
        <v>7</v>
      </c>
      <c r="G6" s="92" t="s">
        <v>7</v>
      </c>
      <c r="H6" s="91" t="s">
        <v>196</v>
      </c>
      <c r="I6" s="92" t="s">
        <v>197</v>
      </c>
      <c r="J6" s="92" t="s">
        <v>7</v>
      </c>
      <c r="K6" s="92" t="s">
        <v>7</v>
      </c>
      <c r="L6" s="92" t="s">
        <v>7</v>
      </c>
      <c r="M6" s="92" t="s">
        <v>7</v>
      </c>
      <c r="N6" s="89" t="s">
        <v>7</v>
      </c>
      <c r="O6" s="177" t="s">
        <v>7</v>
      </c>
    </row>
    <row r="7" spans="1:15" ht="12.75">
      <c r="A7" s="93" t="s">
        <v>7</v>
      </c>
      <c r="B7" s="415"/>
      <c r="C7" s="423"/>
      <c r="D7" s="430" t="s">
        <v>207</v>
      </c>
      <c r="E7" s="431"/>
      <c r="F7" s="431"/>
      <c r="G7" s="431"/>
      <c r="H7" s="431"/>
      <c r="I7" s="428" t="s">
        <v>197</v>
      </c>
      <c r="J7" s="92" t="s">
        <v>7</v>
      </c>
      <c r="K7" s="92" t="s">
        <v>7</v>
      </c>
      <c r="L7" s="92" t="s">
        <v>7</v>
      </c>
      <c r="M7" s="92" t="s">
        <v>7</v>
      </c>
      <c r="N7" s="89" t="s">
        <v>7</v>
      </c>
      <c r="O7" s="183" t="s">
        <v>7</v>
      </c>
    </row>
    <row r="8" spans="1:15" ht="12.75">
      <c r="A8" s="93" t="s">
        <v>7</v>
      </c>
      <c r="B8" s="415"/>
      <c r="C8" s="423"/>
      <c r="D8" s="432"/>
      <c r="E8" s="433"/>
      <c r="F8" s="433"/>
      <c r="G8" s="433"/>
      <c r="H8" s="433"/>
      <c r="I8" s="429"/>
      <c r="J8" s="138"/>
      <c r="K8" s="138"/>
      <c r="L8" s="138"/>
      <c r="M8" s="138"/>
      <c r="N8" s="137"/>
      <c r="O8" s="183" t="s">
        <v>7</v>
      </c>
    </row>
    <row r="9" spans="1:15" ht="12.75" customHeight="1">
      <c r="A9" s="93" t="s">
        <v>7</v>
      </c>
      <c r="B9" s="415"/>
      <c r="C9" s="423"/>
      <c r="D9" s="413" t="s">
        <v>278</v>
      </c>
      <c r="E9" s="414"/>
      <c r="F9" s="413" t="s">
        <v>173</v>
      </c>
      <c r="G9" s="422"/>
      <c r="H9" s="422"/>
      <c r="I9" s="422" t="s">
        <v>277</v>
      </c>
      <c r="J9" s="414"/>
      <c r="K9" s="413" t="s">
        <v>37</v>
      </c>
      <c r="L9" s="414"/>
      <c r="M9" s="413" t="s">
        <v>276</v>
      </c>
      <c r="N9" s="414"/>
      <c r="O9" s="183" t="s">
        <v>7</v>
      </c>
    </row>
    <row r="10" spans="1:15" ht="24">
      <c r="A10" s="95" t="s">
        <v>175</v>
      </c>
      <c r="B10" s="415"/>
      <c r="C10" s="423"/>
      <c r="D10" s="415"/>
      <c r="E10" s="416"/>
      <c r="F10" s="417"/>
      <c r="G10" s="424"/>
      <c r="H10" s="424"/>
      <c r="I10" s="423"/>
      <c r="J10" s="416"/>
      <c r="K10" s="415"/>
      <c r="L10" s="416"/>
      <c r="M10" s="415"/>
      <c r="N10" s="416"/>
      <c r="O10" s="183" t="s">
        <v>175</v>
      </c>
    </row>
    <row r="11" spans="1:15" ht="12.75" customHeight="1">
      <c r="A11" s="95" t="s">
        <v>179</v>
      </c>
      <c r="B11" s="415"/>
      <c r="C11" s="423"/>
      <c r="D11" s="415"/>
      <c r="E11" s="416"/>
      <c r="F11" s="413" t="s">
        <v>274</v>
      </c>
      <c r="G11" s="414"/>
      <c r="H11" s="413" t="s">
        <v>275</v>
      </c>
      <c r="I11" s="423"/>
      <c r="J11" s="416"/>
      <c r="K11" s="415"/>
      <c r="L11" s="416"/>
      <c r="M11" s="415"/>
      <c r="N11" s="416"/>
      <c r="O11" s="183" t="s">
        <v>179</v>
      </c>
    </row>
    <row r="12" spans="1:15" ht="12.75" customHeight="1">
      <c r="A12" s="93" t="s">
        <v>7</v>
      </c>
      <c r="B12" s="415"/>
      <c r="C12" s="423"/>
      <c r="D12" s="415"/>
      <c r="E12" s="416"/>
      <c r="F12" s="415"/>
      <c r="G12" s="416"/>
      <c r="H12" s="415"/>
      <c r="I12" s="423"/>
      <c r="J12" s="416"/>
      <c r="K12" s="415"/>
      <c r="L12" s="416"/>
      <c r="M12" s="415"/>
      <c r="N12" s="416"/>
      <c r="O12" s="183" t="s">
        <v>7</v>
      </c>
    </row>
    <row r="13" spans="1:15" ht="30" customHeight="1">
      <c r="A13" s="93" t="s">
        <v>7</v>
      </c>
      <c r="B13" s="415"/>
      <c r="C13" s="423"/>
      <c r="D13" s="417"/>
      <c r="E13" s="418"/>
      <c r="F13" s="417"/>
      <c r="G13" s="418"/>
      <c r="H13" s="417"/>
      <c r="I13" s="424"/>
      <c r="J13" s="418"/>
      <c r="K13" s="417"/>
      <c r="L13" s="418"/>
      <c r="M13" s="417"/>
      <c r="N13" s="418"/>
      <c r="O13" s="183" t="s">
        <v>7</v>
      </c>
    </row>
    <row r="14" spans="1:15" ht="16.5" customHeight="1">
      <c r="A14" s="93"/>
      <c r="B14" s="415"/>
      <c r="C14" s="423"/>
      <c r="D14" s="98" t="s">
        <v>199</v>
      </c>
      <c r="E14" s="419" t="s">
        <v>256</v>
      </c>
      <c r="F14" s="98" t="s">
        <v>199</v>
      </c>
      <c r="G14" s="419" t="s">
        <v>256</v>
      </c>
      <c r="H14" s="99" t="s">
        <v>199</v>
      </c>
      <c r="I14" s="100" t="s">
        <v>199</v>
      </c>
      <c r="J14" s="419" t="s">
        <v>256</v>
      </c>
      <c r="K14" s="98" t="s">
        <v>199</v>
      </c>
      <c r="L14" s="419" t="s">
        <v>256</v>
      </c>
      <c r="M14" s="98" t="s">
        <v>199</v>
      </c>
      <c r="N14" s="419" t="s">
        <v>350</v>
      </c>
      <c r="O14" s="183" t="s">
        <v>7</v>
      </c>
    </row>
    <row r="15" spans="1:15" ht="12.75" customHeight="1">
      <c r="A15" s="93"/>
      <c r="B15" s="415"/>
      <c r="C15" s="423"/>
      <c r="D15" s="96" t="s">
        <v>200</v>
      </c>
      <c r="E15" s="420"/>
      <c r="F15" s="96" t="s">
        <v>200</v>
      </c>
      <c r="G15" s="420"/>
      <c r="H15" s="97" t="s">
        <v>200</v>
      </c>
      <c r="I15" s="95" t="s">
        <v>200</v>
      </c>
      <c r="J15" s="420"/>
      <c r="K15" s="96" t="s">
        <v>200</v>
      </c>
      <c r="L15" s="420"/>
      <c r="M15" s="96" t="s">
        <v>200</v>
      </c>
      <c r="N15" s="420"/>
      <c r="O15" s="183" t="s">
        <v>7</v>
      </c>
    </row>
    <row r="16" spans="1:15" ht="20.25" customHeight="1">
      <c r="A16" s="93" t="s">
        <v>7</v>
      </c>
      <c r="B16" s="415"/>
      <c r="C16" s="423"/>
      <c r="D16" s="96" t="s">
        <v>201</v>
      </c>
      <c r="E16" s="421"/>
      <c r="F16" s="96" t="s">
        <v>201</v>
      </c>
      <c r="G16" s="421"/>
      <c r="H16" s="134" t="s">
        <v>201</v>
      </c>
      <c r="I16" s="135" t="s">
        <v>201</v>
      </c>
      <c r="J16" s="421"/>
      <c r="K16" s="96" t="s">
        <v>201</v>
      </c>
      <c r="L16" s="421"/>
      <c r="M16" s="96" t="s">
        <v>349</v>
      </c>
      <c r="N16" s="421"/>
      <c r="O16" s="183" t="s">
        <v>7</v>
      </c>
    </row>
    <row r="17" spans="1:15" s="109" customFormat="1" ht="11.25" customHeight="1">
      <c r="A17" s="108" t="s">
        <v>7</v>
      </c>
      <c r="B17" s="425"/>
      <c r="C17" s="426"/>
      <c r="D17" s="102" t="s">
        <v>51</v>
      </c>
      <c r="E17" s="102" t="s">
        <v>52</v>
      </c>
      <c r="F17" s="102" t="s">
        <v>53</v>
      </c>
      <c r="G17" s="103" t="s">
        <v>184</v>
      </c>
      <c r="H17" s="104" t="s">
        <v>212</v>
      </c>
      <c r="I17" s="129" t="s">
        <v>213</v>
      </c>
      <c r="J17" s="102" t="s">
        <v>214</v>
      </c>
      <c r="K17" s="102" t="s">
        <v>215</v>
      </c>
      <c r="L17" s="102" t="s">
        <v>216</v>
      </c>
      <c r="M17" s="102" t="s">
        <v>217</v>
      </c>
      <c r="N17" s="102" t="s">
        <v>218</v>
      </c>
      <c r="O17" s="184" t="s">
        <v>7</v>
      </c>
    </row>
    <row r="18" spans="1:15" s="6" customFormat="1" ht="24" customHeight="1">
      <c r="A18" s="410" t="s">
        <v>378</v>
      </c>
      <c r="B18" s="410"/>
      <c r="C18" s="410"/>
      <c r="D18" s="410"/>
      <c r="E18" s="410"/>
      <c r="F18" s="410"/>
      <c r="G18" s="410"/>
      <c r="H18" s="410"/>
      <c r="I18" s="410" t="s">
        <v>378</v>
      </c>
      <c r="J18" s="410"/>
      <c r="K18" s="410"/>
      <c r="L18" s="410"/>
      <c r="M18" s="410"/>
      <c r="N18" s="410"/>
      <c r="O18" s="410"/>
    </row>
    <row r="19" spans="1:15" s="4" customFormat="1" ht="9.75" customHeight="1">
      <c r="A19" s="7">
        <v>1</v>
      </c>
      <c r="B19" s="3" t="s">
        <v>58</v>
      </c>
      <c r="C19" s="3"/>
      <c r="D19" s="11">
        <f>D59</f>
        <v>412355814</v>
      </c>
      <c r="E19" s="12">
        <f aca="true" t="shared" si="0" ref="E19:N19">E59</f>
        <v>3361262345</v>
      </c>
      <c r="F19" s="12">
        <f t="shared" si="0"/>
        <v>353733831</v>
      </c>
      <c r="G19" s="12">
        <f t="shared" si="0"/>
        <v>3361262345</v>
      </c>
      <c r="H19" s="12">
        <f t="shared" si="0"/>
        <v>58621983</v>
      </c>
      <c r="I19" s="12">
        <f t="shared" si="0"/>
        <v>537357493</v>
      </c>
      <c r="J19" s="12">
        <f t="shared" si="0"/>
        <v>3816488</v>
      </c>
      <c r="K19" s="12">
        <f t="shared" si="0"/>
        <v>595358</v>
      </c>
      <c r="L19" s="12">
        <f t="shared" si="0"/>
        <v>2825301</v>
      </c>
      <c r="M19" s="12">
        <f t="shared" si="0"/>
        <v>23044520</v>
      </c>
      <c r="N19" s="12">
        <f t="shared" si="0"/>
        <v>40981705</v>
      </c>
      <c r="O19" s="228">
        <v>1</v>
      </c>
    </row>
    <row r="20" spans="1:15" s="4" customFormat="1" ht="9.75" customHeight="1">
      <c r="A20" s="7">
        <v>2</v>
      </c>
      <c r="B20" s="3" t="s">
        <v>80</v>
      </c>
      <c r="C20" s="3"/>
      <c r="D20" s="11">
        <f>D79</f>
        <v>13156815</v>
      </c>
      <c r="E20" s="12">
        <f aca="true" t="shared" si="1" ref="E20:N20">E79</f>
        <v>272708473</v>
      </c>
      <c r="F20" s="12">
        <f t="shared" si="1"/>
        <v>5292207</v>
      </c>
      <c r="G20" s="12">
        <f t="shared" si="1"/>
        <v>272708473</v>
      </c>
      <c r="H20" s="12">
        <f t="shared" si="1"/>
        <v>7864608</v>
      </c>
      <c r="I20" s="12">
        <f t="shared" si="1"/>
        <v>107673247</v>
      </c>
      <c r="J20" s="12">
        <f>J79</f>
        <v>2000</v>
      </c>
      <c r="K20" s="12">
        <f t="shared" si="1"/>
        <v>207787</v>
      </c>
      <c r="L20" s="12">
        <f t="shared" si="1"/>
        <v>31672</v>
      </c>
      <c r="M20" s="12">
        <f t="shared" si="1"/>
        <v>5900215</v>
      </c>
      <c r="N20" s="12">
        <f t="shared" si="1"/>
        <v>4219837</v>
      </c>
      <c r="O20" s="228">
        <v>2</v>
      </c>
    </row>
    <row r="21" spans="1:15" s="4" customFormat="1" ht="9.75" customHeight="1">
      <c r="A21" s="7">
        <v>3</v>
      </c>
      <c r="B21" s="3" t="s">
        <v>92</v>
      </c>
      <c r="C21" s="3"/>
      <c r="D21" s="11">
        <f>'Tab4-S22-S23'!D34</f>
        <v>8107822</v>
      </c>
      <c r="E21" s="12">
        <f>'Tab4-S22-S23'!E34</f>
        <v>237341562</v>
      </c>
      <c r="F21" s="12">
        <f>'Tab4-S22-S23'!F34</f>
        <v>4451307</v>
      </c>
      <c r="G21" s="12">
        <f>'Tab4-S22-S23'!G34</f>
        <v>237341562</v>
      </c>
      <c r="H21" s="12">
        <f>'Tab4-S22-S23'!H34</f>
        <v>3656515</v>
      </c>
      <c r="I21" s="12">
        <f>'Tab4-S22-S23'!I34</f>
        <v>119640729</v>
      </c>
      <c r="J21" s="12">
        <f>'Tab4-S22-S23'!J34</f>
        <v>967162</v>
      </c>
      <c r="K21" s="12">
        <f>'Tab4-S22-S23'!K34</f>
        <v>321210</v>
      </c>
      <c r="L21" s="12" t="str">
        <f>'Tab4-S22-S23'!L73</f>
        <v>-</v>
      </c>
      <c r="M21" s="12">
        <f>'Tab4-S22-S23'!M34</f>
        <v>4146650</v>
      </c>
      <c r="N21" s="12">
        <f>'Tab4-S22-S23'!N34</f>
        <v>5271385</v>
      </c>
      <c r="O21" s="228">
        <v>3</v>
      </c>
    </row>
    <row r="22" spans="1:15" s="4" customFormat="1" ht="9.75" customHeight="1">
      <c r="A22" s="7">
        <v>4</v>
      </c>
      <c r="B22" s="3" t="s">
        <v>102</v>
      </c>
      <c r="C22" s="3"/>
      <c r="D22" s="11">
        <f>'Tab4-S22-S23'!D55</f>
        <v>11540569</v>
      </c>
      <c r="E22" s="12">
        <f>'Tab4-S22-S23'!E55</f>
        <v>197748486</v>
      </c>
      <c r="F22" s="12">
        <f>'Tab4-S22-S23'!F55</f>
        <v>5445425</v>
      </c>
      <c r="G22" s="12">
        <f>'Tab4-S22-S23'!G55</f>
        <v>197748486</v>
      </c>
      <c r="H22" s="12">
        <f>'Tab4-S22-S23'!H55</f>
        <v>6095144</v>
      </c>
      <c r="I22" s="12">
        <f>'Tab4-S22-S23'!I55</f>
        <v>98954325</v>
      </c>
      <c r="J22" s="12">
        <f>'Tab4-S22-S23'!J55</f>
        <v>331914</v>
      </c>
      <c r="K22" s="12">
        <f>'Tab4-S22-S23'!K55</f>
        <v>77581</v>
      </c>
      <c r="L22" s="12" t="s">
        <v>310</v>
      </c>
      <c r="M22" s="12">
        <f>'Tab4-S22-S23'!M55</f>
        <v>3037166</v>
      </c>
      <c r="N22" s="12">
        <f>'Tab4-S22-S23'!N55</f>
        <v>3649900</v>
      </c>
      <c r="O22" s="228">
        <v>4</v>
      </c>
    </row>
    <row r="23" spans="1:15" s="4" customFormat="1" ht="9.75" customHeight="1">
      <c r="A23" s="7">
        <v>5</v>
      </c>
      <c r="B23" s="3" t="s">
        <v>113</v>
      </c>
      <c r="C23" s="3"/>
      <c r="D23" s="11">
        <f>'Tab4-S22-S23'!D75</f>
        <v>33212991</v>
      </c>
      <c r="E23" s="12">
        <f>'Tab4-S22-S23'!E75</f>
        <v>592784548</v>
      </c>
      <c r="F23" s="12">
        <f>'Tab4-S22-S23'!F75</f>
        <v>21777641</v>
      </c>
      <c r="G23" s="12">
        <f>'Tab4-S22-S23'!G75</f>
        <v>592784548</v>
      </c>
      <c r="H23" s="12">
        <f>'Tab4-S22-S23'!H75</f>
        <v>11435350</v>
      </c>
      <c r="I23" s="12">
        <f>'Tab4-S22-S23'!I75</f>
        <v>196420547</v>
      </c>
      <c r="J23" s="12">
        <f>'Tab4-S22-S23'!J75</f>
        <v>6274802</v>
      </c>
      <c r="K23" s="12">
        <f>'Tab4-S22-S23'!K75</f>
        <v>253668</v>
      </c>
      <c r="L23" s="12" t="s">
        <v>344</v>
      </c>
      <c r="M23" s="12">
        <f>'Tab4-S22-S23'!M75</f>
        <v>9093911</v>
      </c>
      <c r="N23" s="12">
        <f>'Tab4-S22-S23'!N75</f>
        <v>8714155</v>
      </c>
      <c r="O23" s="228">
        <v>5</v>
      </c>
    </row>
    <row r="24" spans="1:15" s="4" customFormat="1" ht="9.75" customHeight="1">
      <c r="A24" s="7">
        <v>6</v>
      </c>
      <c r="B24" s="3" t="s">
        <v>6</v>
      </c>
      <c r="C24" s="3"/>
      <c r="D24" s="11">
        <f>'Tab4-S28-S29'!D37</f>
        <v>11110479</v>
      </c>
      <c r="E24" s="12">
        <f>'Tab4-S28-S29'!E37</f>
        <v>304625995</v>
      </c>
      <c r="F24" s="12">
        <f>'Tab4-S28-S29'!F37</f>
        <v>5832918</v>
      </c>
      <c r="G24" s="12">
        <f>'Tab4-S28-S29'!G37</f>
        <v>304625995</v>
      </c>
      <c r="H24" s="12">
        <f>'Tab4-S28-S29'!H37</f>
        <v>5277561</v>
      </c>
      <c r="I24" s="12">
        <f>'Tab4-S28-S29'!I37</f>
        <v>108920077</v>
      </c>
      <c r="J24" s="12">
        <f>'Tab4-S28-S29'!J37</f>
        <v>3138020</v>
      </c>
      <c r="K24" s="12">
        <f>'Tab4-S28-S29'!K37</f>
        <v>289768</v>
      </c>
      <c r="L24" s="12" t="s">
        <v>344</v>
      </c>
      <c r="M24" s="12">
        <f>'Tab4-S28-S29'!M37</f>
        <v>3569710</v>
      </c>
      <c r="N24" s="12">
        <f>'Tab4-S28-S29'!N37</f>
        <v>5593407</v>
      </c>
      <c r="O24" s="228">
        <v>6</v>
      </c>
    </row>
    <row r="25" spans="1:15" s="4" customFormat="1" ht="9.75" customHeight="1">
      <c r="A25" s="7">
        <v>7</v>
      </c>
      <c r="B25" s="3" t="s">
        <v>19</v>
      </c>
      <c r="C25" s="3"/>
      <c r="D25" s="11">
        <f>'Tab4-S28-S29'!D58</f>
        <v>20684726</v>
      </c>
      <c r="E25" s="12">
        <f>'Tab4-S28-S29'!E58</f>
        <v>485930228</v>
      </c>
      <c r="F25" s="12">
        <f>'Tab4-S28-S29'!F58</f>
        <v>11961681</v>
      </c>
      <c r="G25" s="12">
        <f>'Tab4-S28-S29'!G58</f>
        <v>485930228</v>
      </c>
      <c r="H25" s="12">
        <f>'Tab4-S28-S29'!H58</f>
        <v>8723045</v>
      </c>
      <c r="I25" s="12">
        <f>'Tab4-S28-S29'!I58</f>
        <v>171563740</v>
      </c>
      <c r="J25" s="12">
        <f>'Tab4-S28-S29'!J58</f>
        <v>157897</v>
      </c>
      <c r="K25" s="12">
        <f>'Tab4-S28-S29'!K58</f>
        <v>257927</v>
      </c>
      <c r="L25" s="12" t="s">
        <v>310</v>
      </c>
      <c r="M25" s="12">
        <f>'Tab4-S28-S29'!M58</f>
        <v>5624841</v>
      </c>
      <c r="N25" s="12">
        <f>'Tab4-S28-S29'!N58</f>
        <v>6061121</v>
      </c>
      <c r="O25" s="228">
        <v>7</v>
      </c>
    </row>
    <row r="26" spans="1:15" s="29" customFormat="1" ht="18" customHeight="1">
      <c r="A26" s="25">
        <v>8</v>
      </c>
      <c r="B26" s="26" t="s">
        <v>55</v>
      </c>
      <c r="C26" s="26"/>
      <c r="D26" s="27">
        <f>SUM(D19:D25)</f>
        <v>510169216</v>
      </c>
      <c r="E26" s="28">
        <f aca="true" t="shared" si="2" ref="E26:N26">SUM(E19:E25)</f>
        <v>5452401637</v>
      </c>
      <c r="F26" s="28">
        <f t="shared" si="2"/>
        <v>408495010</v>
      </c>
      <c r="G26" s="28">
        <f t="shared" si="2"/>
        <v>5452401637</v>
      </c>
      <c r="H26" s="28">
        <f t="shared" si="2"/>
        <v>101674206</v>
      </c>
      <c r="I26" s="28">
        <f t="shared" si="2"/>
        <v>1340530158</v>
      </c>
      <c r="J26" s="28">
        <f t="shared" si="2"/>
        <v>14688283</v>
      </c>
      <c r="K26" s="28">
        <f t="shared" si="2"/>
        <v>2003299</v>
      </c>
      <c r="L26" s="28">
        <f t="shared" si="2"/>
        <v>2856973</v>
      </c>
      <c r="M26" s="28">
        <f t="shared" si="2"/>
        <v>54417013</v>
      </c>
      <c r="N26" s="28">
        <f t="shared" si="2"/>
        <v>74491510</v>
      </c>
      <c r="O26" s="228">
        <v>8</v>
      </c>
    </row>
    <row r="27" spans="1:15" s="4" customFormat="1" ht="9.75" customHeight="1">
      <c r="A27" s="7">
        <v>9</v>
      </c>
      <c r="B27" s="3" t="s">
        <v>56</v>
      </c>
      <c r="C27" s="3"/>
      <c r="D27" s="125">
        <f>D35+D66+'Tab4-S22-S23'!D23+'Tab4-S22-S23'!D42+'Tab4-S22-S23'!D64+'Tab4-S28-S29'!D24+'Tab4-S28-S29'!D44</f>
        <v>413581079</v>
      </c>
      <c r="E27" s="126">
        <f>E35+E66+'Tab4-S22-S23'!E23+'Tab4-S22-S23'!E42+'Tab4-S22-S23'!E64+'Tab4-S28-S29'!E24+'Tab4-S28-S29'!E44</f>
        <v>3112131221</v>
      </c>
      <c r="F27" s="126">
        <f>F35+F66+'Tab4-S22-S23'!F23+'Tab4-S22-S23'!F42+'Tab4-S22-S23'!F64+'Tab4-S28-S29'!F24+'Tab4-S28-S29'!F44</f>
        <v>372591535</v>
      </c>
      <c r="G27" s="126">
        <f>G35+G66+'Tab4-S22-S23'!G23+'Tab4-S22-S23'!G42+'Tab4-S22-S23'!G64+'Tab4-S28-S29'!G24+'Tab4-S28-S29'!G44</f>
        <v>3112131221</v>
      </c>
      <c r="H27" s="126">
        <f>H35+H66+'Tab4-S22-S23'!H23+'Tab4-S22-S23'!H42+'Tab4-S22-S23'!H64+'Tab4-S28-S29'!H24+'Tab4-S28-S29'!H44</f>
        <v>40989544</v>
      </c>
      <c r="I27" s="126">
        <f>I35+I66+'Tab4-S22-S23'!I23+'Tab4-S22-S23'!I42+'Tab4-S22-S23'!I64+'Tab4-S28-S29'!I24+'Tab4-S28-S29'!I44</f>
        <v>568308675</v>
      </c>
      <c r="J27" s="126">
        <f>J35+J66+'Tab4-S22-S23'!J23+'Tab4-S22-S23'!J42+'Tab4-S22-S23'!J64+'Tab4-S28-S29'!J24+'Tab4-S28-S29'!J44</f>
        <v>13018335</v>
      </c>
      <c r="K27" s="126">
        <f>K35+K66+'Tab4-S22-S23'!K23+'Tab4-S22-S23'!K42+'Tab4-S22-S23'!K64+'Tab4-S28-S29'!K24+'Tab4-S28-S29'!K44</f>
        <v>849526</v>
      </c>
      <c r="L27" s="126">
        <f>L26-L28</f>
        <v>2825301</v>
      </c>
      <c r="M27" s="126">
        <f>M35+M66+'Tab4-S22-S23'!M23+'Tab4-S22-S23'!M42+'Tab4-S22-S23'!M64+'Tab4-S28-S29'!M24+'Tab4-S28-S29'!M44</f>
        <v>25371246</v>
      </c>
      <c r="N27" s="126">
        <f>N35+N66+'Tab4-S22-S23'!N23+'Tab4-S22-S23'!N42+'Tab4-S22-S23'!N64+'Tab4-S28-S29'!N24+'Tab4-S28-S29'!N44</f>
        <v>41207783</v>
      </c>
      <c r="O27" s="228">
        <v>9</v>
      </c>
    </row>
    <row r="28" spans="1:15" s="4" customFormat="1" ht="9.75" customHeight="1">
      <c r="A28" s="7">
        <v>10</v>
      </c>
      <c r="B28" s="3" t="s">
        <v>57</v>
      </c>
      <c r="C28" s="3"/>
      <c r="D28" s="125">
        <f>D58+D78+'Tab4-S22-S23'!D33+'Tab4-S22-S23'!D54+'Tab4-S22-S23'!D74+'Tab4-S28-S29'!D36+'Tab4-S28-S29'!D57</f>
        <v>96588137</v>
      </c>
      <c r="E28" s="126">
        <f>E58+E78+'Tab4-S22-S23'!E33+'Tab4-S22-S23'!E54+'Tab4-S22-S23'!E74+'Tab4-S28-S29'!E36+'Tab4-S28-S29'!E57</f>
        <v>2340270416</v>
      </c>
      <c r="F28" s="126">
        <f>F58+F78+'Tab4-S22-S23'!F33+'Tab4-S22-S23'!F54+'Tab4-S22-S23'!F74+'Tab4-S28-S29'!F36+'Tab4-S28-S29'!F57</f>
        <v>35903475</v>
      </c>
      <c r="G28" s="126">
        <f>G58+G78+'Tab4-S22-S23'!G33+'Tab4-S22-S23'!G54+'Tab4-S22-S23'!G74+'Tab4-S28-S29'!G36+'Tab4-S28-S29'!G57</f>
        <v>2340270416</v>
      </c>
      <c r="H28" s="126">
        <f>H58+H78+'Tab4-S22-S23'!H33+'Tab4-S22-S23'!H54+'Tab4-S22-S23'!H74+'Tab4-S28-S29'!H36+'Tab4-S28-S29'!H57</f>
        <v>60684662</v>
      </c>
      <c r="I28" s="126">
        <f>I58+I78+'Tab4-S22-S23'!I33+'Tab4-S22-S23'!I54+'Tab4-S22-S23'!I74+'Tab4-S28-S29'!I36+'Tab4-S28-S29'!I57</f>
        <v>772221483</v>
      </c>
      <c r="J28" s="126">
        <f>J26-J27</f>
        <v>1669948</v>
      </c>
      <c r="K28" s="126">
        <f>K58+K78+'Tab4-S22-S23'!K33+'Tab4-S22-S23'!K54+'Tab4-S22-S23'!K74+'Tab4-S28-S29'!K36+'Tab4-S28-S29'!K57</f>
        <v>1153773</v>
      </c>
      <c r="L28" s="126">
        <f>L58+L78+'Tab4-S22-S23'!L54+'Tab4-S22-S23'!L74</f>
        <v>31672</v>
      </c>
      <c r="M28" s="126">
        <f>M58+M78+'Tab4-S22-S23'!M33+'Tab4-S22-S23'!M54+'Tab4-S22-S23'!M74+'Tab4-S28-S29'!M36+'Tab4-S28-S29'!M57</f>
        <v>29045767</v>
      </c>
      <c r="N28" s="126">
        <f>N58+N78+'Tab4-S22-S23'!N33+'Tab4-S22-S23'!N54+'Tab4-S22-S23'!N74+'Tab4-S28-S29'!N36+'Tab4-S28-S29'!N57</f>
        <v>33283727</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12" t="s">
        <v>379</v>
      </c>
      <c r="B30" s="412"/>
      <c r="C30" s="412"/>
      <c r="D30" s="412"/>
      <c r="E30" s="412"/>
      <c r="F30" s="412"/>
      <c r="G30" s="412"/>
      <c r="H30" s="412"/>
      <c r="I30" s="412" t="s">
        <v>379</v>
      </c>
      <c r="J30" s="412"/>
      <c r="K30" s="412"/>
      <c r="L30" s="412"/>
      <c r="M30" s="412"/>
      <c r="N30" s="412"/>
      <c r="O30" s="412"/>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2155813</v>
      </c>
      <c r="E32" s="12">
        <v>28575396</v>
      </c>
      <c r="F32" s="12">
        <v>462833</v>
      </c>
      <c r="G32" s="12">
        <v>28575396</v>
      </c>
      <c r="H32" s="12">
        <v>1692980</v>
      </c>
      <c r="I32" s="12">
        <v>20141671</v>
      </c>
      <c r="J32" s="12" t="s">
        <v>310</v>
      </c>
      <c r="K32" s="12">
        <v>28055</v>
      </c>
      <c r="L32" s="12" t="s">
        <v>310</v>
      </c>
      <c r="M32" s="12">
        <v>447114</v>
      </c>
      <c r="N32" s="12">
        <v>590610</v>
      </c>
      <c r="O32" s="228">
        <v>11</v>
      </c>
    </row>
    <row r="33" spans="1:15" s="4" customFormat="1" ht="9.75" customHeight="1">
      <c r="A33" s="7">
        <v>12</v>
      </c>
      <c r="B33" s="3" t="s">
        <v>60</v>
      </c>
      <c r="C33" s="3"/>
      <c r="D33" s="11">
        <v>359712227</v>
      </c>
      <c r="E33" s="12">
        <v>2452448222</v>
      </c>
      <c r="F33" s="12">
        <v>337698048</v>
      </c>
      <c r="G33" s="12">
        <v>2452448222</v>
      </c>
      <c r="H33" s="12">
        <v>22014179</v>
      </c>
      <c r="I33" s="12">
        <v>221695520</v>
      </c>
      <c r="J33" s="12">
        <v>2638581</v>
      </c>
      <c r="K33" s="12" t="s">
        <v>310</v>
      </c>
      <c r="L33" s="12">
        <v>2825301</v>
      </c>
      <c r="M33" s="12">
        <v>10999429</v>
      </c>
      <c r="N33" s="12">
        <v>25659030</v>
      </c>
      <c r="O33" s="228">
        <v>12</v>
      </c>
    </row>
    <row r="34" spans="1:15" s="4" customFormat="1" ht="9.75" customHeight="1">
      <c r="A34" s="7">
        <v>13</v>
      </c>
      <c r="B34" s="3" t="s">
        <v>61</v>
      </c>
      <c r="C34" s="3"/>
      <c r="D34" s="11">
        <v>846427</v>
      </c>
      <c r="E34" s="12">
        <v>14093130</v>
      </c>
      <c r="F34" s="12">
        <v>748843</v>
      </c>
      <c r="G34" s="12">
        <v>14093130</v>
      </c>
      <c r="H34" s="12">
        <v>97584</v>
      </c>
      <c r="I34" s="12">
        <v>8961574</v>
      </c>
      <c r="J34" s="12" t="s">
        <v>310</v>
      </c>
      <c r="K34" s="12">
        <v>216247</v>
      </c>
      <c r="L34" s="12" t="s">
        <v>310</v>
      </c>
      <c r="M34" s="12">
        <v>864344</v>
      </c>
      <c r="N34" s="12">
        <v>774318</v>
      </c>
      <c r="O34" s="228">
        <v>13</v>
      </c>
    </row>
    <row r="35" spans="1:15" s="4" customFormat="1" ht="9.75" customHeight="1">
      <c r="A35" s="7">
        <v>14</v>
      </c>
      <c r="B35" s="14" t="s">
        <v>4</v>
      </c>
      <c r="C35" s="14"/>
      <c r="D35" s="16">
        <f>SUM(D32:D34)</f>
        <v>362714467</v>
      </c>
      <c r="E35" s="17">
        <f>SUM(E32:E34)</f>
        <v>2495116748</v>
      </c>
      <c r="F35" s="17">
        <f aca="true" t="shared" si="3" ref="F35:N35">SUM(F32:F34)</f>
        <v>338909724</v>
      </c>
      <c r="G35" s="17">
        <f t="shared" si="3"/>
        <v>2495116748</v>
      </c>
      <c r="H35" s="17">
        <f t="shared" si="3"/>
        <v>23804743</v>
      </c>
      <c r="I35" s="17">
        <f t="shared" si="3"/>
        <v>250798765</v>
      </c>
      <c r="J35" s="17">
        <f t="shared" si="3"/>
        <v>2638581</v>
      </c>
      <c r="K35" s="17">
        <f t="shared" si="3"/>
        <v>244302</v>
      </c>
      <c r="L35" s="17">
        <f t="shared" si="3"/>
        <v>2825301</v>
      </c>
      <c r="M35" s="17">
        <f t="shared" si="3"/>
        <v>12310887</v>
      </c>
      <c r="N35" s="17">
        <f t="shared" si="3"/>
        <v>27023958</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817697</v>
      </c>
      <c r="E38" s="12">
        <v>19739642</v>
      </c>
      <c r="F38" s="12">
        <v>377992</v>
      </c>
      <c r="G38" s="12">
        <v>19739642</v>
      </c>
      <c r="H38" s="12">
        <v>439705</v>
      </c>
      <c r="I38" s="12">
        <v>11192439</v>
      </c>
      <c r="J38" s="12" t="s">
        <v>310</v>
      </c>
      <c r="K38" s="12">
        <v>11909</v>
      </c>
      <c r="L38" s="12" t="s">
        <v>310</v>
      </c>
      <c r="M38" s="12">
        <v>848430</v>
      </c>
      <c r="N38" s="12">
        <v>293519</v>
      </c>
      <c r="O38" s="228">
        <v>15</v>
      </c>
    </row>
    <row r="39" spans="1:15" s="4" customFormat="1" ht="9.75" customHeight="1">
      <c r="A39" s="7">
        <v>16</v>
      </c>
      <c r="B39" s="3" t="s">
        <v>63</v>
      </c>
      <c r="C39" s="3"/>
      <c r="D39" s="11">
        <v>777174</v>
      </c>
      <c r="E39" s="12">
        <v>27581461</v>
      </c>
      <c r="F39" s="12">
        <v>437077</v>
      </c>
      <c r="G39" s="12">
        <v>27581461</v>
      </c>
      <c r="H39" s="12">
        <v>340097</v>
      </c>
      <c r="I39" s="12">
        <v>9377276</v>
      </c>
      <c r="J39" s="12" t="s">
        <v>310</v>
      </c>
      <c r="K39" s="12" t="s">
        <v>310</v>
      </c>
      <c r="L39" s="12" t="s">
        <v>310</v>
      </c>
      <c r="M39" s="12">
        <v>118060</v>
      </c>
      <c r="N39" s="12">
        <v>550357</v>
      </c>
      <c r="O39" s="228">
        <v>16</v>
      </c>
    </row>
    <row r="40" spans="1:15" s="4" customFormat="1" ht="9.75" customHeight="1">
      <c r="A40" s="7">
        <v>17</v>
      </c>
      <c r="B40" s="3" t="s">
        <v>64</v>
      </c>
      <c r="C40" s="3"/>
      <c r="D40" s="11">
        <v>1627879</v>
      </c>
      <c r="E40" s="12">
        <v>32182483</v>
      </c>
      <c r="F40" s="12">
        <v>527638</v>
      </c>
      <c r="G40" s="12">
        <v>32182483</v>
      </c>
      <c r="H40" s="12">
        <v>1100241</v>
      </c>
      <c r="I40" s="12">
        <v>11545094</v>
      </c>
      <c r="J40" s="12" t="s">
        <v>310</v>
      </c>
      <c r="K40" s="12" t="s">
        <v>310</v>
      </c>
      <c r="L40" s="12" t="s">
        <v>310</v>
      </c>
      <c r="M40" s="12">
        <v>107014</v>
      </c>
      <c r="N40" s="12">
        <v>443000</v>
      </c>
      <c r="O40" s="228">
        <v>17</v>
      </c>
    </row>
    <row r="41" spans="1:15" s="4" customFormat="1" ht="9.75" customHeight="1">
      <c r="A41" s="7">
        <v>18</v>
      </c>
      <c r="B41" s="3" t="s">
        <v>65</v>
      </c>
      <c r="C41" s="3"/>
      <c r="D41" s="11">
        <v>1832689</v>
      </c>
      <c r="E41" s="12">
        <v>55567847</v>
      </c>
      <c r="F41" s="12">
        <v>879836</v>
      </c>
      <c r="G41" s="12">
        <v>55567847</v>
      </c>
      <c r="H41" s="12">
        <v>952853</v>
      </c>
      <c r="I41" s="12">
        <v>15303505</v>
      </c>
      <c r="J41" s="12" t="s">
        <v>310</v>
      </c>
      <c r="K41" s="12" t="s">
        <v>310</v>
      </c>
      <c r="L41" s="12" t="s">
        <v>310</v>
      </c>
      <c r="M41" s="12">
        <v>2140469</v>
      </c>
      <c r="N41" s="12">
        <v>553384</v>
      </c>
      <c r="O41" s="228">
        <v>18</v>
      </c>
    </row>
    <row r="42" spans="1:15" s="4" customFormat="1" ht="9.75" customHeight="1">
      <c r="A42" s="7">
        <v>19</v>
      </c>
      <c r="B42" s="3" t="s">
        <v>66</v>
      </c>
      <c r="C42" s="3"/>
      <c r="D42" s="11">
        <v>2445010</v>
      </c>
      <c r="E42" s="12">
        <v>34232889</v>
      </c>
      <c r="F42" s="12">
        <v>650932</v>
      </c>
      <c r="G42" s="12">
        <v>34232889</v>
      </c>
      <c r="H42" s="12">
        <v>1794078</v>
      </c>
      <c r="I42" s="12">
        <v>12766135</v>
      </c>
      <c r="J42" s="12">
        <v>1040054</v>
      </c>
      <c r="K42" s="12">
        <v>66905</v>
      </c>
      <c r="L42" s="12" t="s">
        <v>310</v>
      </c>
      <c r="M42" s="12">
        <v>1513788</v>
      </c>
      <c r="N42" s="12">
        <v>750161</v>
      </c>
      <c r="O42" s="228">
        <v>19</v>
      </c>
    </row>
    <row r="43" spans="1:15" s="4" customFormat="1" ht="9.75" customHeight="1">
      <c r="A43" s="7">
        <v>20</v>
      </c>
      <c r="B43" s="3" t="s">
        <v>67</v>
      </c>
      <c r="C43" s="3"/>
      <c r="D43" s="11">
        <v>2740130</v>
      </c>
      <c r="E43" s="12">
        <v>40189556</v>
      </c>
      <c r="F43" s="12">
        <v>426244</v>
      </c>
      <c r="G43" s="12">
        <v>40189556</v>
      </c>
      <c r="H43" s="12">
        <v>2313886</v>
      </c>
      <c r="I43" s="12">
        <v>13633773</v>
      </c>
      <c r="J43" s="12" t="s">
        <v>310</v>
      </c>
      <c r="K43" s="12">
        <v>36199</v>
      </c>
      <c r="L43" s="12" t="s">
        <v>310</v>
      </c>
      <c r="M43" s="12">
        <v>2757</v>
      </c>
      <c r="N43" s="12">
        <v>528961</v>
      </c>
      <c r="O43" s="228">
        <v>20</v>
      </c>
    </row>
    <row r="44" spans="1:15" s="4" customFormat="1" ht="9.75" customHeight="1">
      <c r="A44" s="7">
        <v>21</v>
      </c>
      <c r="B44" s="3" t="s">
        <v>68</v>
      </c>
      <c r="C44" s="3"/>
      <c r="D44" s="11">
        <v>1164602</v>
      </c>
      <c r="E44" s="12">
        <v>34928397</v>
      </c>
      <c r="F44" s="12">
        <v>517345</v>
      </c>
      <c r="G44" s="12">
        <v>34928397</v>
      </c>
      <c r="H44" s="12">
        <v>647257</v>
      </c>
      <c r="I44" s="12">
        <v>14225438</v>
      </c>
      <c r="J44" s="12" t="s">
        <v>310</v>
      </c>
      <c r="K44" s="12">
        <v>128144</v>
      </c>
      <c r="L44" s="12" t="s">
        <v>310</v>
      </c>
      <c r="M44" s="12">
        <v>174365</v>
      </c>
      <c r="N44" s="12">
        <v>482129</v>
      </c>
      <c r="O44" s="228">
        <v>21</v>
      </c>
    </row>
    <row r="45" spans="1:15" s="4" customFormat="1" ht="9.75" customHeight="1">
      <c r="A45" s="7">
        <v>22</v>
      </c>
      <c r="B45" s="3" t="s">
        <v>69</v>
      </c>
      <c r="C45" s="3"/>
      <c r="D45" s="11">
        <v>3874275</v>
      </c>
      <c r="E45" s="12">
        <v>53842434</v>
      </c>
      <c r="F45" s="12">
        <v>418243</v>
      </c>
      <c r="G45" s="12">
        <v>53842434</v>
      </c>
      <c r="H45" s="12">
        <v>3456032</v>
      </c>
      <c r="I45" s="12">
        <v>13572795</v>
      </c>
      <c r="J45" s="12" t="s">
        <v>310</v>
      </c>
      <c r="K45" s="12" t="s">
        <v>310</v>
      </c>
      <c r="L45" s="12" t="s">
        <v>310</v>
      </c>
      <c r="M45" s="12">
        <v>2228581</v>
      </c>
      <c r="N45" s="12">
        <v>1005903</v>
      </c>
      <c r="O45" s="228">
        <v>22</v>
      </c>
    </row>
    <row r="46" spans="1:15" s="4" customFormat="1" ht="9.75" customHeight="1">
      <c r="A46" s="7">
        <v>23</v>
      </c>
      <c r="B46" s="3" t="s">
        <v>70</v>
      </c>
      <c r="C46" s="3"/>
      <c r="D46" s="11">
        <v>5142729</v>
      </c>
      <c r="E46" s="12">
        <v>69753036</v>
      </c>
      <c r="F46" s="12">
        <v>3287238</v>
      </c>
      <c r="G46" s="12">
        <v>69753036</v>
      </c>
      <c r="H46" s="12">
        <v>1855491</v>
      </c>
      <c r="I46" s="12">
        <v>20488828</v>
      </c>
      <c r="J46" s="12" t="s">
        <v>310</v>
      </c>
      <c r="K46" s="12">
        <v>27087</v>
      </c>
      <c r="L46" s="12" t="s">
        <v>310</v>
      </c>
      <c r="M46" s="12">
        <v>230321</v>
      </c>
      <c r="N46" s="12">
        <v>826313</v>
      </c>
      <c r="O46" s="228">
        <v>23</v>
      </c>
    </row>
    <row r="47" spans="1:15" s="4" customFormat="1" ht="9.75" customHeight="1">
      <c r="A47" s="7">
        <v>24</v>
      </c>
      <c r="B47" s="3" t="s">
        <v>71</v>
      </c>
      <c r="C47" s="3"/>
      <c r="D47" s="11">
        <v>1581118</v>
      </c>
      <c r="E47" s="12">
        <v>16546691</v>
      </c>
      <c r="F47" s="12">
        <v>323494</v>
      </c>
      <c r="G47" s="12">
        <v>16546691</v>
      </c>
      <c r="H47" s="12">
        <v>1257624</v>
      </c>
      <c r="I47" s="12">
        <v>9919377</v>
      </c>
      <c r="J47" s="12" t="s">
        <v>310</v>
      </c>
      <c r="K47" s="12" t="s">
        <v>310</v>
      </c>
      <c r="L47" s="12" t="s">
        <v>310</v>
      </c>
      <c r="M47" s="12">
        <v>107051</v>
      </c>
      <c r="N47" s="12">
        <v>568863</v>
      </c>
      <c r="O47" s="228">
        <v>24</v>
      </c>
    </row>
    <row r="48" spans="1:15" s="4" customFormat="1" ht="9.75" customHeight="1">
      <c r="A48" s="7">
        <v>25</v>
      </c>
      <c r="B48" s="3" t="s">
        <v>72</v>
      </c>
      <c r="C48" s="3"/>
      <c r="D48" s="11">
        <v>1177705</v>
      </c>
      <c r="E48" s="12">
        <v>26841793</v>
      </c>
      <c r="F48" s="12">
        <v>357186</v>
      </c>
      <c r="G48" s="12">
        <v>26841793</v>
      </c>
      <c r="H48" s="12">
        <v>820519</v>
      </c>
      <c r="I48" s="12">
        <v>12184128</v>
      </c>
      <c r="J48" s="12">
        <v>57895</v>
      </c>
      <c r="K48" s="12" t="s">
        <v>310</v>
      </c>
      <c r="L48" s="12" t="s">
        <v>310</v>
      </c>
      <c r="M48" s="12">
        <v>879958</v>
      </c>
      <c r="N48" s="12">
        <v>482207</v>
      </c>
      <c r="O48" s="228">
        <v>25</v>
      </c>
    </row>
    <row r="49" spans="1:15" s="4" customFormat="1" ht="9.75" customHeight="1">
      <c r="A49" s="7">
        <v>26</v>
      </c>
      <c r="B49" s="3" t="s">
        <v>73</v>
      </c>
      <c r="C49" s="3"/>
      <c r="D49" s="11">
        <v>1280206</v>
      </c>
      <c r="E49" s="12">
        <v>24544857</v>
      </c>
      <c r="F49" s="12">
        <v>178657</v>
      </c>
      <c r="G49" s="12">
        <v>24544857</v>
      </c>
      <c r="H49" s="12">
        <v>1101549</v>
      </c>
      <c r="I49" s="12">
        <v>9580572</v>
      </c>
      <c r="J49" s="12" t="s">
        <v>310</v>
      </c>
      <c r="K49" s="12">
        <v>13768</v>
      </c>
      <c r="L49" s="12" t="s">
        <v>310</v>
      </c>
      <c r="M49" s="12">
        <v>119213</v>
      </c>
      <c r="N49" s="12">
        <v>311229</v>
      </c>
      <c r="O49" s="228">
        <v>26</v>
      </c>
    </row>
    <row r="50" spans="1:15" s="4" customFormat="1" ht="9.75" customHeight="1">
      <c r="A50" s="7">
        <v>27</v>
      </c>
      <c r="B50" s="3" t="s">
        <v>74</v>
      </c>
      <c r="C50" s="3"/>
      <c r="D50" s="11">
        <v>851949</v>
      </c>
      <c r="E50" s="12">
        <v>34469555</v>
      </c>
      <c r="F50" s="12">
        <v>541021</v>
      </c>
      <c r="G50" s="12">
        <v>34469555</v>
      </c>
      <c r="H50" s="12">
        <v>310928</v>
      </c>
      <c r="I50" s="12">
        <v>10571169</v>
      </c>
      <c r="J50" s="12" t="s">
        <v>310</v>
      </c>
      <c r="K50" s="12">
        <v>32263</v>
      </c>
      <c r="L50" s="12" t="s">
        <v>310</v>
      </c>
      <c r="M50" s="12">
        <v>426614</v>
      </c>
      <c r="N50" s="12">
        <v>332852</v>
      </c>
      <c r="O50" s="228">
        <v>27</v>
      </c>
    </row>
    <row r="51" spans="1:15" s="4" customFormat="1" ht="9.75" customHeight="1">
      <c r="A51" s="7">
        <v>28</v>
      </c>
      <c r="B51" s="3" t="s">
        <v>60</v>
      </c>
      <c r="C51" s="3"/>
      <c r="D51" s="11">
        <v>13879403</v>
      </c>
      <c r="E51" s="12">
        <v>151037960</v>
      </c>
      <c r="F51" s="12">
        <v>1958108</v>
      </c>
      <c r="G51" s="12">
        <v>151037960</v>
      </c>
      <c r="H51" s="12">
        <v>11921295</v>
      </c>
      <c r="I51" s="12">
        <v>48976230</v>
      </c>
      <c r="J51" s="12" t="s">
        <v>310</v>
      </c>
      <c r="K51" s="12" t="s">
        <v>310</v>
      </c>
      <c r="L51" s="12" t="s">
        <v>310</v>
      </c>
      <c r="M51" s="12">
        <v>842599</v>
      </c>
      <c r="N51" s="12">
        <v>3330604</v>
      </c>
      <c r="O51" s="228">
        <v>28</v>
      </c>
    </row>
    <row r="52" spans="1:15" s="4" customFormat="1" ht="9.75" customHeight="1">
      <c r="A52" s="7">
        <v>29</v>
      </c>
      <c r="B52" s="3" t="s">
        <v>75</v>
      </c>
      <c r="C52" s="3"/>
      <c r="D52" s="11">
        <v>899528</v>
      </c>
      <c r="E52" s="12">
        <v>26273426</v>
      </c>
      <c r="F52" s="12">
        <v>85681</v>
      </c>
      <c r="G52" s="12">
        <v>26273426</v>
      </c>
      <c r="H52" s="12">
        <v>813847</v>
      </c>
      <c r="I52" s="12">
        <v>6441073</v>
      </c>
      <c r="J52" s="12" t="s">
        <v>310</v>
      </c>
      <c r="K52" s="12">
        <v>12323</v>
      </c>
      <c r="L52" s="12" t="s">
        <v>310</v>
      </c>
      <c r="M52" s="12" t="s">
        <v>310</v>
      </c>
      <c r="N52" s="12">
        <v>429999</v>
      </c>
      <c r="O52" s="228">
        <v>29</v>
      </c>
    </row>
    <row r="53" spans="1:15" s="4" customFormat="1" ht="9.75" customHeight="1">
      <c r="A53" s="7">
        <v>30</v>
      </c>
      <c r="B53" s="3" t="s">
        <v>76</v>
      </c>
      <c r="C53" s="3"/>
      <c r="D53" s="11">
        <v>1671786</v>
      </c>
      <c r="E53" s="12">
        <v>45995037</v>
      </c>
      <c r="F53" s="12">
        <v>146445</v>
      </c>
      <c r="G53" s="12">
        <v>45995037</v>
      </c>
      <c r="H53" s="12">
        <v>1525341</v>
      </c>
      <c r="I53" s="12">
        <v>9486823</v>
      </c>
      <c r="J53" s="12" t="s">
        <v>310</v>
      </c>
      <c r="K53" s="12" t="s">
        <v>310</v>
      </c>
      <c r="L53" s="12" t="s">
        <v>310</v>
      </c>
      <c r="M53" s="12">
        <v>25526</v>
      </c>
      <c r="N53" s="12">
        <v>404317</v>
      </c>
      <c r="O53" s="228">
        <v>30</v>
      </c>
    </row>
    <row r="54" spans="1:15" s="4" customFormat="1" ht="9.75" customHeight="1">
      <c r="A54" s="7">
        <v>31</v>
      </c>
      <c r="B54" s="3" t="s">
        <v>61</v>
      </c>
      <c r="C54" s="3"/>
      <c r="D54" s="11">
        <v>2855246</v>
      </c>
      <c r="E54" s="12">
        <v>61291267</v>
      </c>
      <c r="F54" s="12">
        <v>986924</v>
      </c>
      <c r="G54" s="12">
        <v>61291267</v>
      </c>
      <c r="H54" s="12">
        <v>1868322</v>
      </c>
      <c r="I54" s="12">
        <v>16737009</v>
      </c>
      <c r="J54" s="12">
        <v>79958</v>
      </c>
      <c r="K54" s="12" t="s">
        <v>310</v>
      </c>
      <c r="L54" s="12" t="s">
        <v>310</v>
      </c>
      <c r="M54" s="12" t="s">
        <v>310</v>
      </c>
      <c r="N54" s="12">
        <v>550000</v>
      </c>
      <c r="O54" s="228">
        <v>31</v>
      </c>
    </row>
    <row r="55" spans="1:15" s="4" customFormat="1" ht="9.75" customHeight="1">
      <c r="A55" s="7">
        <v>32</v>
      </c>
      <c r="B55" s="3" t="s">
        <v>77</v>
      </c>
      <c r="C55" s="3"/>
      <c r="D55" s="11">
        <v>3337071</v>
      </c>
      <c r="E55" s="12">
        <v>36204395</v>
      </c>
      <c r="F55" s="12">
        <v>1564112</v>
      </c>
      <c r="G55" s="12">
        <v>36204395</v>
      </c>
      <c r="H55" s="12">
        <v>1772959</v>
      </c>
      <c r="I55" s="12">
        <v>12334096</v>
      </c>
      <c r="J55" s="12" t="s">
        <v>310</v>
      </c>
      <c r="K55" s="12" t="s">
        <v>310</v>
      </c>
      <c r="L55" s="12" t="s">
        <v>310</v>
      </c>
      <c r="M55" s="12">
        <v>151952</v>
      </c>
      <c r="N55" s="12">
        <v>739017</v>
      </c>
      <c r="O55" s="228">
        <v>32</v>
      </c>
    </row>
    <row r="56" spans="1:15" s="4" customFormat="1" ht="9.75" customHeight="1">
      <c r="A56" s="7">
        <v>33</v>
      </c>
      <c r="B56" s="3" t="s">
        <v>78</v>
      </c>
      <c r="C56" s="3"/>
      <c r="D56" s="11">
        <v>456918</v>
      </c>
      <c r="E56" s="12">
        <v>37860631</v>
      </c>
      <c r="F56" s="12">
        <v>320296</v>
      </c>
      <c r="G56" s="12">
        <v>37860631</v>
      </c>
      <c r="H56" s="12">
        <v>136622</v>
      </c>
      <c r="I56" s="12">
        <v>17136809</v>
      </c>
      <c r="J56" s="12" t="s">
        <v>310</v>
      </c>
      <c r="K56" s="12">
        <v>22458</v>
      </c>
      <c r="L56" s="12" t="s">
        <v>310</v>
      </c>
      <c r="M56" s="12">
        <v>365421</v>
      </c>
      <c r="N56" s="12">
        <v>714096</v>
      </c>
      <c r="O56" s="228">
        <v>33</v>
      </c>
    </row>
    <row r="57" spans="1:15" s="4" customFormat="1" ht="9.75" customHeight="1">
      <c r="A57" s="7">
        <v>34</v>
      </c>
      <c r="B57" s="3" t="s">
        <v>79</v>
      </c>
      <c r="C57" s="3"/>
      <c r="D57" s="11">
        <v>1228232</v>
      </c>
      <c r="E57" s="12">
        <v>37062240</v>
      </c>
      <c r="F57" s="12">
        <v>839638</v>
      </c>
      <c r="G57" s="12">
        <v>37062240</v>
      </c>
      <c r="H57" s="12">
        <v>388594</v>
      </c>
      <c r="I57" s="12">
        <v>11086159</v>
      </c>
      <c r="J57" s="12" t="s">
        <v>310</v>
      </c>
      <c r="K57" s="12" t="s">
        <v>310</v>
      </c>
      <c r="L57" s="12" t="s">
        <v>310</v>
      </c>
      <c r="M57" s="12">
        <v>451514</v>
      </c>
      <c r="N57" s="12">
        <v>660836</v>
      </c>
      <c r="O57" s="228">
        <v>34</v>
      </c>
    </row>
    <row r="58" spans="1:15" s="4" customFormat="1" ht="9.75" customHeight="1">
      <c r="A58" s="7">
        <v>35</v>
      </c>
      <c r="B58" s="14" t="s">
        <v>4</v>
      </c>
      <c r="C58" s="14"/>
      <c r="D58" s="16">
        <f>SUM(D38:D57)</f>
        <v>49641347</v>
      </c>
      <c r="E58" s="17">
        <f>SUM(E38:E57)</f>
        <v>866145597</v>
      </c>
      <c r="F58" s="17">
        <f aca="true" t="shared" si="4" ref="F58:N58">SUM(F38:F57)</f>
        <v>14824107</v>
      </c>
      <c r="G58" s="17">
        <f t="shared" si="4"/>
        <v>866145597</v>
      </c>
      <c r="H58" s="17">
        <f t="shared" si="4"/>
        <v>34817240</v>
      </c>
      <c r="I58" s="17">
        <f t="shared" si="4"/>
        <v>286558728</v>
      </c>
      <c r="J58" s="17">
        <f t="shared" si="4"/>
        <v>1177907</v>
      </c>
      <c r="K58" s="17">
        <f t="shared" si="4"/>
        <v>351056</v>
      </c>
      <c r="L58" s="132">
        <f t="shared" si="4"/>
        <v>0</v>
      </c>
      <c r="M58" s="17">
        <f t="shared" si="4"/>
        <v>10733633</v>
      </c>
      <c r="N58" s="17">
        <f t="shared" si="4"/>
        <v>13957747</v>
      </c>
      <c r="O58" s="228">
        <v>35</v>
      </c>
    </row>
    <row r="59" spans="1:15" s="4" customFormat="1" ht="9.75" customHeight="1">
      <c r="A59" s="7">
        <v>36</v>
      </c>
      <c r="B59" s="20" t="s">
        <v>58</v>
      </c>
      <c r="C59" s="20"/>
      <c r="D59" s="16">
        <f>D35+D58</f>
        <v>412355814</v>
      </c>
      <c r="E59" s="17">
        <f>E35+E58</f>
        <v>3361262345</v>
      </c>
      <c r="F59" s="17">
        <f aca="true" t="shared" si="5" ref="F59:N59">F35+F58</f>
        <v>353733831</v>
      </c>
      <c r="G59" s="17">
        <f t="shared" si="5"/>
        <v>3361262345</v>
      </c>
      <c r="H59" s="17">
        <f t="shared" si="5"/>
        <v>58621983</v>
      </c>
      <c r="I59" s="17">
        <f t="shared" si="5"/>
        <v>537357493</v>
      </c>
      <c r="J59" s="17">
        <f t="shared" si="5"/>
        <v>3816488</v>
      </c>
      <c r="K59" s="17">
        <f t="shared" si="5"/>
        <v>595358</v>
      </c>
      <c r="L59" s="17">
        <f t="shared" si="5"/>
        <v>2825301</v>
      </c>
      <c r="M59" s="17">
        <f t="shared" si="5"/>
        <v>23044520</v>
      </c>
      <c r="N59" s="17">
        <f t="shared" si="5"/>
        <v>40981705</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12" t="s">
        <v>380</v>
      </c>
      <c r="B61" s="412"/>
      <c r="C61" s="412"/>
      <c r="D61" s="412"/>
      <c r="E61" s="412"/>
      <c r="F61" s="412"/>
      <c r="G61" s="412"/>
      <c r="H61" s="412"/>
      <c r="I61" s="412" t="s">
        <v>380</v>
      </c>
      <c r="J61" s="412"/>
      <c r="K61" s="412"/>
      <c r="L61" s="412"/>
      <c r="M61" s="412"/>
      <c r="N61" s="412"/>
      <c r="O61" s="412"/>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3111854</v>
      </c>
      <c r="E63" s="12">
        <v>18365339</v>
      </c>
      <c r="F63" s="12">
        <v>573894</v>
      </c>
      <c r="G63" s="12">
        <v>18365339</v>
      </c>
      <c r="H63" s="12">
        <v>2537960</v>
      </c>
      <c r="I63" s="12">
        <v>11676093</v>
      </c>
      <c r="J63" s="12" t="s">
        <v>310</v>
      </c>
      <c r="K63" s="12">
        <v>35388</v>
      </c>
      <c r="L63" s="12" t="s">
        <v>310</v>
      </c>
      <c r="M63" s="12">
        <v>867465</v>
      </c>
      <c r="N63" s="12">
        <v>557335</v>
      </c>
      <c r="O63" s="228">
        <v>37</v>
      </c>
    </row>
    <row r="64" spans="1:15" s="4" customFormat="1" ht="9.75" customHeight="1">
      <c r="A64" s="7">
        <v>38</v>
      </c>
      <c r="B64" s="3" t="s">
        <v>82</v>
      </c>
      <c r="C64" s="3"/>
      <c r="D64" s="11">
        <v>527104</v>
      </c>
      <c r="E64" s="12">
        <v>8571604</v>
      </c>
      <c r="F64" s="12">
        <v>452312</v>
      </c>
      <c r="G64" s="12">
        <v>8571604</v>
      </c>
      <c r="H64" s="12">
        <v>74792</v>
      </c>
      <c r="I64" s="12">
        <v>4660863</v>
      </c>
      <c r="J64" s="12" t="s">
        <v>310</v>
      </c>
      <c r="K64" s="12" t="s">
        <v>310</v>
      </c>
      <c r="L64" s="12" t="s">
        <v>310</v>
      </c>
      <c r="M64" s="12" t="s">
        <v>310</v>
      </c>
      <c r="N64" s="12">
        <v>290697</v>
      </c>
      <c r="O64" s="228">
        <v>38</v>
      </c>
    </row>
    <row r="65" spans="1:15" s="4" customFormat="1" ht="9.75" customHeight="1">
      <c r="A65" s="7">
        <v>39</v>
      </c>
      <c r="B65" s="3" t="s">
        <v>83</v>
      </c>
      <c r="C65" s="3"/>
      <c r="D65" s="11">
        <v>751509</v>
      </c>
      <c r="E65" s="12">
        <v>10351295</v>
      </c>
      <c r="F65" s="12">
        <v>352532</v>
      </c>
      <c r="G65" s="12">
        <v>10351295</v>
      </c>
      <c r="H65" s="12">
        <v>398977</v>
      </c>
      <c r="I65" s="12">
        <v>8036696</v>
      </c>
      <c r="J65" s="12" t="s">
        <v>310</v>
      </c>
      <c r="K65" s="12">
        <v>8162</v>
      </c>
      <c r="L65" s="12" t="s">
        <v>310</v>
      </c>
      <c r="M65" s="12">
        <v>388226</v>
      </c>
      <c r="N65" s="12">
        <v>411622</v>
      </c>
      <c r="O65" s="228">
        <v>39</v>
      </c>
    </row>
    <row r="66" spans="1:15" s="23" customFormat="1" ht="9.75" customHeight="1">
      <c r="A66" s="7">
        <v>40</v>
      </c>
      <c r="B66" s="14" t="s">
        <v>4</v>
      </c>
      <c r="C66" s="14"/>
      <c r="D66" s="16">
        <f>SUM(D63:D65)</f>
        <v>4390467</v>
      </c>
      <c r="E66" s="17">
        <f>SUM(E63:E65)</f>
        <v>37288238</v>
      </c>
      <c r="F66" s="17">
        <f aca="true" t="shared" si="6" ref="F66:N66">SUM(F63:F65)</f>
        <v>1378738</v>
      </c>
      <c r="G66" s="17">
        <f t="shared" si="6"/>
        <v>37288238</v>
      </c>
      <c r="H66" s="17">
        <f t="shared" si="6"/>
        <v>3011729</v>
      </c>
      <c r="I66" s="17">
        <f t="shared" si="6"/>
        <v>24373652</v>
      </c>
      <c r="J66" s="132">
        <f t="shared" si="6"/>
        <v>0</v>
      </c>
      <c r="K66" s="17">
        <f t="shared" si="6"/>
        <v>43550</v>
      </c>
      <c r="L66" s="132">
        <f t="shared" si="6"/>
        <v>0</v>
      </c>
      <c r="M66" s="17">
        <f t="shared" si="6"/>
        <v>1255691</v>
      </c>
      <c r="N66" s="17">
        <f t="shared" si="6"/>
        <v>1259654</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1129585</v>
      </c>
      <c r="E69" s="12">
        <v>18936764</v>
      </c>
      <c r="F69" s="12">
        <v>587244</v>
      </c>
      <c r="G69" s="12">
        <v>18936764</v>
      </c>
      <c r="H69" s="12">
        <v>542341</v>
      </c>
      <c r="I69" s="12">
        <v>14248133</v>
      </c>
      <c r="J69" s="12" t="s">
        <v>310</v>
      </c>
      <c r="K69" s="12" t="s">
        <v>310</v>
      </c>
      <c r="L69" s="12" t="s">
        <v>310</v>
      </c>
      <c r="M69" s="12">
        <v>409</v>
      </c>
      <c r="N69" s="12">
        <v>479182</v>
      </c>
      <c r="O69" s="228">
        <v>41</v>
      </c>
    </row>
    <row r="70" spans="1:15" s="4" customFormat="1" ht="9.75" customHeight="1">
      <c r="A70" s="7">
        <v>42</v>
      </c>
      <c r="B70" s="3" t="s">
        <v>85</v>
      </c>
      <c r="C70" s="3"/>
      <c r="D70" s="11">
        <v>1077043</v>
      </c>
      <c r="E70" s="12">
        <v>8000705</v>
      </c>
      <c r="F70" s="12">
        <v>249899</v>
      </c>
      <c r="G70" s="12">
        <v>8000705</v>
      </c>
      <c r="H70" s="12">
        <v>827144</v>
      </c>
      <c r="I70" s="12">
        <v>3945507</v>
      </c>
      <c r="J70" s="12" t="s">
        <v>310</v>
      </c>
      <c r="K70" s="12">
        <v>648</v>
      </c>
      <c r="L70" s="12" t="s">
        <v>310</v>
      </c>
      <c r="M70" s="12">
        <v>2312</v>
      </c>
      <c r="N70" s="12">
        <v>240364</v>
      </c>
      <c r="O70" s="228">
        <v>42</v>
      </c>
    </row>
    <row r="71" spans="1:15" s="4" customFormat="1" ht="9.75" customHeight="1">
      <c r="A71" s="7">
        <v>43</v>
      </c>
      <c r="B71" s="3" t="s">
        <v>86</v>
      </c>
      <c r="C71" s="3"/>
      <c r="D71" s="11">
        <v>969837</v>
      </c>
      <c r="E71" s="12">
        <v>28558404</v>
      </c>
      <c r="F71" s="12">
        <v>163196</v>
      </c>
      <c r="G71" s="12">
        <v>28558404</v>
      </c>
      <c r="H71" s="12">
        <v>806641</v>
      </c>
      <c r="I71" s="12">
        <v>10528880</v>
      </c>
      <c r="J71" s="12" t="s">
        <v>310</v>
      </c>
      <c r="K71" s="12">
        <v>99830</v>
      </c>
      <c r="L71" s="12" t="s">
        <v>310</v>
      </c>
      <c r="M71" s="12">
        <v>219310</v>
      </c>
      <c r="N71" s="12">
        <v>306119</v>
      </c>
      <c r="O71" s="228">
        <v>43</v>
      </c>
    </row>
    <row r="72" spans="1:15" s="4" customFormat="1" ht="9.75" customHeight="1">
      <c r="A72" s="7">
        <v>44</v>
      </c>
      <c r="B72" s="3" t="s">
        <v>81</v>
      </c>
      <c r="C72" s="3"/>
      <c r="D72" s="11">
        <v>1472495</v>
      </c>
      <c r="E72" s="12">
        <v>66119731</v>
      </c>
      <c r="F72" s="12">
        <v>736873</v>
      </c>
      <c r="G72" s="12">
        <v>66119731</v>
      </c>
      <c r="H72" s="12">
        <v>735622</v>
      </c>
      <c r="I72" s="12">
        <v>16871829</v>
      </c>
      <c r="J72" s="12" t="s">
        <v>310</v>
      </c>
      <c r="K72" s="12" t="s">
        <v>310</v>
      </c>
      <c r="L72" s="12" t="s">
        <v>310</v>
      </c>
      <c r="M72" s="12">
        <v>581972</v>
      </c>
      <c r="N72" s="12">
        <v>280726</v>
      </c>
      <c r="O72" s="228">
        <v>44</v>
      </c>
    </row>
    <row r="73" spans="1:15" s="4" customFormat="1" ht="9.75" customHeight="1">
      <c r="A73" s="7">
        <v>45</v>
      </c>
      <c r="B73" s="3" t="s">
        <v>82</v>
      </c>
      <c r="C73" s="3"/>
      <c r="D73" s="11">
        <v>1639779</v>
      </c>
      <c r="E73" s="12">
        <v>28400162</v>
      </c>
      <c r="F73" s="12">
        <v>994278</v>
      </c>
      <c r="G73" s="12">
        <v>28400162</v>
      </c>
      <c r="H73" s="12">
        <v>645501</v>
      </c>
      <c r="I73" s="12">
        <v>13400547</v>
      </c>
      <c r="J73" s="12" t="s">
        <v>310</v>
      </c>
      <c r="K73" s="12">
        <v>29014</v>
      </c>
      <c r="L73" s="12" t="s">
        <v>310</v>
      </c>
      <c r="M73" s="12">
        <v>2140015</v>
      </c>
      <c r="N73" s="12">
        <v>376690</v>
      </c>
      <c r="O73" s="228">
        <v>45</v>
      </c>
    </row>
    <row r="74" spans="1:15" s="4" customFormat="1" ht="9.75" customHeight="1">
      <c r="A74" s="7">
        <v>46</v>
      </c>
      <c r="B74" s="3" t="s">
        <v>87</v>
      </c>
      <c r="C74" s="3"/>
      <c r="D74" s="11">
        <v>586186</v>
      </c>
      <c r="E74" s="12">
        <v>9536666</v>
      </c>
      <c r="F74" s="12">
        <v>178359</v>
      </c>
      <c r="G74" s="12">
        <v>9536666</v>
      </c>
      <c r="H74" s="12">
        <v>407827</v>
      </c>
      <c r="I74" s="12">
        <v>5813511</v>
      </c>
      <c r="J74" s="12" t="s">
        <v>310</v>
      </c>
      <c r="K74" s="12" t="s">
        <v>310</v>
      </c>
      <c r="L74" s="12" t="s">
        <v>310</v>
      </c>
      <c r="M74" s="12">
        <v>119041</v>
      </c>
      <c r="N74" s="12">
        <v>243000</v>
      </c>
      <c r="O74" s="228">
        <v>46</v>
      </c>
    </row>
    <row r="75" spans="1:15" s="4" customFormat="1" ht="9.75" customHeight="1">
      <c r="A75" s="7">
        <v>47</v>
      </c>
      <c r="B75" s="3" t="s">
        <v>88</v>
      </c>
      <c r="C75" s="3"/>
      <c r="D75" s="11">
        <v>884990</v>
      </c>
      <c r="E75" s="12">
        <v>22729217</v>
      </c>
      <c r="F75" s="12">
        <v>670243</v>
      </c>
      <c r="G75" s="12">
        <v>22729217</v>
      </c>
      <c r="H75" s="12">
        <v>214747</v>
      </c>
      <c r="I75" s="12">
        <v>6709174</v>
      </c>
      <c r="J75" s="12">
        <v>2000</v>
      </c>
      <c r="K75" s="12">
        <v>34745</v>
      </c>
      <c r="L75" s="12" t="s">
        <v>310</v>
      </c>
      <c r="M75" s="12">
        <v>1560500</v>
      </c>
      <c r="N75" s="12">
        <v>445000</v>
      </c>
      <c r="O75" s="228">
        <v>47</v>
      </c>
    </row>
    <row r="76" spans="1:15" s="4" customFormat="1" ht="9.75" customHeight="1">
      <c r="A76" s="7">
        <v>48</v>
      </c>
      <c r="B76" s="3" t="s">
        <v>89</v>
      </c>
      <c r="C76" s="3"/>
      <c r="D76" s="11">
        <v>529851</v>
      </c>
      <c r="E76" s="12">
        <v>27896674</v>
      </c>
      <c r="F76" s="12">
        <v>192273</v>
      </c>
      <c r="G76" s="12">
        <v>27896674</v>
      </c>
      <c r="H76" s="12">
        <v>337578</v>
      </c>
      <c r="I76" s="12">
        <v>6587432</v>
      </c>
      <c r="J76" s="12" t="s">
        <v>310</v>
      </c>
      <c r="K76" s="12" t="s">
        <v>310</v>
      </c>
      <c r="L76" s="12">
        <v>31672</v>
      </c>
      <c r="M76" s="12" t="s">
        <v>310</v>
      </c>
      <c r="N76" s="12">
        <v>328198</v>
      </c>
      <c r="O76" s="228">
        <v>48</v>
      </c>
    </row>
    <row r="77" spans="1:15" s="4" customFormat="1" ht="9.75" customHeight="1">
      <c r="A77" s="7">
        <v>49</v>
      </c>
      <c r="B77" s="3" t="s">
        <v>90</v>
      </c>
      <c r="C77" s="3"/>
      <c r="D77" s="11">
        <v>476582</v>
      </c>
      <c r="E77" s="12">
        <v>25241912</v>
      </c>
      <c r="F77" s="12">
        <v>141104</v>
      </c>
      <c r="G77" s="12">
        <v>25241912</v>
      </c>
      <c r="H77" s="12">
        <v>335478</v>
      </c>
      <c r="I77" s="12">
        <v>5194582</v>
      </c>
      <c r="J77" s="12" t="s">
        <v>310</v>
      </c>
      <c r="K77" s="12" t="s">
        <v>310</v>
      </c>
      <c r="L77" s="12" t="s">
        <v>310</v>
      </c>
      <c r="M77" s="12">
        <v>20965</v>
      </c>
      <c r="N77" s="12">
        <v>260904</v>
      </c>
      <c r="O77" s="228">
        <v>49</v>
      </c>
    </row>
    <row r="78" spans="1:15" s="23" customFormat="1" ht="9.75" customHeight="1">
      <c r="A78" s="7">
        <v>50</v>
      </c>
      <c r="B78" s="14" t="s">
        <v>4</v>
      </c>
      <c r="C78" s="14"/>
      <c r="D78" s="16">
        <f>SUM(D69:D77)</f>
        <v>8766348</v>
      </c>
      <c r="E78" s="17">
        <f>SUM(E69:E77)</f>
        <v>235420235</v>
      </c>
      <c r="F78" s="17">
        <f aca="true" t="shared" si="7" ref="F78:N78">SUM(F69:F77)</f>
        <v>3913469</v>
      </c>
      <c r="G78" s="17">
        <f t="shared" si="7"/>
        <v>235420235</v>
      </c>
      <c r="H78" s="17">
        <f t="shared" si="7"/>
        <v>4852879</v>
      </c>
      <c r="I78" s="17">
        <f t="shared" si="7"/>
        <v>83299595</v>
      </c>
      <c r="J78" s="17">
        <f t="shared" si="7"/>
        <v>2000</v>
      </c>
      <c r="K78" s="17">
        <f t="shared" si="7"/>
        <v>164237</v>
      </c>
      <c r="L78" s="17">
        <f t="shared" si="7"/>
        <v>31672</v>
      </c>
      <c r="M78" s="17">
        <f t="shared" si="7"/>
        <v>4644524</v>
      </c>
      <c r="N78" s="17">
        <f t="shared" si="7"/>
        <v>2960183</v>
      </c>
      <c r="O78" s="228">
        <v>50</v>
      </c>
    </row>
    <row r="79" spans="1:15" s="4" customFormat="1" ht="9.75" customHeight="1">
      <c r="A79" s="7">
        <v>51</v>
      </c>
      <c r="B79" s="20" t="s">
        <v>80</v>
      </c>
      <c r="C79" s="20"/>
      <c r="D79" s="16">
        <f>D66+D78</f>
        <v>13156815</v>
      </c>
      <c r="E79" s="17">
        <f>E66+E78</f>
        <v>272708473</v>
      </c>
      <c r="F79" s="17">
        <f aca="true" t="shared" si="8" ref="F79:N79">F66+F78</f>
        <v>5292207</v>
      </c>
      <c r="G79" s="17">
        <f t="shared" si="8"/>
        <v>272708473</v>
      </c>
      <c r="H79" s="17">
        <f t="shared" si="8"/>
        <v>7864608</v>
      </c>
      <c r="I79" s="17">
        <f t="shared" si="8"/>
        <v>107673247</v>
      </c>
      <c r="J79" s="17">
        <f t="shared" si="8"/>
        <v>2000</v>
      </c>
      <c r="K79" s="17">
        <f t="shared" si="8"/>
        <v>207787</v>
      </c>
      <c r="L79" s="17">
        <f t="shared" si="8"/>
        <v>31672</v>
      </c>
      <c r="M79" s="17">
        <f t="shared" si="8"/>
        <v>5900215</v>
      </c>
      <c r="N79" s="17">
        <f t="shared" si="8"/>
        <v>4219837</v>
      </c>
      <c r="O79" s="228">
        <v>51</v>
      </c>
    </row>
    <row r="80" spans="1:15" s="4" customFormat="1" ht="9" customHeight="1">
      <c r="A80" s="411" t="s">
        <v>33</v>
      </c>
      <c r="B80" s="411"/>
      <c r="C80" s="411"/>
      <c r="D80" s="411"/>
      <c r="E80" s="411"/>
      <c r="F80" s="411"/>
      <c r="G80" s="411"/>
      <c r="H80" s="411"/>
      <c r="I80" s="411"/>
      <c r="J80" s="411"/>
      <c r="K80" s="24"/>
      <c r="L80" s="24"/>
      <c r="M80" s="24"/>
      <c r="O80" s="228"/>
    </row>
    <row r="81" spans="1:15" s="52" customFormat="1" ht="9" customHeight="1">
      <c r="A81" s="208" t="s">
        <v>311</v>
      </c>
      <c r="B81" s="144"/>
      <c r="C81" s="144"/>
      <c r="D81" s="144"/>
      <c r="E81" s="144"/>
      <c r="F81" s="144"/>
      <c r="G81" s="144"/>
      <c r="H81" s="144"/>
      <c r="I81" s="144"/>
      <c r="J81" s="144"/>
      <c r="K81" s="144"/>
      <c r="L81" s="144"/>
      <c r="M81" s="144"/>
      <c r="N81" s="144"/>
      <c r="O81" s="226"/>
    </row>
    <row r="82" spans="1:15" s="52" customFormat="1" ht="9">
      <c r="A82" s="208" t="s">
        <v>343</v>
      </c>
      <c r="B82" s="148"/>
      <c r="C82" s="148"/>
      <c r="D82" s="148"/>
      <c r="E82" s="148"/>
      <c r="F82" s="148"/>
      <c r="G82" s="148"/>
      <c r="H82" s="148"/>
      <c r="O82" s="226"/>
    </row>
  </sheetData>
  <sheetProtection/>
  <mergeCells count="31">
    <mergeCell ref="D9:E13"/>
    <mergeCell ref="I9:J13"/>
    <mergeCell ref="A18:H18"/>
    <mergeCell ref="L14:L16"/>
    <mergeCell ref="A80:J80"/>
    <mergeCell ref="B6:C17"/>
    <mergeCell ref="A61:H61"/>
    <mergeCell ref="I61:O61"/>
    <mergeCell ref="H11:H13"/>
    <mergeCell ref="I30:O30"/>
    <mergeCell ref="N14:N16"/>
    <mergeCell ref="F11:G13"/>
    <mergeCell ref="A30:H30"/>
    <mergeCell ref="G14:G16"/>
    <mergeCell ref="A1:H1"/>
    <mergeCell ref="I1:O1"/>
    <mergeCell ref="I4:J4"/>
    <mergeCell ref="E2:F2"/>
    <mergeCell ref="G2:H2"/>
    <mergeCell ref="E14:E16"/>
    <mergeCell ref="K9:L13"/>
    <mergeCell ref="I7:I8"/>
    <mergeCell ref="D7:H8"/>
    <mergeCell ref="I18:O18"/>
    <mergeCell ref="M9:N13"/>
    <mergeCell ref="I2:L2"/>
    <mergeCell ref="B3:H3"/>
    <mergeCell ref="I3:L3"/>
    <mergeCell ref="B4:H4"/>
    <mergeCell ref="F9:H10"/>
    <mergeCell ref="J14:J16"/>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workbookViewId="0" topLeftCell="A1">
      <selection activeCell="M1" sqref="M1"/>
    </sheetView>
  </sheetViews>
  <sheetFormatPr defaultColWidth="11.421875" defaultRowHeight="12.75"/>
  <cols>
    <col min="1" max="1" width="4.28125" style="232" bestFit="1" customWidth="1"/>
    <col min="2" max="2" width="25.140625" style="0" customWidth="1"/>
    <col min="3" max="3" width="0.85546875" style="0" customWidth="1"/>
    <col min="4" max="6" width="25.57421875" style="0" customWidth="1"/>
    <col min="7" max="11" width="20.00390625" style="0" customWidth="1"/>
    <col min="12" max="12" width="4.28125" style="232" bestFit="1" customWidth="1"/>
  </cols>
  <sheetData>
    <row r="1" spans="1:12" s="4" customFormat="1" ht="12" customHeight="1">
      <c r="A1" s="60"/>
      <c r="B1" s="50"/>
      <c r="C1" s="50"/>
      <c r="D1" s="50"/>
      <c r="E1" s="387" t="s">
        <v>364</v>
      </c>
      <c r="F1" s="387"/>
      <c r="G1" s="388" t="s">
        <v>365</v>
      </c>
      <c r="H1" s="388"/>
      <c r="I1" s="63"/>
      <c r="J1" s="63"/>
      <c r="K1" s="62" t="s">
        <v>7</v>
      </c>
      <c r="L1" s="198"/>
    </row>
    <row r="2" spans="1:12" s="4" customFormat="1" ht="12" customHeight="1">
      <c r="A2" s="227"/>
      <c r="B2" s="387" t="s">
        <v>193</v>
      </c>
      <c r="C2" s="387"/>
      <c r="D2" s="387"/>
      <c r="E2" s="387"/>
      <c r="F2" s="387"/>
      <c r="G2" s="388" t="s">
        <v>194</v>
      </c>
      <c r="H2" s="388"/>
      <c r="I2" s="388"/>
      <c r="J2" s="388"/>
      <c r="K2" s="85"/>
      <c r="L2" s="198"/>
    </row>
    <row r="3" spans="1:12" s="4" customFormat="1" ht="12" customHeight="1">
      <c r="A3" s="227"/>
      <c r="B3" s="387" t="s">
        <v>398</v>
      </c>
      <c r="C3" s="387"/>
      <c r="D3" s="387"/>
      <c r="E3" s="387"/>
      <c r="F3" s="387"/>
      <c r="G3" s="427" t="s">
        <v>195</v>
      </c>
      <c r="H3" s="427"/>
      <c r="I3" s="427"/>
      <c r="J3" s="85"/>
      <c r="K3" s="62" t="s">
        <v>7</v>
      </c>
      <c r="L3" s="198"/>
    </row>
    <row r="4" spans="1:12" s="4" customFormat="1" ht="12" customHeight="1">
      <c r="A4" s="198"/>
      <c r="B4" s="86"/>
      <c r="C4" s="86"/>
      <c r="D4" s="86"/>
      <c r="E4" s="241"/>
      <c r="F4" s="295" t="s">
        <v>389</v>
      </c>
      <c r="G4" s="329" t="s">
        <v>390</v>
      </c>
      <c r="I4" s="50"/>
      <c r="J4" s="86"/>
      <c r="K4" s="86"/>
      <c r="L4" s="198"/>
    </row>
    <row r="5" spans="1:12" s="64" customFormat="1" ht="21" customHeight="1">
      <c r="A5" s="89" t="s">
        <v>7</v>
      </c>
      <c r="B5" s="413" t="s">
        <v>198</v>
      </c>
      <c r="C5" s="414"/>
      <c r="D5" s="99" t="s">
        <v>205</v>
      </c>
      <c r="E5" s="438" t="s">
        <v>363</v>
      </c>
      <c r="F5" s="423"/>
      <c r="G5" s="284" t="s">
        <v>206</v>
      </c>
      <c r="H5" s="443" t="s">
        <v>190</v>
      </c>
      <c r="I5" s="443"/>
      <c r="J5" s="92" t="s">
        <v>7</v>
      </c>
      <c r="K5" s="92" t="s">
        <v>7</v>
      </c>
      <c r="L5" s="90" t="s">
        <v>7</v>
      </c>
    </row>
    <row r="6" spans="1:12" s="64" customFormat="1" ht="12" customHeight="1">
      <c r="A6" s="93" t="s">
        <v>7</v>
      </c>
      <c r="B6" s="415"/>
      <c r="C6" s="416"/>
      <c r="D6" s="413" t="s">
        <v>366</v>
      </c>
      <c r="E6" s="438"/>
      <c r="F6" s="423"/>
      <c r="G6" s="435" t="s">
        <v>5</v>
      </c>
      <c r="H6" s="439" t="s">
        <v>208</v>
      </c>
      <c r="I6" s="439"/>
      <c r="J6" s="439"/>
      <c r="K6" s="439"/>
      <c r="L6" s="94" t="s">
        <v>7</v>
      </c>
    </row>
    <row r="7" spans="1:12" s="64" customFormat="1" ht="8.25" customHeight="1">
      <c r="A7" s="93" t="s">
        <v>7</v>
      </c>
      <c r="B7" s="415"/>
      <c r="C7" s="416"/>
      <c r="D7" s="415"/>
      <c r="E7" s="438"/>
      <c r="F7" s="423"/>
      <c r="G7" s="444"/>
      <c r="H7" s="426"/>
      <c r="I7" s="426"/>
      <c r="J7" s="426"/>
      <c r="K7" s="426"/>
      <c r="L7" s="94" t="s">
        <v>7</v>
      </c>
    </row>
    <row r="8" spans="1:12" s="64" customFormat="1" ht="22.5" customHeight="1">
      <c r="A8" s="93" t="s">
        <v>7</v>
      </c>
      <c r="B8" s="415"/>
      <c r="C8" s="416"/>
      <c r="D8" s="415"/>
      <c r="E8" s="438"/>
      <c r="F8" s="423"/>
      <c r="G8" s="444"/>
      <c r="H8" s="434" t="s">
        <v>371</v>
      </c>
      <c r="I8" s="439"/>
      <c r="J8" s="440"/>
      <c r="K8" s="439" t="s">
        <v>372</v>
      </c>
      <c r="L8" s="94" t="s">
        <v>7</v>
      </c>
    </row>
    <row r="9" spans="1:12" s="64" customFormat="1" ht="20.25" customHeight="1">
      <c r="A9" s="95" t="s">
        <v>175</v>
      </c>
      <c r="B9" s="415"/>
      <c r="C9" s="416"/>
      <c r="D9" s="415"/>
      <c r="E9" s="438"/>
      <c r="F9" s="423"/>
      <c r="G9" s="444"/>
      <c r="H9" s="438"/>
      <c r="I9" s="423"/>
      <c r="J9" s="416"/>
      <c r="K9" s="423"/>
      <c r="L9" s="97" t="s">
        <v>175</v>
      </c>
    </row>
    <row r="10" spans="1:12" s="64" customFormat="1" ht="18.75" customHeight="1">
      <c r="A10" s="95" t="s">
        <v>179</v>
      </c>
      <c r="B10" s="415"/>
      <c r="C10" s="416"/>
      <c r="D10" s="415"/>
      <c r="E10" s="438"/>
      <c r="F10" s="423"/>
      <c r="G10" s="444"/>
      <c r="H10" s="438"/>
      <c r="I10" s="423"/>
      <c r="J10" s="416"/>
      <c r="K10" s="423"/>
      <c r="L10" s="97" t="s">
        <v>179</v>
      </c>
    </row>
    <row r="11" spans="1:12" s="64" customFormat="1" ht="11.25" customHeight="1">
      <c r="A11" s="93" t="s">
        <v>7</v>
      </c>
      <c r="B11" s="415"/>
      <c r="C11" s="416"/>
      <c r="D11" s="415"/>
      <c r="E11" s="438"/>
      <c r="F11" s="423"/>
      <c r="G11" s="444"/>
      <c r="H11" s="438"/>
      <c r="I11" s="423"/>
      <c r="J11" s="416"/>
      <c r="K11" s="423"/>
      <c r="L11" s="94" t="s">
        <v>7</v>
      </c>
    </row>
    <row r="12" spans="1:12" s="64" customFormat="1" ht="22.5" customHeight="1">
      <c r="A12" s="93" t="s">
        <v>7</v>
      </c>
      <c r="B12" s="415"/>
      <c r="C12" s="416"/>
      <c r="D12" s="415"/>
      <c r="E12" s="438"/>
      <c r="F12" s="423"/>
      <c r="G12" s="444"/>
      <c r="H12" s="441"/>
      <c r="I12" s="423"/>
      <c r="J12" s="416"/>
      <c r="K12" s="423"/>
      <c r="L12" s="94" t="s">
        <v>7</v>
      </c>
    </row>
    <row r="13" spans="1:12" s="64" customFormat="1" ht="17.25" customHeight="1">
      <c r="A13" s="93" t="s">
        <v>7</v>
      </c>
      <c r="B13" s="415"/>
      <c r="C13" s="416"/>
      <c r="D13" s="415"/>
      <c r="E13" s="285" t="s">
        <v>199</v>
      </c>
      <c r="F13" s="434" t="s">
        <v>256</v>
      </c>
      <c r="G13" s="444"/>
      <c r="H13" s="92" t="s">
        <v>7</v>
      </c>
      <c r="I13" s="434" t="s">
        <v>173</v>
      </c>
      <c r="J13" s="435"/>
      <c r="K13" s="423"/>
      <c r="L13" s="291" t="s">
        <v>7</v>
      </c>
    </row>
    <row r="14" spans="1:12" s="64" customFormat="1" ht="21" customHeight="1">
      <c r="A14" s="93" t="s">
        <v>7</v>
      </c>
      <c r="B14" s="415"/>
      <c r="C14" s="416"/>
      <c r="D14" s="415"/>
      <c r="E14" s="286" t="s">
        <v>200</v>
      </c>
      <c r="F14" s="438"/>
      <c r="G14" s="444"/>
      <c r="H14" s="111" t="s">
        <v>4</v>
      </c>
      <c r="I14" s="436"/>
      <c r="J14" s="437"/>
      <c r="K14" s="423"/>
      <c r="L14" s="94" t="s">
        <v>7</v>
      </c>
    </row>
    <row r="15" spans="1:12" s="64" customFormat="1" ht="24" customHeight="1">
      <c r="A15" s="93" t="s">
        <v>7</v>
      </c>
      <c r="B15" s="415"/>
      <c r="C15" s="416"/>
      <c r="D15" s="417"/>
      <c r="E15" s="287" t="s">
        <v>201</v>
      </c>
      <c r="F15" s="438"/>
      <c r="G15" s="437"/>
      <c r="H15" s="93" t="s">
        <v>7</v>
      </c>
      <c r="I15" s="96" t="s">
        <v>124</v>
      </c>
      <c r="J15" s="96" t="s">
        <v>211</v>
      </c>
      <c r="K15" s="424"/>
      <c r="L15" s="94" t="s">
        <v>7</v>
      </c>
    </row>
    <row r="16" spans="1:12" s="234" customFormat="1" ht="13.5" customHeight="1">
      <c r="A16" s="101" t="s">
        <v>7</v>
      </c>
      <c r="B16" s="425"/>
      <c r="C16" s="442"/>
      <c r="D16" s="99" t="s">
        <v>219</v>
      </c>
      <c r="E16" s="102" t="s">
        <v>220</v>
      </c>
      <c r="F16" s="104" t="s">
        <v>221</v>
      </c>
      <c r="G16" s="289" t="s">
        <v>222</v>
      </c>
      <c r="H16" s="104" t="s">
        <v>223</v>
      </c>
      <c r="I16" s="102" t="s">
        <v>224</v>
      </c>
      <c r="J16" s="100" t="s">
        <v>225</v>
      </c>
      <c r="K16" s="99" t="s">
        <v>226</v>
      </c>
      <c r="L16" s="105" t="s">
        <v>7</v>
      </c>
    </row>
    <row r="17" spans="1:12" s="6" customFormat="1" ht="16.5" customHeight="1">
      <c r="A17" s="410" t="s">
        <v>378</v>
      </c>
      <c r="B17" s="410"/>
      <c r="C17" s="410"/>
      <c r="D17" s="410"/>
      <c r="E17" s="410"/>
      <c r="F17" s="410"/>
      <c r="G17" s="410" t="s">
        <v>378</v>
      </c>
      <c r="H17" s="410"/>
      <c r="I17" s="410"/>
      <c r="J17" s="410"/>
      <c r="K17" s="410"/>
      <c r="L17" s="410"/>
    </row>
    <row r="18" spans="1:12" s="4" customFormat="1" ht="9.75" customHeight="1">
      <c r="A18" s="7">
        <v>1</v>
      </c>
      <c r="B18" s="3" t="s">
        <v>58</v>
      </c>
      <c r="C18" s="3"/>
      <c r="D18" s="11">
        <f>D57</f>
        <v>24061327</v>
      </c>
      <c r="E18" s="12">
        <f aca="true" t="shared" si="0" ref="E18:K18">E57</f>
        <v>89600616</v>
      </c>
      <c r="F18" s="12">
        <f t="shared" si="0"/>
        <v>154273121</v>
      </c>
      <c r="G18" s="12">
        <f t="shared" si="0"/>
        <v>3445661550</v>
      </c>
      <c r="H18" s="12">
        <f t="shared" si="0"/>
        <v>3219727494</v>
      </c>
      <c r="I18" s="12">
        <f t="shared" si="0"/>
        <v>857510802</v>
      </c>
      <c r="J18" s="12">
        <f t="shared" si="0"/>
        <v>2362216692</v>
      </c>
      <c r="K18" s="12">
        <f t="shared" si="0"/>
        <v>112653078</v>
      </c>
      <c r="L18" s="198">
        <v>1</v>
      </c>
    </row>
    <row r="19" spans="1:12" s="4" customFormat="1" ht="9.75" customHeight="1">
      <c r="A19" s="7">
        <v>2</v>
      </c>
      <c r="B19" s="3" t="s">
        <v>80</v>
      </c>
      <c r="C19" s="3"/>
      <c r="D19" s="11">
        <f>D77</f>
        <v>10864009</v>
      </c>
      <c r="E19" s="12">
        <f aca="true" t="shared" si="1" ref="E19:K19">E77</f>
        <v>10577845</v>
      </c>
      <c r="F19" s="12">
        <f t="shared" si="1"/>
        <v>17434549</v>
      </c>
      <c r="G19" s="12">
        <f t="shared" si="1"/>
        <v>282657693</v>
      </c>
      <c r="H19" s="12">
        <f t="shared" si="1"/>
        <v>257170552</v>
      </c>
      <c r="I19" s="12">
        <f t="shared" si="1"/>
        <v>162714528</v>
      </c>
      <c r="J19" s="12">
        <f t="shared" si="1"/>
        <v>94456024</v>
      </c>
      <c r="K19" s="12">
        <f t="shared" si="1"/>
        <v>9108912</v>
      </c>
      <c r="L19" s="198">
        <v>2</v>
      </c>
    </row>
    <row r="20" spans="1:12" s="4" customFormat="1" ht="9.75" customHeight="1">
      <c r="A20" s="7">
        <v>3</v>
      </c>
      <c r="B20" s="3" t="s">
        <v>92</v>
      </c>
      <c r="C20" s="3"/>
      <c r="D20" s="11">
        <f>'Tab4-S24-S25'!D34</f>
        <v>10855531</v>
      </c>
      <c r="E20" s="12">
        <f>'Tab4-S24-S25'!E34</f>
        <v>9739593</v>
      </c>
      <c r="F20" s="12">
        <f>'Tab4-S24-S25'!F34</f>
        <v>15466010</v>
      </c>
      <c r="G20" s="12">
        <f>'Tab4-S24-S25'!G34</f>
        <v>253490836</v>
      </c>
      <c r="H20" s="12">
        <f>'Tab4-S24-S25'!H34</f>
        <v>223424997</v>
      </c>
      <c r="I20" s="12">
        <f>'Tab4-S24-S25'!I34</f>
        <v>117723598</v>
      </c>
      <c r="J20" s="12">
        <f>'Tab4-S24-S25'!J34</f>
        <v>105701399</v>
      </c>
      <c r="K20" s="12">
        <f>'Tab4-S24-S25'!K34</f>
        <v>11021272</v>
      </c>
      <c r="L20" s="198">
        <v>3</v>
      </c>
    </row>
    <row r="21" spans="1:12" s="4" customFormat="1" ht="9.75" customHeight="1">
      <c r="A21" s="7">
        <v>4</v>
      </c>
      <c r="B21" s="3" t="s">
        <v>102</v>
      </c>
      <c r="C21" s="3"/>
      <c r="D21" s="11">
        <f>'Tab4-S24-S25'!D55</f>
        <v>5942461</v>
      </c>
      <c r="E21" s="12">
        <f>'Tab4-S24-S25'!E55</f>
        <v>9302276</v>
      </c>
      <c r="F21" s="12">
        <f>'Tab4-S24-S25'!F55</f>
        <v>9147143</v>
      </c>
      <c r="G21" s="12">
        <f>'Tab4-S24-S25'!G55</f>
        <v>218279904</v>
      </c>
      <c r="H21" s="12">
        <f>'Tab4-S24-S25'!H55</f>
        <v>190096810</v>
      </c>
      <c r="I21" s="12">
        <f>'Tab4-S24-S25'!I55</f>
        <v>62649695</v>
      </c>
      <c r="J21" s="12">
        <f>'Tab4-S24-S25'!J55</f>
        <v>127447115</v>
      </c>
      <c r="K21" s="12">
        <f>'Tab4-S24-S25'!K55</f>
        <v>17116938</v>
      </c>
      <c r="L21" s="198">
        <v>4</v>
      </c>
    </row>
    <row r="22" spans="1:12" s="4" customFormat="1" ht="9.75" customHeight="1">
      <c r="A22" s="7">
        <v>5</v>
      </c>
      <c r="B22" s="3" t="s">
        <v>113</v>
      </c>
      <c r="C22" s="3"/>
      <c r="D22" s="11">
        <f>'Tab4-S24-S25'!D75</f>
        <v>10233775</v>
      </c>
      <c r="E22" s="12">
        <f>'Tab4-S24-S25'!E75</f>
        <v>18155406</v>
      </c>
      <c r="F22" s="12">
        <f>'Tab4-S24-S25'!F75</f>
        <v>47781200</v>
      </c>
      <c r="G22" s="12">
        <f>'Tab4-S24-S25'!G75</f>
        <v>603098658</v>
      </c>
      <c r="H22" s="12">
        <f>'Tab4-S24-S25'!H75</f>
        <v>552102408</v>
      </c>
      <c r="I22" s="12">
        <f>'Tab4-S24-S25'!I75</f>
        <v>233359782</v>
      </c>
      <c r="J22" s="12">
        <f>'Tab4-S24-S25'!J75</f>
        <v>318742626</v>
      </c>
      <c r="K22" s="12">
        <f>'Tab4-S24-S25'!K75</f>
        <v>30335978</v>
      </c>
      <c r="L22" s="198">
        <v>5</v>
      </c>
    </row>
    <row r="23" spans="1:12" s="4" customFormat="1" ht="9.75" customHeight="1">
      <c r="A23" s="7">
        <v>6</v>
      </c>
      <c r="B23" s="3" t="s">
        <v>6</v>
      </c>
      <c r="C23" s="3"/>
      <c r="D23" s="11">
        <f>'Tab4-S30-S31'!D37</f>
        <v>2706525</v>
      </c>
      <c r="E23" s="12">
        <f>'Tab4-S30-S31'!E37</f>
        <v>9306075</v>
      </c>
      <c r="F23" s="12">
        <f>'Tab4-S30-S31'!F37</f>
        <v>23171240</v>
      </c>
      <c r="G23" s="12">
        <f>'Tab4-S30-S31'!G37</f>
        <v>313531865</v>
      </c>
      <c r="H23" s="12">
        <f>'Tab4-S30-S31'!H37</f>
        <v>285776634</v>
      </c>
      <c r="I23" s="12">
        <f>'Tab4-S30-S31'!I37</f>
        <v>135212199</v>
      </c>
      <c r="J23" s="12">
        <f>'Tab4-S30-S31'!J37</f>
        <v>150564435</v>
      </c>
      <c r="K23" s="12">
        <f>'Tab4-S30-S31'!K37</f>
        <v>18333453</v>
      </c>
      <c r="L23" s="198">
        <v>6</v>
      </c>
    </row>
    <row r="24" spans="1:12" s="4" customFormat="1" ht="9.75" customHeight="1">
      <c r="A24" s="7">
        <v>7</v>
      </c>
      <c r="B24" s="3" t="s">
        <v>19</v>
      </c>
      <c r="C24" s="3"/>
      <c r="D24" s="11">
        <f>'Tab4-S30-S31'!D59</f>
        <v>10370195</v>
      </c>
      <c r="E24" s="12">
        <f>'Tab4-S30-S31'!E59</f>
        <v>16387801</v>
      </c>
      <c r="F24" s="12">
        <f>'Tab4-S30-S31'!F59</f>
        <v>36416140</v>
      </c>
      <c r="G24" s="12">
        <f>'Tab4-S30-S31'!G59</f>
        <v>490349162</v>
      </c>
      <c r="H24" s="12">
        <f>'Tab4-S30-S31'!H59</f>
        <v>450829400</v>
      </c>
      <c r="I24" s="12">
        <f>'Tab4-S30-S31'!I59</f>
        <v>279399111</v>
      </c>
      <c r="J24" s="12">
        <f>'Tab4-S30-S31'!J59</f>
        <v>171430289</v>
      </c>
      <c r="K24" s="12">
        <f>'Tab4-S30-S31'!K59</f>
        <v>21624291</v>
      </c>
      <c r="L24" s="198">
        <v>7</v>
      </c>
    </row>
    <row r="25" spans="1:12" s="29" customFormat="1" ht="18" customHeight="1">
      <c r="A25" s="25">
        <v>8</v>
      </c>
      <c r="B25" s="26" t="s">
        <v>55</v>
      </c>
      <c r="C25" s="26"/>
      <c r="D25" s="27">
        <f>SUM(D18:D24)</f>
        <v>75033823</v>
      </c>
      <c r="E25" s="28">
        <f aca="true" t="shared" si="2" ref="E25:K25">SUM(E18:E24)</f>
        <v>163069612</v>
      </c>
      <c r="F25" s="28">
        <f t="shared" si="2"/>
        <v>303689403</v>
      </c>
      <c r="G25" s="28">
        <f t="shared" si="2"/>
        <v>5607069668</v>
      </c>
      <c r="H25" s="28">
        <f t="shared" si="2"/>
        <v>5179128295</v>
      </c>
      <c r="I25" s="28">
        <f t="shared" si="2"/>
        <v>1848569715</v>
      </c>
      <c r="J25" s="28">
        <f t="shared" si="2"/>
        <v>3330558580</v>
      </c>
      <c r="K25" s="28">
        <f t="shared" si="2"/>
        <v>220193922</v>
      </c>
      <c r="L25" s="200">
        <v>8</v>
      </c>
    </row>
    <row r="26" spans="1:12" s="4" customFormat="1" ht="9.75" customHeight="1">
      <c r="A26" s="7">
        <v>9</v>
      </c>
      <c r="B26" s="3" t="s">
        <v>56</v>
      </c>
      <c r="C26" s="3"/>
      <c r="D26" s="125">
        <f>D34+D64+'Tab4-S24-S25'!D23+'Tab4-S24-S25'!D42+'Tab4-S24-S25'!D64+'Tab4-S30-S31'!D23+'Tab4-S30-S31'!D45</f>
        <v>20107005</v>
      </c>
      <c r="E26" s="126">
        <f>E34+E64+'Tab4-S24-S25'!E23+'Tab4-S24-S25'!E42+'Tab4-S24-S25'!E64+'Tab4-S30-S31'!E23+'Tab4-S30-S31'!E45</f>
        <v>89300524</v>
      </c>
      <c r="F26" s="126">
        <f>F34+F64+'Tab4-S24-S25'!F23+'Tab4-S24-S25'!F42+'Tab4-S24-S25'!F64+'Tab4-S30-S31'!F23+'Tab4-S30-S31'!F45</f>
        <v>136916625</v>
      </c>
      <c r="G26" s="126">
        <f>G34+G64+'Tab4-S24-S25'!G23+'Tab4-S24-S25'!G42+'Tab4-S24-S25'!G64+'Tab4-S30-S31'!G23+'Tab4-S30-S31'!G45</f>
        <v>3211582453</v>
      </c>
      <c r="H26" s="126">
        <f>H34+H64+'Tab4-S24-S25'!H23+'Tab4-S24-S25'!H42+'Tab4-S24-S25'!H64+'Tab4-S30-S31'!H23+'Tab4-S30-S31'!H45</f>
        <v>2994212147</v>
      </c>
      <c r="I26" s="126">
        <f>I34+I64+'Tab4-S24-S25'!I23+'Tab4-S24-S25'!I42+'Tab4-S24-S25'!I64+'Tab4-S30-S31'!I23+'Tab4-S30-S31'!I45</f>
        <v>570856812</v>
      </c>
      <c r="J26" s="126">
        <f>J34+J64+'Tab4-S24-S25'!J23+'Tab4-S24-S25'!J42+'Tab4-S24-S25'!J64+'Tab4-S30-S31'!J23+'Tab4-S30-S31'!J45</f>
        <v>2423355335</v>
      </c>
      <c r="K26" s="126">
        <f>K34+K64+'Tab4-S24-S25'!K23+'Tab4-S24-S25'!K42+'Tab4-S24-S25'!K64+'Tab4-S30-S31'!K23+'Tab4-S30-S31'!K45</f>
        <v>109576024</v>
      </c>
      <c r="L26" s="198">
        <v>9</v>
      </c>
    </row>
    <row r="27" spans="1:12" s="4" customFormat="1" ht="9.75" customHeight="1">
      <c r="A27" s="7">
        <v>10</v>
      </c>
      <c r="B27" s="3" t="s">
        <v>57</v>
      </c>
      <c r="C27" s="3"/>
      <c r="D27" s="125">
        <f>D56+D76+'Tab4-S24-S25'!D33+'Tab4-S24-S25'!D54+'Tab4-S24-S25'!D74+'Tab4-S30-S31'!D36+'Tab4-S30-S31'!D58</f>
        <v>54926818</v>
      </c>
      <c r="E27" s="126">
        <f>E56+E76+'Tab4-S24-S25'!E33+'Tab4-S24-S25'!E54+'Tab4-S24-S25'!E74+'Tab4-S30-S31'!E36+'Tab4-S30-S31'!E58</f>
        <v>73769088</v>
      </c>
      <c r="F27" s="126">
        <f>F56+F76+'Tab4-S24-S25'!F33+'Tab4-S24-S25'!F54+'Tab4-S24-S25'!F74+'Tab4-S30-S31'!F36+'Tab4-S30-S31'!F58</f>
        <v>166772778</v>
      </c>
      <c r="G27" s="126">
        <f>G56+G76+'Tab4-S24-S25'!G33+'Tab4-S24-S25'!G54+'Tab4-S24-S25'!G74+'Tab4-S30-S31'!G36+'Tab4-S30-S31'!G58</f>
        <v>2395487215</v>
      </c>
      <c r="H27" s="126">
        <f>H56+H76+'Tab4-S24-S25'!H33+'Tab4-S24-S25'!H54+'Tab4-S24-S25'!H74+'Tab4-S30-S31'!H36+'Tab4-S30-S31'!H58</f>
        <v>2184916148</v>
      </c>
      <c r="I27" s="126">
        <f>I56+I76+'Tab4-S24-S25'!I33+'Tab4-S24-S25'!I54+'Tab4-S24-S25'!I74+'Tab4-S30-S31'!I36+'Tab4-S30-S31'!I58</f>
        <v>1277712903</v>
      </c>
      <c r="J27" s="126">
        <f>J56+J76+'Tab4-S24-S25'!J33+'Tab4-S24-S25'!J54+'Tab4-S24-S25'!J74+'Tab4-S30-S31'!J36+'Tab4-S30-S31'!J58</f>
        <v>907203245</v>
      </c>
      <c r="K27" s="126">
        <f>K56+K76+'Tab4-S24-S25'!K33+'Tab4-S24-S25'!K54+'Tab4-S24-S25'!K74+'Tab4-S30-S31'!K36+'Tab4-S30-S31'!K58</f>
        <v>110617898</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45" t="s">
        <v>379</v>
      </c>
      <c r="B29" s="445"/>
      <c r="C29" s="445"/>
      <c r="D29" s="445"/>
      <c r="E29" s="445"/>
      <c r="F29" s="445"/>
      <c r="G29" s="412" t="s">
        <v>379</v>
      </c>
      <c r="H29" s="412"/>
      <c r="I29" s="412"/>
      <c r="J29" s="412"/>
      <c r="K29" s="412"/>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3211736</v>
      </c>
      <c r="E31" s="12">
        <v>1377240</v>
      </c>
      <c r="F31" s="12">
        <v>3941682</v>
      </c>
      <c r="G31" s="12">
        <v>30147192</v>
      </c>
      <c r="H31" s="12">
        <v>25028156</v>
      </c>
      <c r="I31" s="12">
        <v>12968828</v>
      </c>
      <c r="J31" s="12">
        <v>12059328</v>
      </c>
      <c r="K31" s="12">
        <v>1316690</v>
      </c>
      <c r="L31" s="198">
        <v>11</v>
      </c>
    </row>
    <row r="32" spans="1:12" s="4" customFormat="1" ht="9.75" customHeight="1">
      <c r="A32" s="7">
        <v>12</v>
      </c>
      <c r="B32" s="3" t="s">
        <v>60</v>
      </c>
      <c r="C32" s="3"/>
      <c r="D32" s="11" t="s">
        <v>310</v>
      </c>
      <c r="E32" s="12">
        <v>60857237</v>
      </c>
      <c r="F32" s="12">
        <v>73448541</v>
      </c>
      <c r="G32" s="12">
        <v>2512913118</v>
      </c>
      <c r="H32" s="12">
        <v>2385891894</v>
      </c>
      <c r="I32" s="12">
        <v>349330806</v>
      </c>
      <c r="J32" s="12">
        <v>2036561088</v>
      </c>
      <c r="K32" s="12">
        <v>59429654</v>
      </c>
      <c r="L32" s="198">
        <v>12</v>
      </c>
    </row>
    <row r="33" spans="1:12" s="4" customFormat="1" ht="9.75" customHeight="1">
      <c r="A33" s="7">
        <v>13</v>
      </c>
      <c r="B33" s="3" t="s">
        <v>61</v>
      </c>
      <c r="C33" s="3"/>
      <c r="D33" s="11" t="s">
        <v>310</v>
      </c>
      <c r="E33" s="12">
        <v>165848</v>
      </c>
      <c r="F33" s="12">
        <v>1871858</v>
      </c>
      <c r="G33" s="12">
        <v>15586228</v>
      </c>
      <c r="H33" s="12">
        <v>12221272</v>
      </c>
      <c r="I33" s="12">
        <v>4679481</v>
      </c>
      <c r="J33" s="12">
        <v>7541791</v>
      </c>
      <c r="K33" s="12">
        <v>2590638</v>
      </c>
      <c r="L33" s="198">
        <v>13</v>
      </c>
    </row>
    <row r="34" spans="1:12" s="4" customFormat="1" ht="9.75" customHeight="1">
      <c r="A34" s="7">
        <v>14</v>
      </c>
      <c r="B34" s="14" t="s">
        <v>4</v>
      </c>
      <c r="C34" s="14"/>
      <c r="D34" s="16">
        <f>SUM(D31:D33)</f>
        <v>3211736</v>
      </c>
      <c r="E34" s="17">
        <f aca="true" t="shared" si="3" ref="E34:K34">SUM(E31:E33)</f>
        <v>62400325</v>
      </c>
      <c r="F34" s="17">
        <f t="shared" si="3"/>
        <v>79262081</v>
      </c>
      <c r="G34" s="17">
        <f t="shared" si="3"/>
        <v>2558646538</v>
      </c>
      <c r="H34" s="17">
        <f t="shared" si="3"/>
        <v>2423141322</v>
      </c>
      <c r="I34" s="17">
        <f t="shared" si="3"/>
        <v>366979115</v>
      </c>
      <c r="J34" s="17">
        <f t="shared" si="3"/>
        <v>2056162207</v>
      </c>
      <c r="K34" s="17">
        <f t="shared" si="3"/>
        <v>63336982</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1733986</v>
      </c>
      <c r="E36" s="12">
        <v>595940</v>
      </c>
      <c r="F36" s="12">
        <v>356947</v>
      </c>
      <c r="G36" s="12">
        <v>23015282</v>
      </c>
      <c r="H36" s="12">
        <v>19502343</v>
      </c>
      <c r="I36" s="12">
        <v>8496437</v>
      </c>
      <c r="J36" s="12">
        <v>11005906</v>
      </c>
      <c r="K36" s="12">
        <v>1132927</v>
      </c>
      <c r="L36" s="198">
        <v>15</v>
      </c>
    </row>
    <row r="37" spans="1:12" s="4" customFormat="1" ht="9.75" customHeight="1">
      <c r="A37" s="7">
        <v>16</v>
      </c>
      <c r="B37" s="3" t="s">
        <v>63</v>
      </c>
      <c r="C37" s="3"/>
      <c r="D37" s="11">
        <v>1304610</v>
      </c>
      <c r="E37" s="12">
        <v>371103</v>
      </c>
      <c r="F37" s="12">
        <v>2282182</v>
      </c>
      <c r="G37" s="12">
        <v>28327590</v>
      </c>
      <c r="H37" s="12">
        <v>25412669</v>
      </c>
      <c r="I37" s="12">
        <v>22420563</v>
      </c>
      <c r="J37" s="12">
        <v>2992106</v>
      </c>
      <c r="K37" s="12">
        <v>1059954</v>
      </c>
      <c r="L37" s="198">
        <v>16</v>
      </c>
    </row>
    <row r="38" spans="1:12" s="4" customFormat="1" ht="9.75" customHeight="1">
      <c r="A38" s="7">
        <v>17</v>
      </c>
      <c r="B38" s="3" t="s">
        <v>64</v>
      </c>
      <c r="C38" s="3"/>
      <c r="D38" s="11">
        <v>1568411</v>
      </c>
      <c r="E38" s="12">
        <v>791252</v>
      </c>
      <c r="F38" s="12">
        <v>2300292</v>
      </c>
      <c r="G38" s="12">
        <v>34570652</v>
      </c>
      <c r="H38" s="12">
        <v>29981311</v>
      </c>
      <c r="I38" s="12">
        <v>16519452</v>
      </c>
      <c r="J38" s="12">
        <v>13461859</v>
      </c>
      <c r="K38" s="12">
        <v>2577930</v>
      </c>
      <c r="L38" s="198">
        <v>17</v>
      </c>
    </row>
    <row r="39" spans="1:12" s="4" customFormat="1" ht="9.75" customHeight="1">
      <c r="A39" s="7">
        <v>18</v>
      </c>
      <c r="B39" s="3" t="s">
        <v>65</v>
      </c>
      <c r="C39" s="3"/>
      <c r="D39" s="11">
        <v>900685</v>
      </c>
      <c r="E39" s="12">
        <v>1105802</v>
      </c>
      <c r="F39" s="12">
        <v>5513090</v>
      </c>
      <c r="G39" s="12">
        <v>55306593</v>
      </c>
      <c r="H39" s="12">
        <v>50212493</v>
      </c>
      <c r="I39" s="12">
        <v>31048890</v>
      </c>
      <c r="J39" s="12">
        <v>19163603</v>
      </c>
      <c r="K39" s="12">
        <v>2705892</v>
      </c>
      <c r="L39" s="198">
        <v>18</v>
      </c>
    </row>
    <row r="40" spans="1:12" s="4" customFormat="1" ht="9.75" customHeight="1">
      <c r="A40" s="7">
        <v>19</v>
      </c>
      <c r="B40" s="3" t="s">
        <v>66</v>
      </c>
      <c r="C40" s="3"/>
      <c r="D40" s="11" t="s">
        <v>310</v>
      </c>
      <c r="E40" s="12">
        <v>1111061</v>
      </c>
      <c r="F40" s="12">
        <v>2171411</v>
      </c>
      <c r="G40" s="12">
        <v>35839972</v>
      </c>
      <c r="H40" s="12">
        <v>33306700</v>
      </c>
      <c r="I40" s="12">
        <v>9263463</v>
      </c>
      <c r="J40" s="12">
        <v>24043237</v>
      </c>
      <c r="K40" s="12">
        <v>1799549</v>
      </c>
      <c r="L40" s="198">
        <v>19</v>
      </c>
    </row>
    <row r="41" spans="1:12" s="4" customFormat="1" ht="9.75" customHeight="1">
      <c r="A41" s="7">
        <v>20</v>
      </c>
      <c r="B41" s="3" t="s">
        <v>67</v>
      </c>
      <c r="C41" s="3"/>
      <c r="D41" s="11">
        <v>1246399</v>
      </c>
      <c r="E41" s="12">
        <v>960850</v>
      </c>
      <c r="F41" s="12">
        <v>2394140</v>
      </c>
      <c r="G41" s="12">
        <v>41498200</v>
      </c>
      <c r="H41" s="12">
        <v>37815482</v>
      </c>
      <c r="I41" s="12">
        <v>25896037</v>
      </c>
      <c r="J41" s="12">
        <v>11919445</v>
      </c>
      <c r="K41" s="12">
        <v>1907358</v>
      </c>
      <c r="L41" s="198">
        <v>20</v>
      </c>
    </row>
    <row r="42" spans="1:12" s="4" customFormat="1" ht="9.75" customHeight="1">
      <c r="A42" s="7">
        <v>21</v>
      </c>
      <c r="B42" s="3" t="s">
        <v>68</v>
      </c>
      <c r="C42" s="3"/>
      <c r="D42" s="11">
        <v>1018058</v>
      </c>
      <c r="E42" s="12">
        <v>741927</v>
      </c>
      <c r="F42" s="12">
        <v>3717360</v>
      </c>
      <c r="G42" s="12">
        <v>34069751</v>
      </c>
      <c r="H42" s="12">
        <v>31275908</v>
      </c>
      <c r="I42" s="12">
        <v>18258322</v>
      </c>
      <c r="J42" s="12">
        <v>13017586</v>
      </c>
      <c r="K42" s="12">
        <v>1158558</v>
      </c>
      <c r="L42" s="198">
        <v>21</v>
      </c>
    </row>
    <row r="43" spans="1:12" s="4" customFormat="1" ht="9.75" customHeight="1">
      <c r="A43" s="7">
        <v>22</v>
      </c>
      <c r="B43" s="3" t="s">
        <v>69</v>
      </c>
      <c r="C43" s="3"/>
      <c r="D43" s="11" t="s">
        <v>310</v>
      </c>
      <c r="E43" s="12">
        <v>1889345</v>
      </c>
      <c r="F43" s="12">
        <v>5483278</v>
      </c>
      <c r="G43" s="12">
        <v>53708826</v>
      </c>
      <c r="H43" s="12">
        <v>48559680</v>
      </c>
      <c r="I43" s="12">
        <v>36543550</v>
      </c>
      <c r="J43" s="12">
        <v>12016130</v>
      </c>
      <c r="K43" s="12">
        <v>3840603</v>
      </c>
      <c r="L43" s="198">
        <v>22</v>
      </c>
    </row>
    <row r="44" spans="1:12" s="4" customFormat="1" ht="9.75" customHeight="1">
      <c r="A44" s="7">
        <v>23</v>
      </c>
      <c r="B44" s="3" t="s">
        <v>70</v>
      </c>
      <c r="C44" s="3"/>
      <c r="D44" s="11" t="s">
        <v>310</v>
      </c>
      <c r="E44" s="12">
        <v>1623630</v>
      </c>
      <c r="F44" s="12">
        <v>6679736</v>
      </c>
      <c r="G44" s="12">
        <v>70700631</v>
      </c>
      <c r="H44" s="12">
        <v>63213640</v>
      </c>
      <c r="I44" s="12">
        <v>33900988</v>
      </c>
      <c r="J44" s="12">
        <v>29312652</v>
      </c>
      <c r="K44" s="12">
        <v>6382696</v>
      </c>
      <c r="L44" s="198">
        <v>23</v>
      </c>
    </row>
    <row r="45" spans="1:12" s="4" customFormat="1" ht="9.75" customHeight="1">
      <c r="A45" s="7">
        <v>24</v>
      </c>
      <c r="B45" s="3" t="s">
        <v>71</v>
      </c>
      <c r="C45" s="3"/>
      <c r="D45" s="11">
        <v>759298</v>
      </c>
      <c r="E45" s="12">
        <v>377320</v>
      </c>
      <c r="F45" s="12">
        <v>1721836</v>
      </c>
      <c r="G45" s="12">
        <v>17268382</v>
      </c>
      <c r="H45" s="12">
        <v>14882814</v>
      </c>
      <c r="I45" s="12">
        <v>10338725</v>
      </c>
      <c r="J45" s="12">
        <v>4544089</v>
      </c>
      <c r="K45" s="12">
        <v>1000407</v>
      </c>
      <c r="L45" s="198">
        <v>24</v>
      </c>
    </row>
    <row r="46" spans="1:12" s="4" customFormat="1" ht="9.75" customHeight="1">
      <c r="A46" s="7">
        <v>25</v>
      </c>
      <c r="B46" s="3" t="s">
        <v>72</v>
      </c>
      <c r="C46" s="3"/>
      <c r="D46" s="11" t="s">
        <v>310</v>
      </c>
      <c r="E46" s="12">
        <v>1488794</v>
      </c>
      <c r="F46" s="12">
        <v>3555039</v>
      </c>
      <c r="G46" s="12">
        <v>24835387</v>
      </c>
      <c r="H46" s="12">
        <v>23419768</v>
      </c>
      <c r="I46" s="12">
        <v>15621155</v>
      </c>
      <c r="J46" s="12">
        <v>7798613</v>
      </c>
      <c r="K46" s="12">
        <v>855977</v>
      </c>
      <c r="L46" s="198">
        <v>25</v>
      </c>
    </row>
    <row r="47" spans="1:12" s="4" customFormat="1" ht="9.75" customHeight="1">
      <c r="A47" s="7">
        <v>26</v>
      </c>
      <c r="B47" s="3" t="s">
        <v>73</v>
      </c>
      <c r="C47" s="3"/>
      <c r="D47" s="11" t="s">
        <v>310</v>
      </c>
      <c r="E47" s="12">
        <v>552732</v>
      </c>
      <c r="F47" s="12">
        <v>1813536</v>
      </c>
      <c r="G47" s="12">
        <v>24104550</v>
      </c>
      <c r="H47" s="12">
        <v>22747526</v>
      </c>
      <c r="I47" s="12">
        <v>14594634</v>
      </c>
      <c r="J47" s="12">
        <v>8152892</v>
      </c>
      <c r="K47" s="12">
        <v>1045795</v>
      </c>
      <c r="L47" s="198">
        <v>26</v>
      </c>
    </row>
    <row r="48" spans="1:12" s="4" customFormat="1" ht="9.75" customHeight="1">
      <c r="A48" s="7">
        <v>27</v>
      </c>
      <c r="B48" s="3" t="s">
        <v>74</v>
      </c>
      <c r="C48" s="3"/>
      <c r="D48" s="11" t="s">
        <v>310</v>
      </c>
      <c r="E48" s="12">
        <v>544118</v>
      </c>
      <c r="F48" s="12">
        <v>2850834</v>
      </c>
      <c r="G48" s="12">
        <v>33486957</v>
      </c>
      <c r="H48" s="12">
        <v>32461239</v>
      </c>
      <c r="I48" s="12">
        <v>24181273</v>
      </c>
      <c r="J48" s="12">
        <v>8279966</v>
      </c>
      <c r="K48" s="12">
        <v>691003</v>
      </c>
      <c r="L48" s="198">
        <v>27</v>
      </c>
    </row>
    <row r="49" spans="1:12" s="4" customFormat="1" ht="9.75" customHeight="1">
      <c r="A49" s="7">
        <v>28</v>
      </c>
      <c r="B49" s="3" t="s">
        <v>60</v>
      </c>
      <c r="C49" s="3"/>
      <c r="D49" s="11">
        <v>2629158</v>
      </c>
      <c r="E49" s="12">
        <v>8411291</v>
      </c>
      <c r="F49" s="12">
        <v>16490742</v>
      </c>
      <c r="G49" s="12">
        <v>160544947</v>
      </c>
      <c r="H49" s="12">
        <v>136137819</v>
      </c>
      <c r="I49" s="12">
        <v>80651292</v>
      </c>
      <c r="J49" s="12">
        <v>55486527</v>
      </c>
      <c r="K49" s="12">
        <v>14455749</v>
      </c>
      <c r="L49" s="198">
        <v>28</v>
      </c>
    </row>
    <row r="50" spans="1:12" s="4" customFormat="1" ht="9.75" customHeight="1">
      <c r="A50" s="7">
        <v>29</v>
      </c>
      <c r="B50" s="3" t="s">
        <v>75</v>
      </c>
      <c r="C50" s="3"/>
      <c r="D50" s="11">
        <v>730911</v>
      </c>
      <c r="E50" s="12">
        <v>441024</v>
      </c>
      <c r="F50" s="12">
        <v>1088151</v>
      </c>
      <c r="G50" s="12">
        <v>26824591</v>
      </c>
      <c r="H50" s="12">
        <v>25197251</v>
      </c>
      <c r="I50" s="12">
        <v>17949006</v>
      </c>
      <c r="J50" s="12">
        <v>7248245</v>
      </c>
      <c r="K50" s="12">
        <v>466430</v>
      </c>
      <c r="L50" s="198">
        <v>29</v>
      </c>
    </row>
    <row r="51" spans="1:12" s="4" customFormat="1" ht="9.75" customHeight="1">
      <c r="A51" s="7">
        <v>30</v>
      </c>
      <c r="B51" s="3" t="s">
        <v>76</v>
      </c>
      <c r="C51" s="3"/>
      <c r="D51" s="11">
        <v>1160490</v>
      </c>
      <c r="E51" s="12">
        <v>981891</v>
      </c>
      <c r="F51" s="12">
        <v>4768254</v>
      </c>
      <c r="G51" s="12">
        <v>44021262</v>
      </c>
      <c r="H51" s="12">
        <v>41293831</v>
      </c>
      <c r="I51" s="12">
        <v>35487765</v>
      </c>
      <c r="J51" s="12">
        <v>5806066</v>
      </c>
      <c r="K51" s="12">
        <v>1162624</v>
      </c>
      <c r="L51" s="198">
        <v>30</v>
      </c>
    </row>
    <row r="52" spans="1:12" s="4" customFormat="1" ht="9.75" customHeight="1">
      <c r="A52" s="7">
        <v>31</v>
      </c>
      <c r="B52" s="3" t="s">
        <v>61</v>
      </c>
      <c r="C52" s="3"/>
      <c r="D52" s="11">
        <v>2654960</v>
      </c>
      <c r="E52" s="12">
        <v>1402238</v>
      </c>
      <c r="F52" s="12">
        <v>4200482</v>
      </c>
      <c r="G52" s="12">
        <v>62668391</v>
      </c>
      <c r="H52" s="12">
        <v>57290966</v>
      </c>
      <c r="I52" s="12">
        <v>34538139</v>
      </c>
      <c r="J52" s="12">
        <v>22752827</v>
      </c>
      <c r="K52" s="12">
        <v>2039275</v>
      </c>
      <c r="L52" s="198">
        <v>31</v>
      </c>
    </row>
    <row r="53" spans="1:12" s="4" customFormat="1" ht="9.75" customHeight="1">
      <c r="A53" s="7">
        <v>32</v>
      </c>
      <c r="B53" s="3" t="s">
        <v>77</v>
      </c>
      <c r="C53" s="3"/>
      <c r="D53" s="11">
        <v>1568264</v>
      </c>
      <c r="E53" s="12">
        <v>2434838</v>
      </c>
      <c r="F53" s="12">
        <v>2548363</v>
      </c>
      <c r="G53" s="12">
        <v>38144595</v>
      </c>
      <c r="H53" s="12">
        <v>33814261</v>
      </c>
      <c r="I53" s="12">
        <v>14572133</v>
      </c>
      <c r="J53" s="12">
        <v>19242128</v>
      </c>
      <c r="K53" s="12">
        <v>2014678</v>
      </c>
      <c r="L53" s="198">
        <v>32</v>
      </c>
    </row>
    <row r="54" spans="1:12" s="4" customFormat="1" ht="9.75" customHeight="1">
      <c r="A54" s="7">
        <v>33</v>
      </c>
      <c r="B54" s="3" t="s">
        <v>78</v>
      </c>
      <c r="C54" s="3"/>
      <c r="D54" s="11">
        <v>1958260</v>
      </c>
      <c r="E54" s="12">
        <v>753388</v>
      </c>
      <c r="F54" s="12">
        <v>1903592</v>
      </c>
      <c r="G54" s="12">
        <v>40240446</v>
      </c>
      <c r="H54" s="12">
        <v>36061886</v>
      </c>
      <c r="I54" s="12">
        <v>20885411</v>
      </c>
      <c r="J54" s="12">
        <v>15176475</v>
      </c>
      <c r="K54" s="12">
        <v>1456206</v>
      </c>
      <c r="L54" s="198">
        <v>33</v>
      </c>
    </row>
    <row r="55" spans="1:12" s="4" customFormat="1" ht="9.75" customHeight="1">
      <c r="A55" s="7">
        <v>34</v>
      </c>
      <c r="B55" s="3" t="s">
        <v>79</v>
      </c>
      <c r="C55" s="3"/>
      <c r="D55" s="11">
        <v>1616101</v>
      </c>
      <c r="E55" s="12">
        <v>621747</v>
      </c>
      <c r="F55" s="12">
        <v>3171775</v>
      </c>
      <c r="G55" s="12">
        <v>37838007</v>
      </c>
      <c r="H55" s="12">
        <v>33998585</v>
      </c>
      <c r="I55" s="12">
        <v>19364452</v>
      </c>
      <c r="J55" s="12">
        <v>14634133</v>
      </c>
      <c r="K55" s="12">
        <v>1562485</v>
      </c>
      <c r="L55" s="198">
        <v>34</v>
      </c>
    </row>
    <row r="56" spans="1:12" s="4" customFormat="1" ht="9.75" customHeight="1">
      <c r="A56" s="7">
        <v>35</v>
      </c>
      <c r="B56" s="14" t="s">
        <v>4</v>
      </c>
      <c r="C56" s="14"/>
      <c r="D56" s="16">
        <f>SUM(D36:D55)</f>
        <v>20849591</v>
      </c>
      <c r="E56" s="17">
        <f>SUM(E36:E55)</f>
        <v>27200291</v>
      </c>
      <c r="F56" s="17">
        <f aca="true" t="shared" si="4" ref="F56:K56">SUM(F36:F55)</f>
        <v>75011040</v>
      </c>
      <c r="G56" s="17">
        <f t="shared" si="4"/>
        <v>887015012</v>
      </c>
      <c r="H56" s="17">
        <f t="shared" si="4"/>
        <v>796586172</v>
      </c>
      <c r="I56" s="17">
        <f t="shared" si="4"/>
        <v>490531687</v>
      </c>
      <c r="J56" s="17">
        <f t="shared" si="4"/>
        <v>306054485</v>
      </c>
      <c r="K56" s="17">
        <f t="shared" si="4"/>
        <v>49316096</v>
      </c>
      <c r="L56" s="198">
        <v>35</v>
      </c>
    </row>
    <row r="57" spans="1:12" s="4" customFormat="1" ht="9.75" customHeight="1">
      <c r="A57" s="7">
        <v>36</v>
      </c>
      <c r="B57" s="20" t="s">
        <v>58</v>
      </c>
      <c r="C57" s="20"/>
      <c r="D57" s="16">
        <f aca="true" t="shared" si="5" ref="D57:K57">D34+D56</f>
        <v>24061327</v>
      </c>
      <c r="E57" s="17">
        <f t="shared" si="5"/>
        <v>89600616</v>
      </c>
      <c r="F57" s="17">
        <f t="shared" si="5"/>
        <v>154273121</v>
      </c>
      <c r="G57" s="17">
        <f t="shared" si="5"/>
        <v>3445661550</v>
      </c>
      <c r="H57" s="17">
        <f t="shared" si="5"/>
        <v>3219727494</v>
      </c>
      <c r="I57" s="17">
        <f t="shared" si="5"/>
        <v>857510802</v>
      </c>
      <c r="J57" s="17">
        <f t="shared" si="5"/>
        <v>2362216692</v>
      </c>
      <c r="K57" s="17">
        <f t="shared" si="5"/>
        <v>112653078</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45" t="s">
        <v>380</v>
      </c>
      <c r="B59" s="445"/>
      <c r="C59" s="445"/>
      <c r="D59" s="445"/>
      <c r="E59" s="445"/>
      <c r="F59" s="445"/>
      <c r="G59" s="445" t="s">
        <v>380</v>
      </c>
      <c r="H59" s="445"/>
      <c r="I59" s="445"/>
      <c r="J59" s="445"/>
      <c r="K59" s="445"/>
      <c r="L59" s="445"/>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904433</v>
      </c>
      <c r="E61" s="12">
        <v>805060</v>
      </c>
      <c r="F61" s="12">
        <v>2831911</v>
      </c>
      <c r="G61" s="12">
        <v>18435296</v>
      </c>
      <c r="H61" s="12">
        <v>15898231</v>
      </c>
      <c r="I61" s="12">
        <v>6191172</v>
      </c>
      <c r="J61" s="12">
        <v>9707059</v>
      </c>
      <c r="K61" s="12">
        <v>1075297</v>
      </c>
      <c r="L61" s="198">
        <v>37</v>
      </c>
    </row>
    <row r="62" spans="1:12" s="4" customFormat="1" ht="9.75" customHeight="1">
      <c r="A62" s="7">
        <v>38</v>
      </c>
      <c r="B62" s="3" t="s">
        <v>82</v>
      </c>
      <c r="C62" s="3"/>
      <c r="D62" s="11">
        <v>1397657</v>
      </c>
      <c r="E62" s="12">
        <v>289826</v>
      </c>
      <c r="F62" s="12">
        <v>226418</v>
      </c>
      <c r="G62" s="12">
        <v>10682350</v>
      </c>
      <c r="H62" s="12">
        <v>8376737</v>
      </c>
      <c r="I62" s="12">
        <v>721741</v>
      </c>
      <c r="J62" s="12">
        <v>7654996</v>
      </c>
      <c r="K62" s="12">
        <v>617259</v>
      </c>
      <c r="L62" s="198">
        <v>38</v>
      </c>
    </row>
    <row r="63" spans="1:12" s="4" customFormat="1" ht="9.75" customHeight="1">
      <c r="A63" s="7">
        <v>39</v>
      </c>
      <c r="B63" s="3" t="s">
        <v>83</v>
      </c>
      <c r="C63" s="3"/>
      <c r="D63" s="11" t="s">
        <v>310</v>
      </c>
      <c r="E63" s="12">
        <v>422874</v>
      </c>
      <c r="F63" s="12">
        <v>304889</v>
      </c>
      <c r="G63" s="12">
        <v>11510371</v>
      </c>
      <c r="H63" s="12">
        <v>10048177</v>
      </c>
      <c r="I63" s="12">
        <v>4347083</v>
      </c>
      <c r="J63" s="12">
        <v>5701094</v>
      </c>
      <c r="K63" s="12">
        <v>453862</v>
      </c>
      <c r="L63" s="198">
        <v>39</v>
      </c>
    </row>
    <row r="64" spans="1:12" s="4" customFormat="1" ht="9.75" customHeight="1">
      <c r="A64" s="7">
        <v>40</v>
      </c>
      <c r="B64" s="14" t="s">
        <v>4</v>
      </c>
      <c r="C64" s="14"/>
      <c r="D64" s="16">
        <f>SUM(D61:D63)</f>
        <v>2302090</v>
      </c>
      <c r="E64" s="17">
        <f>SUM(E61:E63)</f>
        <v>1517760</v>
      </c>
      <c r="F64" s="17">
        <f aca="true" t="shared" si="6" ref="F64:K64">SUM(F61:F63)</f>
        <v>3363218</v>
      </c>
      <c r="G64" s="17">
        <f t="shared" si="6"/>
        <v>40628017</v>
      </c>
      <c r="H64" s="17">
        <f t="shared" si="6"/>
        <v>34323145</v>
      </c>
      <c r="I64" s="17">
        <f t="shared" si="6"/>
        <v>11259996</v>
      </c>
      <c r="J64" s="17">
        <f t="shared" si="6"/>
        <v>23063149</v>
      </c>
      <c r="K64" s="17">
        <f t="shared" si="6"/>
        <v>2146418</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1384311</v>
      </c>
      <c r="E67" s="12">
        <v>625551</v>
      </c>
      <c r="F67" s="12">
        <v>941756</v>
      </c>
      <c r="G67" s="12">
        <v>20952992</v>
      </c>
      <c r="H67" s="12">
        <v>18047409</v>
      </c>
      <c r="I67" s="12">
        <v>9766353</v>
      </c>
      <c r="J67" s="12">
        <v>8281056</v>
      </c>
      <c r="K67" s="12">
        <v>1042090</v>
      </c>
      <c r="L67" s="198">
        <v>41</v>
      </c>
    </row>
    <row r="68" spans="1:12" s="4" customFormat="1" ht="9.75" customHeight="1">
      <c r="A68" s="7">
        <v>42</v>
      </c>
      <c r="B68" s="3" t="s">
        <v>85</v>
      </c>
      <c r="C68" s="3"/>
      <c r="D68" s="11">
        <v>583418</v>
      </c>
      <c r="E68" s="12">
        <v>546240</v>
      </c>
      <c r="F68" s="12">
        <v>228300</v>
      </c>
      <c r="G68" s="12">
        <v>8762732</v>
      </c>
      <c r="H68" s="12">
        <v>7792563</v>
      </c>
      <c r="I68" s="12">
        <v>1758280</v>
      </c>
      <c r="J68" s="12">
        <v>6034283</v>
      </c>
      <c r="K68" s="12">
        <v>146387</v>
      </c>
      <c r="L68" s="198">
        <v>42</v>
      </c>
    </row>
    <row r="69" spans="1:12" s="4" customFormat="1" ht="9.75" customHeight="1">
      <c r="A69" s="7">
        <v>43</v>
      </c>
      <c r="B69" s="3" t="s">
        <v>86</v>
      </c>
      <c r="C69" s="3"/>
      <c r="D69" s="11">
        <v>820661</v>
      </c>
      <c r="E69" s="12">
        <v>925356</v>
      </c>
      <c r="F69" s="12">
        <v>1104605</v>
      </c>
      <c r="G69" s="12">
        <v>29738206</v>
      </c>
      <c r="H69" s="12">
        <v>27469159</v>
      </c>
      <c r="I69" s="12">
        <v>20513498</v>
      </c>
      <c r="J69" s="12">
        <v>6955661</v>
      </c>
      <c r="K69" s="12">
        <v>1142267</v>
      </c>
      <c r="L69" s="198">
        <v>43</v>
      </c>
    </row>
    <row r="70" spans="1:12" s="4" customFormat="1" ht="9.75" customHeight="1">
      <c r="A70" s="7">
        <v>44</v>
      </c>
      <c r="B70" s="3" t="s">
        <v>81</v>
      </c>
      <c r="C70" s="3"/>
      <c r="D70" s="11">
        <v>670000</v>
      </c>
      <c r="E70" s="12">
        <v>1160171</v>
      </c>
      <c r="F70" s="12">
        <v>4950071</v>
      </c>
      <c r="G70" s="12">
        <v>62967609</v>
      </c>
      <c r="H70" s="12">
        <v>61187630</v>
      </c>
      <c r="I70" s="12">
        <v>49628478</v>
      </c>
      <c r="J70" s="12">
        <v>11559152</v>
      </c>
      <c r="K70" s="12">
        <v>749544</v>
      </c>
      <c r="L70" s="198">
        <v>44</v>
      </c>
    </row>
    <row r="71" spans="1:12" s="4" customFormat="1" ht="9.75" customHeight="1">
      <c r="A71" s="7">
        <v>45</v>
      </c>
      <c r="B71" s="3" t="s">
        <v>82</v>
      </c>
      <c r="C71" s="3"/>
      <c r="D71" s="11" t="s">
        <v>310</v>
      </c>
      <c r="E71" s="12">
        <v>3056515</v>
      </c>
      <c r="F71" s="12">
        <v>922186</v>
      </c>
      <c r="G71" s="12">
        <v>28764834</v>
      </c>
      <c r="H71" s="12">
        <v>27499052</v>
      </c>
      <c r="I71" s="12">
        <v>12306970</v>
      </c>
      <c r="J71" s="12">
        <v>15192082</v>
      </c>
      <c r="K71" s="12">
        <v>869526</v>
      </c>
      <c r="L71" s="198">
        <v>45</v>
      </c>
    </row>
    <row r="72" spans="1:12" s="4" customFormat="1" ht="9.75" customHeight="1">
      <c r="A72" s="7">
        <v>46</v>
      </c>
      <c r="B72" s="3" t="s">
        <v>87</v>
      </c>
      <c r="C72" s="3"/>
      <c r="D72" s="11">
        <v>1039707</v>
      </c>
      <c r="E72" s="12">
        <v>1322828</v>
      </c>
      <c r="F72" s="12">
        <v>560856</v>
      </c>
      <c r="G72" s="12">
        <v>11141157</v>
      </c>
      <c r="H72" s="12">
        <v>9007874</v>
      </c>
      <c r="I72" s="12">
        <v>4846772</v>
      </c>
      <c r="J72" s="12">
        <v>4161102</v>
      </c>
      <c r="K72" s="12">
        <v>845776</v>
      </c>
      <c r="L72" s="198">
        <v>46</v>
      </c>
    </row>
    <row r="73" spans="1:12" s="4" customFormat="1" ht="9.75" customHeight="1">
      <c r="A73" s="7">
        <v>47</v>
      </c>
      <c r="B73" s="3" t="s">
        <v>88</v>
      </c>
      <c r="C73" s="3"/>
      <c r="D73" s="11" t="s">
        <v>310</v>
      </c>
      <c r="E73" s="12">
        <v>514117</v>
      </c>
      <c r="F73" s="12">
        <v>1382342</v>
      </c>
      <c r="G73" s="12">
        <v>22925071</v>
      </c>
      <c r="H73" s="12">
        <v>21377561</v>
      </c>
      <c r="I73" s="12">
        <v>11483233</v>
      </c>
      <c r="J73" s="12">
        <v>9894328</v>
      </c>
      <c r="K73" s="12">
        <v>815364</v>
      </c>
      <c r="L73" s="198">
        <v>47</v>
      </c>
    </row>
    <row r="74" spans="1:12" s="4" customFormat="1" ht="9.75" customHeight="1">
      <c r="A74" s="7">
        <v>48</v>
      </c>
      <c r="B74" s="3" t="s">
        <v>89</v>
      </c>
      <c r="C74" s="3"/>
      <c r="D74" s="11">
        <v>1799364</v>
      </c>
      <c r="E74" s="12">
        <v>411928</v>
      </c>
      <c r="F74" s="12">
        <v>3014091</v>
      </c>
      <c r="G74" s="12">
        <v>28710630</v>
      </c>
      <c r="H74" s="12">
        <v>26144829</v>
      </c>
      <c r="I74" s="12">
        <v>21615751</v>
      </c>
      <c r="J74" s="12">
        <v>4529078</v>
      </c>
      <c r="K74" s="12">
        <v>424522</v>
      </c>
      <c r="L74" s="198">
        <v>48</v>
      </c>
    </row>
    <row r="75" spans="1:12" s="4" customFormat="1" ht="9.75" customHeight="1">
      <c r="A75" s="7">
        <v>49</v>
      </c>
      <c r="B75" s="3" t="s">
        <v>90</v>
      </c>
      <c r="C75" s="3"/>
      <c r="D75" s="11">
        <v>2264458</v>
      </c>
      <c r="E75" s="12">
        <v>497379</v>
      </c>
      <c r="F75" s="12">
        <v>967124</v>
      </c>
      <c r="G75" s="12">
        <v>28066445</v>
      </c>
      <c r="H75" s="12">
        <v>24321330</v>
      </c>
      <c r="I75" s="12">
        <v>19535197</v>
      </c>
      <c r="J75" s="12">
        <v>4786133</v>
      </c>
      <c r="K75" s="12">
        <v>927018</v>
      </c>
      <c r="L75" s="198">
        <v>49</v>
      </c>
    </row>
    <row r="76" spans="1:12" s="4" customFormat="1" ht="9.75" customHeight="1">
      <c r="A76" s="7">
        <v>50</v>
      </c>
      <c r="B76" s="14" t="s">
        <v>4</v>
      </c>
      <c r="C76" s="14"/>
      <c r="D76" s="16">
        <f>SUM(D67:D75)</f>
        <v>8561919</v>
      </c>
      <c r="E76" s="17">
        <f>SUM(E67:E75)</f>
        <v>9060085</v>
      </c>
      <c r="F76" s="17">
        <f aca="true" t="shared" si="7" ref="F76:K76">SUM(F67:F75)</f>
        <v>14071331</v>
      </c>
      <c r="G76" s="17">
        <f t="shared" si="7"/>
        <v>242029676</v>
      </c>
      <c r="H76" s="17">
        <f t="shared" si="7"/>
        <v>222847407</v>
      </c>
      <c r="I76" s="17">
        <f t="shared" si="7"/>
        <v>151454532</v>
      </c>
      <c r="J76" s="17">
        <f t="shared" si="7"/>
        <v>71392875</v>
      </c>
      <c r="K76" s="17">
        <f t="shared" si="7"/>
        <v>6962494</v>
      </c>
      <c r="L76" s="198">
        <v>50</v>
      </c>
    </row>
    <row r="77" spans="1:12" s="4" customFormat="1" ht="9.75" customHeight="1">
      <c r="A77" s="7">
        <v>51</v>
      </c>
      <c r="B77" s="20" t="s">
        <v>80</v>
      </c>
      <c r="C77" s="20"/>
      <c r="D77" s="16">
        <f>D64+D76</f>
        <v>10864009</v>
      </c>
      <c r="E77" s="17">
        <f>E64+E76</f>
        <v>10577845</v>
      </c>
      <c r="F77" s="17">
        <f aca="true" t="shared" si="8" ref="F77:K77">F64+F76</f>
        <v>17434549</v>
      </c>
      <c r="G77" s="17">
        <f t="shared" si="8"/>
        <v>282657693</v>
      </c>
      <c r="H77" s="17">
        <f t="shared" si="8"/>
        <v>257170552</v>
      </c>
      <c r="I77" s="17">
        <f t="shared" si="8"/>
        <v>162714528</v>
      </c>
      <c r="J77" s="17">
        <f t="shared" si="8"/>
        <v>94456024</v>
      </c>
      <c r="K77" s="17">
        <f t="shared" si="8"/>
        <v>9108912</v>
      </c>
      <c r="L77" s="198">
        <v>51</v>
      </c>
    </row>
    <row r="78" spans="1:12" s="4" customFormat="1" ht="9" customHeight="1">
      <c r="A78" s="411" t="s">
        <v>33</v>
      </c>
      <c r="B78" s="411"/>
      <c r="C78" s="411"/>
      <c r="D78" s="411"/>
      <c r="E78" s="411"/>
      <c r="F78" s="411"/>
      <c r="G78" s="411"/>
      <c r="H78" s="411"/>
      <c r="I78" s="411"/>
      <c r="J78" s="24"/>
      <c r="K78" s="24"/>
      <c r="L78" s="198"/>
    </row>
    <row r="79" spans="1:12" s="52" customFormat="1" ht="9" customHeight="1">
      <c r="A79" s="409" t="s">
        <v>136</v>
      </c>
      <c r="B79" s="409"/>
      <c r="C79" s="409"/>
      <c r="D79" s="409"/>
      <c r="E79" s="409"/>
      <c r="F79" s="409"/>
      <c r="G79" s="409"/>
      <c r="H79" s="144"/>
      <c r="I79" s="144"/>
      <c r="J79" s="145"/>
      <c r="K79" s="145"/>
      <c r="L79" s="223"/>
    </row>
    <row r="80" spans="1:12" s="52" customFormat="1" ht="12.75" customHeight="1">
      <c r="A80" s="409"/>
      <c r="B80" s="409"/>
      <c r="C80" s="409"/>
      <c r="D80" s="409"/>
      <c r="E80" s="409"/>
      <c r="F80" s="409"/>
      <c r="G80" s="409"/>
      <c r="L80" s="223"/>
    </row>
  </sheetData>
  <sheetProtection/>
  <mergeCells count="25">
    <mergeCell ref="A17:F17"/>
    <mergeCell ref="G17:L17"/>
    <mergeCell ref="A29:F29"/>
    <mergeCell ref="G29:K29"/>
    <mergeCell ref="A59:F59"/>
    <mergeCell ref="G59:L59"/>
    <mergeCell ref="E1:F1"/>
    <mergeCell ref="B5:C16"/>
    <mergeCell ref="H5:I5"/>
    <mergeCell ref="E5:F12"/>
    <mergeCell ref="G1:H1"/>
    <mergeCell ref="K8:K15"/>
    <mergeCell ref="D6:D15"/>
    <mergeCell ref="G6:G15"/>
    <mergeCell ref="H6:K7"/>
    <mergeCell ref="A79:G79"/>
    <mergeCell ref="A80:G80"/>
    <mergeCell ref="A78:I78"/>
    <mergeCell ref="I13:J14"/>
    <mergeCell ref="F13:F15"/>
    <mergeCell ref="B2:F2"/>
    <mergeCell ref="G2:J2"/>
    <mergeCell ref="B3:F3"/>
    <mergeCell ref="G3:I3"/>
    <mergeCell ref="H8:J12"/>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Sieroka-Tröger, Daniel (LfStat)</cp:lastModifiedBy>
  <cp:lastPrinted>2021-01-21T08:32:40Z</cp:lastPrinted>
  <dcterms:created xsi:type="dcterms:W3CDTF">2006-10-19T12:47:06Z</dcterms:created>
  <dcterms:modified xsi:type="dcterms:W3CDTF">2021-01-29T08:50:23Z</dcterms:modified>
  <cp:category/>
  <cp:version/>
  <cp:contentType/>
  <cp:contentStatus/>
</cp:coreProperties>
</file>