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drawings/drawing13.xml" ContentType="application/vnd.openxmlformats-officedocument.drawing+xml"/>
  <Override PartName="/xl/worksheets/sheet34.xml" ContentType="application/vnd.openxmlformats-officedocument.spreadsheetml.worksheet+xml"/>
  <Override PartName="/xl/drawings/drawing14.xml" ContentType="application/vnd.openxmlformats-officedocument.drawing+xml"/>
  <Override PartName="/xl/worksheets/sheet35.xml" ContentType="application/vnd.openxmlformats-officedocument.spreadsheetml.worksheet+xml"/>
  <Override PartName="/xl/drawings/drawing15.xml" ContentType="application/vnd.openxmlformats-officedocument.drawing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worksheets/sheet37.xml" ContentType="application/vnd.openxmlformats-officedocument.spreadsheetml.worksheet+xml"/>
  <Override PartName="/xl/drawings/drawing17.xml" ContentType="application/vnd.openxmlformats-officedocument.drawing+xml"/>
  <Override PartName="/xl/worksheets/sheet38.xml" ContentType="application/vnd.openxmlformats-officedocument.spreadsheetml.worksheet+xml"/>
  <Override PartName="/xl/drawings/drawing18.xml" ContentType="application/vnd.openxmlformats-officedocument.drawing+xml"/>
  <Override PartName="/xl/worksheets/sheet39.xml" ContentType="application/vnd.openxmlformats-officedocument.spreadsheetml.worksheet+xml"/>
  <Override PartName="/xl/drawings/drawing19.xml" ContentType="application/vnd.openxmlformats-officedocument.drawing+xml"/>
  <Override PartName="/xl/worksheets/sheet40.xml" ContentType="application/vnd.openxmlformats-officedocument.spreadsheetml.worksheet+xml"/>
  <Override PartName="/xl/drawings/drawing20.xml" ContentType="application/vnd.openxmlformats-officedocument.drawing+xml"/>
  <Override PartName="/xl/worksheets/sheet41.xml" ContentType="application/vnd.openxmlformats-officedocument.spreadsheetml.worksheet+xml"/>
  <Override PartName="/xl/drawings/drawing21.xml" ContentType="application/vnd.openxmlformats-officedocument.drawing+xml"/>
  <Override PartName="/xl/worksheets/sheet42.xml" ContentType="application/vnd.openxmlformats-officedocument.spreadsheetml.worksheet+xml"/>
  <Override PartName="/xl/drawings/drawing22.xml" ContentType="application/vnd.openxmlformats-officedocument.drawing+xml"/>
  <Override PartName="/xl/worksheets/sheet43.xml" ContentType="application/vnd.openxmlformats-officedocument.spreadsheetml.worksheet+xml"/>
  <Override PartName="/xl/drawings/drawing23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70" windowWidth="28770" windowHeight="7215" tabRatio="949" activeTab="37"/>
  </bookViews>
  <sheets>
    <sheet name="Seite5#" sheetId="1" r:id="rId1"/>
    <sheet name="Seite 6#" sheetId="2" r:id="rId2"/>
    <sheet name="Seite 7#" sheetId="3" r:id="rId3"/>
    <sheet name="SEITE8#" sheetId="4" r:id="rId4"/>
    <sheet name="Seite09#" sheetId="5" r:id="rId5"/>
    <sheet name="SEITE 12#" sheetId="6" r:id="rId6"/>
    <sheet name="SEITE 13#" sheetId="7" r:id="rId7"/>
    <sheet name="SEITE14#" sheetId="8" r:id="rId8"/>
    <sheet name="SEITE15#" sheetId="9" r:id="rId9"/>
    <sheet name="Seite16#" sheetId="10" r:id="rId10"/>
    <sheet name="Seite17#" sheetId="11" r:id="rId11"/>
    <sheet name="SEITE18#" sheetId="12" r:id="rId12"/>
    <sheet name="SEITE19#" sheetId="13" r:id="rId13"/>
    <sheet name="SEITE21#" sheetId="14" r:id="rId14"/>
    <sheet name="SEITE22#" sheetId="15" r:id="rId15"/>
    <sheet name="SEITE23#" sheetId="16" r:id="rId16"/>
    <sheet name="Seite 26" sheetId="17" r:id="rId17"/>
    <sheet name="Seite 27" sheetId="18" r:id="rId18"/>
    <sheet name="Seite 28" sheetId="19" r:id="rId19"/>
    <sheet name="Seite 29" sheetId="20" r:id="rId20"/>
    <sheet name="Seite 30" sheetId="21" r:id="rId21"/>
    <sheet name="Seite31" sheetId="22" r:id="rId22"/>
    <sheet name="Seite 32" sheetId="23" r:id="rId23"/>
    <sheet name="Seite33" sheetId="24" r:id="rId24"/>
    <sheet name="Seite 34" sheetId="25" r:id="rId25"/>
    <sheet name="Seite35" sheetId="26" r:id="rId26"/>
    <sheet name="Seite 36" sheetId="27" r:id="rId27"/>
    <sheet name="Seite37" sheetId="28" r:id="rId28"/>
    <sheet name="SEITE38#" sheetId="29" r:id="rId29"/>
    <sheet name="SEITE39#" sheetId="30" r:id="rId30"/>
    <sheet name="SEITE40#" sheetId="31" r:id="rId31"/>
    <sheet name="SEITE41#" sheetId="32" r:id="rId32"/>
    <sheet name="SEITE42#" sheetId="33" r:id="rId33"/>
    <sheet name="SEITE43#" sheetId="34" r:id="rId34"/>
    <sheet name="SEITE44#" sheetId="35" r:id="rId35"/>
    <sheet name="SEITE45#" sheetId="36" r:id="rId36"/>
    <sheet name="SEITE46#" sheetId="37" r:id="rId37"/>
    <sheet name="SEITE47#" sheetId="38" r:id="rId38"/>
    <sheet name="SEITE48#" sheetId="39" r:id="rId39"/>
    <sheet name="SEITE49#" sheetId="40" r:id="rId40"/>
    <sheet name="SEITE50#" sheetId="41" r:id="rId41"/>
    <sheet name="SEITE51#" sheetId="42" r:id="rId42"/>
    <sheet name="SEITE52#" sheetId="43" r:id="rId43"/>
    <sheet name="Seite 53" sheetId="44" r:id="rId44"/>
    <sheet name="Seite 54" sheetId="45" r:id="rId45"/>
    <sheet name="Zuordnungsschlüssel" sheetId="46" r:id="rId46"/>
  </sheets>
  <definedNames>
    <definedName name="Z_C84B99BA_4851_4937_BA7B_C599B7BCC20A_.wvu.Cols" localSheetId="11" hidden="1">'SEITE18#'!$U:$U</definedName>
    <definedName name="Z_C84B99BA_4851_4937_BA7B_C599B7BCC20A_.wvu.Cols" localSheetId="12" hidden="1">'SEITE19#'!$N:$O</definedName>
    <definedName name="Z_C84B99BA_4851_4937_BA7B_C599B7BCC20A_.wvu.Cols" localSheetId="28" hidden="1">'SEITE38#'!#REF!</definedName>
    <definedName name="Z_C84B99BA_4851_4937_BA7B_C599B7BCC20A_.wvu.Cols" localSheetId="32" hidden="1">'SEITE42#'!$P:$P</definedName>
    <definedName name="Z_C84B99BA_4851_4937_BA7B_C599B7BCC20A_.wvu.Cols" localSheetId="35" hidden="1">'SEITE45#'!$P:$Q</definedName>
    <definedName name="Z_C84B99BA_4851_4937_BA7B_C599B7BCC20A_.wvu.Cols" localSheetId="39" hidden="1">'SEITE49#'!$M:$M</definedName>
    <definedName name="Z_C84B99BA_4851_4937_BA7B_C599B7BCC20A_.wvu.Cols" localSheetId="42" hidden="1">'SEITE52#'!#REF!</definedName>
    <definedName name="Z_C84B99BA_4851_4937_BA7B_C599B7BCC20A_.wvu.PrintArea" localSheetId="2" hidden="1">'Seite 7#'!$A$1:$K$75</definedName>
    <definedName name="Z_C84B99BA_4851_4937_BA7B_C599B7BCC20A_.wvu.PrintArea" localSheetId="10" hidden="1">'Seite17#'!$A$1:$I$99</definedName>
    <definedName name="Z_C84B99BA_4851_4937_BA7B_C599B7BCC20A_.wvu.PrintArea" localSheetId="3" hidden="1">'SEITE8#'!$A$1:$G$110</definedName>
    <definedName name="Z_FD294D3C_9DEC_4D05_A306_5AF9FB2666E5_.wvu.Cols" localSheetId="11" hidden="1">'SEITE18#'!$U:$U</definedName>
    <definedName name="Z_FD294D3C_9DEC_4D05_A306_5AF9FB2666E5_.wvu.Cols" localSheetId="12" hidden="1">'SEITE19#'!$N:$O</definedName>
    <definedName name="Z_FD294D3C_9DEC_4D05_A306_5AF9FB2666E5_.wvu.Cols" localSheetId="28" hidden="1">'SEITE38#'!#REF!</definedName>
    <definedName name="Z_FD294D3C_9DEC_4D05_A306_5AF9FB2666E5_.wvu.Cols" localSheetId="32" hidden="1">'SEITE42#'!$P:$P</definedName>
    <definedName name="Z_FD294D3C_9DEC_4D05_A306_5AF9FB2666E5_.wvu.Cols" localSheetId="35" hidden="1">'SEITE45#'!$P:$Q</definedName>
    <definedName name="Z_FD294D3C_9DEC_4D05_A306_5AF9FB2666E5_.wvu.Cols" localSheetId="39" hidden="1">'SEITE49#'!$M:$M</definedName>
    <definedName name="Z_FD294D3C_9DEC_4D05_A306_5AF9FB2666E5_.wvu.Cols" localSheetId="42" hidden="1">'SEITE52#'!#REF!</definedName>
    <definedName name="Z_FD294D3C_9DEC_4D05_A306_5AF9FB2666E5_.wvu.PrintArea" localSheetId="2" hidden="1">'Seite 7#'!$A$1:$K$75</definedName>
    <definedName name="Z_FD294D3C_9DEC_4D05_A306_5AF9FB2666E5_.wvu.PrintArea" localSheetId="10" hidden="1">'Seite17#'!$A$1:$I$99</definedName>
    <definedName name="Z_FD294D3C_9DEC_4D05_A306_5AF9FB2666E5_.wvu.PrintArea" localSheetId="3" hidden="1">'SEITE8#'!$A$1:$G$110</definedName>
  </definedNames>
  <calcPr fullCalcOnLoad="1"/>
</workbook>
</file>

<file path=xl/sharedStrings.xml><?xml version="1.0" encoding="utf-8"?>
<sst xmlns="http://schemas.openxmlformats.org/spreadsheetml/2006/main" count="4049" uniqueCount="1398">
  <si>
    <t>Feldkirchen0Westerham</t>
  </si>
  <si>
    <r>
      <t>1)</t>
    </r>
    <r>
      <rPr>
        <sz val="7"/>
        <rFont val="Jahrbuch"/>
        <family val="2"/>
      </rPr>
      <t xml:space="preserve"> Einschl. abschlußtechnische Vorgänge.- </t>
    </r>
    <r>
      <rPr>
        <vertAlign val="superscript"/>
        <sz val="7"/>
        <rFont val="Jahrbuch"/>
        <family val="2"/>
      </rPr>
      <t>2)</t>
    </r>
    <r>
      <rPr>
        <sz val="7"/>
        <rFont val="Jahrbuch"/>
        <family val="2"/>
      </rPr>
      <t xml:space="preserve"> Baumaßnahmen, Erwerb von Grundstücken sowie bewegl. Sachen des Anlagevermögens.- 3) Jeweils bezogen auf</t>
    </r>
  </si>
  <si>
    <t>Gebiet</t>
  </si>
  <si>
    <t>A</t>
  </si>
  <si>
    <t>B</t>
  </si>
  <si>
    <t>brutto</t>
  </si>
  <si>
    <t>Umlage</t>
  </si>
  <si>
    <t>netto</t>
  </si>
  <si>
    <t>Zusammenstellung nach Regierungsbezirken</t>
  </si>
  <si>
    <t>Kreisfreie Städte</t>
  </si>
  <si>
    <t>1</t>
  </si>
  <si>
    <t>Oberbayern</t>
  </si>
  <si>
    <t>2</t>
  </si>
  <si>
    <t>Niederbayern</t>
  </si>
  <si>
    <t>3</t>
  </si>
  <si>
    <t>Oberpfalz</t>
  </si>
  <si>
    <t>4</t>
  </si>
  <si>
    <t>Oberfranken</t>
  </si>
  <si>
    <t>5</t>
  </si>
  <si>
    <t>Mittelfranken</t>
  </si>
  <si>
    <t>6</t>
  </si>
  <si>
    <t>Unterfranken</t>
  </si>
  <si>
    <t>7</t>
  </si>
  <si>
    <t>Schwaben</t>
  </si>
  <si>
    <t>8</t>
  </si>
  <si>
    <t>Zusammen</t>
  </si>
  <si>
    <t>Kreisangehörige Gemeinden</t>
  </si>
  <si>
    <t>Kommunen zusammen</t>
  </si>
  <si>
    <t>Insgesamt</t>
  </si>
  <si>
    <t>__________</t>
  </si>
  <si>
    <t>Grundsteuer</t>
  </si>
  <si>
    <t>Gewerbesteuer</t>
  </si>
  <si>
    <t>1 000 €</t>
  </si>
  <si>
    <t>Lfd.
Nr.</t>
  </si>
  <si>
    <t>€ je</t>
  </si>
  <si>
    <t>Einw.</t>
  </si>
  <si>
    <t>LandkreiseÊÒ</t>
  </si>
  <si>
    <t>ÉÒ Neu ab 01.01.2005.- ÊÒ Landkreiseigene Steuereinnahmen.</t>
  </si>
  <si>
    <t>Gemeindeanteil</t>
  </si>
  <si>
    <t>Hundesteuer</t>
  </si>
  <si>
    <t>ZweitwohnungssteuerÉÒ</t>
  </si>
  <si>
    <t>Kommunale Steuern
insgesamt</t>
  </si>
  <si>
    <t>an der</t>
  </si>
  <si>
    <t>und</t>
  </si>
  <si>
    <t>Einkommensteuer</t>
  </si>
  <si>
    <t>Umsatzsteuer</t>
  </si>
  <si>
    <t>sonstige Steuern</t>
  </si>
  <si>
    <t>Gemeindesteuern</t>
  </si>
  <si>
    <t>Regierungsbezirk Oberbayern</t>
  </si>
  <si>
    <t>Ingolstadt</t>
  </si>
  <si>
    <t>München</t>
  </si>
  <si>
    <t>Rosenheim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</si>
  <si>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</si>
  <si>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</si>
  <si>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</si>
  <si>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</si>
  <si>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</si>
  <si>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</si>
  <si>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</si>
  <si>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</si>
  <si>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9</t>
  </si>
  <si>
    <t>Fürstenfeldbruck</t>
  </si>
  <si>
    <t>10</t>
  </si>
  <si>
    <t>Garmisch-Partenkirchen</t>
  </si>
  <si>
    <t>11</t>
  </si>
  <si>
    <t>12</t>
  </si>
  <si>
    <t>Miesbach</t>
  </si>
  <si>
    <t>13</t>
  </si>
  <si>
    <t>14</t>
  </si>
  <si>
    <t>15</t>
  </si>
  <si>
    <t>Neuburg-Schrobenhausen</t>
  </si>
  <si>
    <t>16</t>
  </si>
  <si>
    <t>17</t>
  </si>
  <si>
    <t>18</t>
  </si>
  <si>
    <t>Starnberg</t>
  </si>
  <si>
    <t>19</t>
  </si>
  <si>
    <t>Traunstein</t>
  </si>
  <si>
    <t>20</t>
  </si>
  <si>
    <t>Weilheim-Schongau</t>
  </si>
  <si>
    <t>21</t>
  </si>
  <si>
    <t>22</t>
  </si>
  <si>
    <t>ÉÒ Neu ab 01.01.2005.</t>
  </si>
  <si>
    <r>
      <t>€</t>
    </r>
    <r>
      <rPr>
        <sz val="7"/>
        <rFont val="Jahrbuch"/>
        <family val="2"/>
      </rPr>
      <t xml:space="preserve"> je</t>
    </r>
  </si>
  <si>
    <t>Noch: Gemeindesteuern</t>
  </si>
  <si>
    <t>Landkreiseigene
Steuern</t>
  </si>
  <si>
    <t>Gemeindesteuern
zusammen</t>
  </si>
  <si>
    <t xml:space="preserve">Umsatzsteuer </t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</si>
  <si>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</si>
  <si>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</si>
  <si>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</si>
  <si>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</si>
  <si>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</si>
  <si>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</si>
  <si>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</si>
  <si>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</si>
  <si>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</si>
  <si>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</si>
  <si>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</si>
  <si>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</si>
  <si>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</si>
  <si>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</si>
  <si>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</t>
  </si>
  <si>
    <t>Amberg-Sulzbach</t>
  </si>
  <si>
    <t>Cham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</si>
  <si>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</si>
  <si>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</si>
  <si>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</si>
  <si>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</si>
  <si>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</si>
  <si>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</si>
  <si>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</si>
  <si>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</si>
  <si>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</si>
  <si>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</si>
  <si>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</si>
  <si>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</si>
  <si>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</si>
  <si>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</si>
  <si>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</si>
  <si>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</si>
  <si>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</si>
  <si>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</si>
  <si>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</si>
  <si>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</si>
  <si>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 xml:space="preserve">     Bad Windsheim</t>
  </si>
  <si>
    <t>Roth</t>
  </si>
  <si>
    <t>Weißenburg-Gunzenhausen</t>
  </si>
  <si>
    <t>ÉÒ Neu ab 01.01.2005 .</t>
  </si>
  <si>
    <t>Landkreiseigene</t>
  </si>
  <si>
    <t>Kommunale Steuern</t>
  </si>
  <si>
    <t>Steuern</t>
  </si>
  <si>
    <t>insgesamt</t>
  </si>
  <si>
    <r>
      <t xml:space="preserve">€ </t>
    </r>
    <r>
      <rPr>
        <sz val="7"/>
        <rFont val="Jahrbuch"/>
        <family val="2"/>
      </rPr>
      <t>je</t>
    </r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</si>
  <si>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</si>
  <si>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</si>
  <si>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</si>
  <si>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</si>
  <si>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</si>
  <si>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</si>
  <si>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</si>
  <si>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</si>
  <si>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</si>
  <si>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</si>
  <si>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 xml:space="preserve"> </t>
  </si>
  <si>
    <t>Regierungsbezirk Schwaben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</si>
  <si>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</si>
  <si>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</si>
  <si>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</si>
  <si>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</si>
  <si>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</si>
  <si>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</si>
  <si>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</si>
  <si>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</si>
  <si>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</si>
  <si>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</si>
  <si>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</si>
  <si>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</si>
  <si>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GrundbetragÉÒ</t>
  </si>
  <si>
    <t>Gewogener</t>
  </si>
  <si>
    <t>Realsteuer-</t>
  </si>
  <si>
    <t>Steuereinnahmekraft</t>
  </si>
  <si>
    <t>DurchschnittshebesatzÊÒ</t>
  </si>
  <si>
    <t>aufbringungskraftËÒ</t>
  </si>
  <si>
    <t>der GemeindenÌÒ</t>
  </si>
  <si>
    <t>€ je
Ein-
wohner</t>
  </si>
  <si>
    <t>Gewerbe-</t>
  </si>
  <si>
    <t>steuer</t>
  </si>
  <si>
    <t>%</t>
  </si>
  <si>
    <t xml:space="preserve">Oberpfalz </t>
  </si>
  <si>
    <t xml:space="preserve">Oberfranken </t>
  </si>
  <si>
    <t xml:space="preserve">Mittelfranken </t>
  </si>
  <si>
    <t xml:space="preserve">Unterfranken </t>
  </si>
  <si>
    <t xml:space="preserve">Schwaben </t>
  </si>
  <si>
    <t xml:space="preserve">Kreisangehörige Gemeinden </t>
  </si>
  <si>
    <t>Bayern</t>
  </si>
  <si>
    <t>Noch: 16. Realsteuergrundbeträge, -hebesätze und -aufbringungskraft der kreisfreien Städte und der</t>
  </si>
  <si>
    <t>Gemeinden im Landkreis</t>
  </si>
  <si>
    <t xml:space="preserve">Aschaffenburg </t>
  </si>
  <si>
    <t xml:space="preserve">Schweinfurt </t>
  </si>
  <si>
    <t xml:space="preserve">Würzburg </t>
  </si>
  <si>
    <t xml:space="preserve">Bad Kissingen </t>
  </si>
  <si>
    <t xml:space="preserve">Haßberge </t>
  </si>
  <si>
    <t xml:space="preserve">Kitzingen </t>
  </si>
  <si>
    <t>Main- Spessart</t>
  </si>
  <si>
    <t xml:space="preserve">Regierungsbezirk Schwaben </t>
  </si>
  <si>
    <t xml:space="preserve">Memmingen </t>
  </si>
  <si>
    <t xml:space="preserve">Günzburg </t>
  </si>
  <si>
    <t xml:space="preserve">Neu Ulm </t>
  </si>
  <si>
    <t xml:space="preserve">Lindau </t>
  </si>
  <si>
    <t xml:space="preserve">Ostallgäu </t>
  </si>
  <si>
    <t xml:space="preserve">Unterallgäu </t>
  </si>
  <si>
    <t xml:space="preserve">Oberallgäu </t>
  </si>
  <si>
    <t>Regierungsbezirk
Gebietskörperschaft</t>
  </si>
  <si>
    <t xml:space="preserve">Umlage- </t>
  </si>
  <si>
    <t>Gebietskörperschaft</t>
  </si>
  <si>
    <t xml:space="preserve"> einnahmen </t>
  </si>
  <si>
    <t xml:space="preserve"> ausgaben </t>
  </si>
  <si>
    <t xml:space="preserve">—  </t>
  </si>
  <si>
    <t>Landkreise</t>
  </si>
  <si>
    <t>Bezirk</t>
  </si>
  <si>
    <t>Bezirke</t>
  </si>
  <si>
    <t>____________</t>
  </si>
  <si>
    <t xml:space="preserve">ÉÒ Berechnet nach den vom Landesamt ermittelten Umlagegrundlagen. </t>
  </si>
  <si>
    <t xml:space="preserve"> __________</t>
  </si>
  <si>
    <t>Zuordnungsschlüssel für die Tabelle 1 Seite 5</t>
  </si>
  <si>
    <t>Lfd. Nr.</t>
  </si>
  <si>
    <t xml:space="preserve">Einnahmeart </t>
  </si>
  <si>
    <t xml:space="preserve">Gruppierungsnummer </t>
  </si>
  <si>
    <t xml:space="preserve">Steuern und steuerähnliche Einnahmen ( netto ) </t>
  </si>
  <si>
    <t>00, 01, 02, 032 . / . 810</t>
  </si>
  <si>
    <t>Einnahmen aus Verwaltung und Betrieb</t>
  </si>
  <si>
    <t>10 - 15, 21, 22, 24 - 26</t>
  </si>
  <si>
    <t>Allgemeine und laufende Zuweisungen, Zinseinnahmen</t>
  </si>
  <si>
    <t>041, 051, 060, 061, 062, 063, 072, 081, 092, 16, 17, 191, 20, 23 . / . 169, 209</t>
  </si>
  <si>
    <t xml:space="preserve">Einnahmen der laufenden Rechnung </t>
  </si>
  <si>
    <t>Einnahmen aus der Veräußerung von Vermögen</t>
  </si>
  <si>
    <t>33, 340, 345</t>
  </si>
  <si>
    <t>Zuweisungen für Investitionen und Investitionsfördermittel</t>
  </si>
  <si>
    <t>32, 35, 36</t>
  </si>
  <si>
    <t>Sonst. Einnahmen der Kapitalrechnung</t>
  </si>
  <si>
    <t>370, 371, 372, 373</t>
  </si>
  <si>
    <t xml:space="preserve">Einnahmen der Kapitalrechnung </t>
  </si>
  <si>
    <t xml:space="preserve">Gesamteinnahmen (ohne besondere Finanzierungsvorgänge) </t>
  </si>
  <si>
    <t>Zeile 4 + Zeile 8</t>
  </si>
  <si>
    <t>Ausgabeart</t>
  </si>
  <si>
    <t xml:space="preserve">Personalausgaben </t>
  </si>
  <si>
    <t>Sächlicher Verwaltungs- und Betriebsaufwand</t>
  </si>
  <si>
    <t>5, 84</t>
  </si>
  <si>
    <t xml:space="preserve">Zinsausgaben </t>
  </si>
  <si>
    <t>80 . / . 809</t>
  </si>
  <si>
    <t>Zuweisungen und Zuschüsse für laufende Zwecke</t>
  </si>
  <si>
    <t>67, 690, 691, 692, 693, 70, 71, 72, 82, 83 . / . 679</t>
  </si>
  <si>
    <t xml:space="preserve">Leistungen der Sozialhilfe </t>
  </si>
  <si>
    <t>730, 735, 740, 745</t>
  </si>
  <si>
    <t xml:space="preserve">Sonstige Soziale Leistungen </t>
  </si>
  <si>
    <t>75, 76, 77, 783, 784, 785, 788, 789, 79</t>
  </si>
  <si>
    <t xml:space="preserve">Ausgaben der laufenden Rechnung </t>
  </si>
  <si>
    <t xml:space="preserve">Baumaßnahmen </t>
  </si>
  <si>
    <t xml:space="preserve">Sonstige Ausgaben der Kapitalrechnung </t>
  </si>
  <si>
    <t>92, 930, 932, 935, 970, 971, 972, 973, 98, 990, 991</t>
  </si>
  <si>
    <t xml:space="preserve">Ausgaben der Kapitalrechnung </t>
  </si>
  <si>
    <t xml:space="preserve">Gesamtausgaben (ohne besondere Finanzierungsvorgänge) </t>
  </si>
  <si>
    <t>Zeile 16 + Zeile 19</t>
  </si>
  <si>
    <t xml:space="preserve">Finanzierungssaldo </t>
  </si>
  <si>
    <t>Zeile 9 . / . Zeile 20</t>
  </si>
  <si>
    <t xml:space="preserve">Besondere Finanzierungsvorgänge </t>
  </si>
  <si>
    <t xml:space="preserve">Einnahmen </t>
  </si>
  <si>
    <t>31, 374, 375, 376, 377, 378</t>
  </si>
  <si>
    <t xml:space="preserve">davon Einnahmen aus Krediten </t>
  </si>
  <si>
    <t>374, 375, 376, 377, 378</t>
  </si>
  <si>
    <t xml:space="preserve">Ausgaben </t>
  </si>
  <si>
    <t>895, 91, 992, 974, 975, 976, 977, 978</t>
  </si>
  <si>
    <t xml:space="preserve">darunter  Schuldentilgung </t>
  </si>
  <si>
    <t>974, 975, 976, 977, 978</t>
  </si>
  <si>
    <t xml:space="preserve">Zuführung an Rücklagen </t>
  </si>
  <si>
    <r>
      <t>S</t>
    </r>
    <r>
      <rPr>
        <b/>
        <sz val="8"/>
        <rFont val="Arial"/>
        <family val="2"/>
      </rPr>
      <t xml:space="preserve"> Zeile 1 bis Zeile 3 . / . 062, 063, 072, 162, 172, 202, 232</t>
    </r>
  </si>
  <si>
    <r>
      <t>S</t>
    </r>
    <r>
      <rPr>
        <b/>
        <sz val="8"/>
        <rFont val="Arial"/>
        <family val="2"/>
      </rPr>
      <t xml:space="preserve"> Zeile 5 bis Zeile 7 . / . 322, 362, 372</t>
    </r>
  </si>
  <si>
    <r>
      <t>S</t>
    </r>
    <r>
      <rPr>
        <b/>
        <sz val="8"/>
        <rFont val="Arial"/>
        <family val="2"/>
      </rPr>
      <t xml:space="preserve"> Zeile 10 bis Zeile 15 . / . 062, 063, 072, 162, 172, 202, 232</t>
    </r>
  </si>
  <si>
    <r>
      <t>S</t>
    </r>
    <r>
      <rPr>
        <b/>
        <sz val="8"/>
        <rFont val="Arial"/>
        <family val="2"/>
      </rPr>
      <t xml:space="preserve"> Zeile 17 bis Zeile 18 . / . 322, 362, 372</t>
    </r>
  </si>
  <si>
    <t>davon</t>
  </si>
  <si>
    <t>kreis-
freie
Städte</t>
  </si>
  <si>
    <t>kreis-
angehörige
Gemeinden</t>
  </si>
  <si>
    <t>Land-
kreise</t>
  </si>
  <si>
    <t>Verwal-</t>
  </si>
  <si>
    <t>Art der Schulden</t>
  </si>
  <si>
    <t>unter</t>
  </si>
  <si>
    <t>10 000</t>
  </si>
  <si>
    <t>tungs-</t>
  </si>
  <si>
    <t>Zeitraum</t>
  </si>
  <si>
    <t>und mehr</t>
  </si>
  <si>
    <t>gemein-</t>
  </si>
  <si>
    <t>Einwohner</t>
  </si>
  <si>
    <t>schaften</t>
  </si>
  <si>
    <t>Schulden am Kreditmarkt und bei</t>
  </si>
  <si>
    <t>öffentlichen Haushalten</t>
  </si>
  <si>
    <t>Aufnahme 1. bis 4. Viertelj.</t>
  </si>
  <si>
    <t>Tilgung      1. bis 4. Viertelj.</t>
  </si>
  <si>
    <t>Berichtigungen,</t>
  </si>
  <si>
    <t xml:space="preserve">sonstige Zu- und Abgänge </t>
  </si>
  <si>
    <t>Euro je Einwohner</t>
  </si>
  <si>
    <t>in %</t>
  </si>
  <si>
    <t>dav. Schulden am Kreditmarkt u. ä.</t>
  </si>
  <si>
    <t xml:space="preserve">sonst. Zu- und Abgänge </t>
  </si>
  <si>
    <t>Schulden bei öffentlichen</t>
  </si>
  <si>
    <t>Haushalten</t>
  </si>
  <si>
    <t xml:space="preserve">sonst.  Zu- und Abgänge </t>
  </si>
  <si>
    <t>Außerdem:</t>
  </si>
  <si>
    <t>Innere Darlehen</t>
  </si>
  <si>
    <t>Kassenkredite</t>
  </si>
  <si>
    <t>________</t>
  </si>
  <si>
    <r>
      <t>Ge-
meinden/Gv
insgesamt</t>
    </r>
    <r>
      <rPr>
        <vertAlign val="superscript"/>
        <sz val="6.5"/>
        <rFont val="Jahrbuch"/>
        <family val="2"/>
      </rPr>
      <t>1)</t>
    </r>
  </si>
  <si>
    <r>
      <t xml:space="preserve">1 000 </t>
    </r>
    <r>
      <rPr>
        <sz val="6.5"/>
        <rFont val="Arial"/>
        <family val="2"/>
      </rPr>
      <t>€</t>
    </r>
  </si>
  <si>
    <r>
      <t>1)</t>
    </r>
    <r>
      <rPr>
        <sz val="6.5"/>
        <rFont val="Jahrbuch"/>
        <family val="2"/>
      </rPr>
      <t xml:space="preserve"> Ab 2005 einschl. Verwaltungsgemeinschaften. </t>
    </r>
  </si>
  <si>
    <t>Gemeindegrößenklasse
Gemeinden mit . . . Einwohnern</t>
  </si>
  <si>
    <t>Nivellierungssatz</t>
  </si>
  <si>
    <t>Gemeinden
insgesamt</t>
  </si>
  <si>
    <t>in Relation zum
Durchschnitts-
hebesatz</t>
  </si>
  <si>
    <t>Anzahl</t>
  </si>
  <si>
    <t>Grundsteuer A</t>
  </si>
  <si>
    <t>500 000</t>
  </si>
  <si>
    <t>oder mehr</t>
  </si>
  <si>
    <t>200 000</t>
  </si>
  <si>
    <t>bis</t>
  </si>
  <si>
    <t>100 000</t>
  </si>
  <si>
    <t xml:space="preserve">  50 000</t>
  </si>
  <si>
    <t>50 000</t>
  </si>
  <si>
    <t xml:space="preserve">  50 000 </t>
  </si>
  <si>
    <t xml:space="preserve">  20 000</t>
  </si>
  <si>
    <t xml:space="preserve">  10 000</t>
  </si>
  <si>
    <t>20 000</t>
  </si>
  <si>
    <t xml:space="preserve">    5 000</t>
  </si>
  <si>
    <t xml:space="preserve">    3 000</t>
  </si>
  <si>
    <t>5 000</t>
  </si>
  <si>
    <t>3 000</t>
  </si>
  <si>
    <t>Grundsteuer B</t>
  </si>
  <si>
    <r>
      <t>1 000</t>
    </r>
    <r>
      <rPr>
        <sz val="6.5"/>
        <rFont val="Arial"/>
        <family val="2"/>
      </rPr>
      <t xml:space="preserve"> €</t>
    </r>
  </si>
  <si>
    <t>nach Gemeindegrößenklassen</t>
  </si>
  <si>
    <t>einem Hebesatz von . . . %</t>
  </si>
  <si>
    <t xml:space="preserve">Gewogener
Durchschnitts-
hebesatz </t>
  </si>
  <si>
    <t>351</t>
  </si>
  <si>
    <t>376</t>
  </si>
  <si>
    <t>401</t>
  </si>
  <si>
    <t>426</t>
  </si>
  <si>
    <t>451</t>
  </si>
  <si>
    <t>476</t>
  </si>
  <si>
    <t>501</t>
  </si>
  <si>
    <t>551</t>
  </si>
  <si>
    <t>601</t>
  </si>
  <si>
    <t>651</t>
  </si>
  <si>
    <t>701</t>
  </si>
  <si>
    <t>375</t>
  </si>
  <si>
    <t>400</t>
  </si>
  <si>
    <t>425</t>
  </si>
  <si>
    <t>450</t>
  </si>
  <si>
    <t>475</t>
  </si>
  <si>
    <t>500</t>
  </si>
  <si>
    <t>550</t>
  </si>
  <si>
    <t>600</t>
  </si>
  <si>
    <t>650</t>
  </si>
  <si>
    <t>700</t>
  </si>
  <si>
    <t>mehr</t>
  </si>
  <si>
    <t xml:space="preserve">  </t>
  </si>
  <si>
    <t>Gemeinden                           ins-                          gesamt</t>
  </si>
  <si>
    <t>davon erheben nach</t>
  </si>
  <si>
    <t>Gemeindegrößenklasse</t>
  </si>
  <si>
    <t>bis
175</t>
  </si>
  <si>
    <t>176</t>
  </si>
  <si>
    <t>201</t>
  </si>
  <si>
    <t>226</t>
  </si>
  <si>
    <t>251</t>
  </si>
  <si>
    <t>276</t>
  </si>
  <si>
    <t>301</t>
  </si>
  <si>
    <t>326</t>
  </si>
  <si>
    <t>Gemeinden mit . . . Einwohnern</t>
  </si>
  <si>
    <t>200</t>
  </si>
  <si>
    <t>225</t>
  </si>
  <si>
    <t>250</t>
  </si>
  <si>
    <t>275</t>
  </si>
  <si>
    <t>300</t>
  </si>
  <si>
    <t>325</t>
  </si>
  <si>
    <t>350</t>
  </si>
  <si>
    <t>500 000 oder mehr</t>
  </si>
  <si>
    <t>200 000 bis</t>
  </si>
  <si>
    <t>100 000 bis</t>
  </si>
  <si>
    <t>50 000 bis</t>
  </si>
  <si>
    <t>50 000 oder mehr</t>
  </si>
  <si>
    <t>20 000 bis</t>
  </si>
  <si>
    <t>10 000 bis</t>
  </si>
  <si>
    <t>5 000 bis</t>
  </si>
  <si>
    <t>3 000 bis</t>
  </si>
  <si>
    <t>2 000 bis</t>
  </si>
  <si>
    <t>1 000 bis</t>
  </si>
  <si>
    <t>2 000</t>
  </si>
  <si>
    <t>1 000</t>
  </si>
  <si>
    <t>Gemeinden insgesamt</t>
  </si>
  <si>
    <t>Gewogener DurchschnittshebesatzËÒ</t>
  </si>
  <si>
    <t>Aufbringungskraft</t>
  </si>
  <si>
    <t>Steuer-</t>
  </si>
  <si>
    <t>GewerbesteuerÌÒ</t>
  </si>
  <si>
    <t>Realsteuer-
aufbringungskraft
zusammen</t>
  </si>
  <si>
    <t xml:space="preserve">einnahmekraftÍÒ </t>
  </si>
  <si>
    <t>der</t>
  </si>
  <si>
    <t>AÌÒ</t>
  </si>
  <si>
    <t>BÌÒ</t>
  </si>
  <si>
    <t>Gemeinden</t>
  </si>
  <si>
    <t xml:space="preserve">der Grundbeträge.- ÌÒ Grundbeträge mal Landesdurchschnittshebesatz (der Gemeinden) geteilt durch 100.- ÍÒ Realsteueraufbringungskraft abzüglich Gewerbesteuerumlage und  </t>
  </si>
  <si>
    <r>
      <t>€</t>
    </r>
    <r>
      <rPr>
        <sz val="6"/>
        <rFont val="Jahrbuch"/>
        <family val="2"/>
      </rPr>
      <t xml:space="preserve"> je Einwohner</t>
    </r>
  </si>
  <si>
    <t>5. Realsteuergrundbeträge, -durchschnittshebesätze</t>
  </si>
  <si>
    <t>GrundbetragÊÒ</t>
  </si>
  <si>
    <t>zusammen</t>
  </si>
  <si>
    <t xml:space="preserve">zuzüglich Gemeindeanteile an der Einkommen - und Umsatzsteuer. </t>
  </si>
  <si>
    <t xml:space="preserve">Gewerbesteuer </t>
  </si>
  <si>
    <t>Gemeindeanteil an der</t>
  </si>
  <si>
    <t xml:space="preserve">Hunde-
steuer </t>
  </si>
  <si>
    <t>Zweit-
wohnungs-
steuerÉÒ</t>
  </si>
  <si>
    <t xml:space="preserve">Gemeinde -
steuern
insgesamt </t>
  </si>
  <si>
    <t>Einkommen-
steuer</t>
  </si>
  <si>
    <t>Umsatz-
steuer</t>
  </si>
  <si>
    <t xml:space="preserve">Kreisfreie Städte </t>
  </si>
  <si>
    <t xml:space="preserve">mit ... Einwohnern </t>
  </si>
  <si>
    <t xml:space="preserve">100 000 </t>
  </si>
  <si>
    <t xml:space="preserve"> -   </t>
  </si>
  <si>
    <t xml:space="preserve">       unter </t>
  </si>
  <si>
    <t xml:space="preserve">unter </t>
  </si>
  <si>
    <r>
      <t>Sonstige
Steuern</t>
    </r>
    <r>
      <rPr>
        <vertAlign val="superscript"/>
        <sz val="6.5"/>
        <rFont val="Jahrbuch"/>
        <family val="2"/>
      </rPr>
      <t xml:space="preserve"> </t>
    </r>
  </si>
  <si>
    <r>
      <t xml:space="preserve">€ </t>
    </r>
    <r>
      <rPr>
        <sz val="6.5"/>
        <rFont val="Jahrbuch"/>
        <family val="2"/>
      </rPr>
      <t>je EinwohnerÊÒ</t>
    </r>
  </si>
  <si>
    <t>Steuerart</t>
  </si>
  <si>
    <t>1. Vj.</t>
  </si>
  <si>
    <t xml:space="preserve">2. Vj. </t>
  </si>
  <si>
    <t>3. Vj.</t>
  </si>
  <si>
    <t xml:space="preserve">4. Vj. </t>
  </si>
  <si>
    <t xml:space="preserve">1 000 € </t>
  </si>
  <si>
    <t>Gewerbesteuer (netto)</t>
  </si>
  <si>
    <t>Gemeindeanteil an der Einkommensteuer</t>
  </si>
  <si>
    <t xml:space="preserve">Gemeindeanteil an der Umsatzsteuer </t>
  </si>
  <si>
    <t>Zuschlag zur Grunderwerbsteuer (Restabwicklung)</t>
  </si>
  <si>
    <t>ZweitwohnungssteuerÌÒ</t>
  </si>
  <si>
    <t>Sonstige SteuernËÒ</t>
  </si>
  <si>
    <t>Gewerbesteuer (brutto)</t>
  </si>
  <si>
    <t>Gewerbesteuerumlage</t>
  </si>
  <si>
    <t>€  je Einwohner</t>
  </si>
  <si>
    <t>2. Ausgaben der Gemeinden und Gemeindeverbände in Bayern nach Art und Gebietskörperschaftsgruppen</t>
  </si>
  <si>
    <t>Gruppierungs-
nummer</t>
  </si>
  <si>
    <t>Art der Ausgaben</t>
  </si>
  <si>
    <t>Gemeinden und Ge-</t>
  </si>
  <si>
    <t>Außer-</t>
  </si>
  <si>
    <t>dem</t>
  </si>
  <si>
    <t>Betrag</t>
  </si>
  <si>
    <t>Verän-</t>
  </si>
  <si>
    <t>Verwal-
tungs-
gemein-
schaften</t>
  </si>
  <si>
    <t>derung</t>
  </si>
  <si>
    <t>gegen-</t>
  </si>
  <si>
    <t>über dem</t>
  </si>
  <si>
    <t>1. bis 4. Vj.</t>
  </si>
  <si>
    <t>1 000 EUR</t>
  </si>
  <si>
    <t>Ausgaben des Verwaltungshaushalts</t>
  </si>
  <si>
    <t>40-46</t>
  </si>
  <si>
    <t>Personalausgaben</t>
  </si>
  <si>
    <t>50-662</t>
  </si>
  <si>
    <t>675-678,718,84</t>
  </si>
  <si>
    <t>Erstattungen an andere Bereiche,</t>
  </si>
  <si>
    <t>Zuschüsse an andere Bereiche,</t>
  </si>
  <si>
    <t>680,685</t>
  </si>
  <si>
    <t>Kalkulatorische Kosten</t>
  </si>
  <si>
    <t>Erstattungen von Ausgaben des Ver-</t>
  </si>
  <si>
    <t>waltungshaushalts, Zuweisungen-</t>
  </si>
  <si>
    <t>und Zuschüsse für lfd. Zwecke,</t>
  </si>
  <si>
    <t>Schuldendiensthilfen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</si>
  <si>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</si>
  <si>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</si>
  <si>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</si>
  <si>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</si>
  <si>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</si>
  <si>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</si>
  <si>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</si>
  <si>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</si>
  <si>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</si>
  <si>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</si>
  <si>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</si>
  <si>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</si>
  <si>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Zinsausgaben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</si>
  <si>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</si>
  <si>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</si>
  <si>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</si>
  <si>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</si>
  <si>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</si>
  <si>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</si>
  <si>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</si>
  <si>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</si>
  <si>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</si>
  <si>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</si>
  <si>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</si>
  <si>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</si>
  <si>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</si>
  <si>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</si>
  <si>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</si>
  <si>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</si>
  <si>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</si>
  <si>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Ist-Fehlbetrag des Verwaltungs-</t>
  </si>
  <si>
    <t>haushalts</t>
  </si>
  <si>
    <t>Verwaltungshaushalt zusammen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</si>
  <si>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</si>
  <si>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</si>
  <si>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</si>
  <si>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</si>
  <si>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</si>
  <si>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</si>
  <si>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</si>
  <si>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</si>
  <si>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Erwerb von Beteiligungen, Kapital-</t>
  </si>
  <si>
    <t>einlagen</t>
  </si>
  <si>
    <t>932,935</t>
  </si>
  <si>
    <t>Erwerb von Grundstücken sowie be-</t>
  </si>
  <si>
    <t>wegliche Sachen des Anlagever-</t>
  </si>
  <si>
    <t>mögens</t>
  </si>
  <si>
    <t>94</t>
  </si>
  <si>
    <t>Baumaßnahmen</t>
  </si>
  <si>
    <t>dar. für Schulen</t>
  </si>
  <si>
    <t>Straßen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</si>
  <si>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</si>
  <si>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</si>
  <si>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</si>
  <si>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</si>
  <si>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</si>
  <si>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</si>
  <si>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</si>
  <si>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</si>
  <si>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</si>
  <si>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</si>
  <si>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</si>
  <si>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</si>
  <si>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</si>
  <si>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</si>
  <si>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</si>
  <si>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Ist-Fehlbetrag des Vermögens-</t>
  </si>
  <si>
    <t>Vermögenshaushalt zusammen</t>
  </si>
  <si>
    <t>Ausgaben des Verwaltungs- und</t>
  </si>
  <si>
    <t>Vermögenshaushalts insgesamt</t>
  </si>
  <si>
    <t>_____________</t>
  </si>
  <si>
    <t>Anmerkung: Differenzen in den Summen durch Runden der Zahlen.</t>
  </si>
  <si>
    <r>
      <t>meindeverbände</t>
    </r>
    <r>
      <rPr>
        <vertAlign val="superscript"/>
        <sz val="7"/>
        <rFont val="Jahrbuch"/>
        <family val="2"/>
      </rPr>
      <t>1)</t>
    </r>
  </si>
  <si>
    <r>
      <t>Verwaltungs- und Betriebsaufwand</t>
    </r>
    <r>
      <rPr>
        <vertAlign val="superscript"/>
        <sz val="7"/>
        <rFont val="Jahrbuch"/>
        <family val="2"/>
      </rPr>
      <t>2)</t>
    </r>
  </si>
  <si>
    <r>
      <t>weitere Finanzausgaben</t>
    </r>
    <r>
      <rPr>
        <vertAlign val="superscript"/>
        <sz val="7"/>
        <rFont val="Jahrbuch"/>
        <family val="2"/>
      </rPr>
      <t>2)</t>
    </r>
  </si>
  <si>
    <r>
      <t>Sonstige soziale Leistungen</t>
    </r>
    <r>
      <rPr>
        <vertAlign val="superscript"/>
        <sz val="7"/>
        <rFont val="Jahrbuch"/>
        <family val="2"/>
      </rPr>
      <t>2)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</si>
  <si>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Ohne Zivilschutz für Rechnung des Bundes, Ausbildungsförderung, Wohngeld.</t>
    </r>
  </si>
  <si>
    <t>1. Einnahmen der Gemeinden und Gemeindeverbände in Bayern nach Arten und Gebietskörperschaftsgruppen</t>
  </si>
  <si>
    <t>Art der Einnahmen</t>
  </si>
  <si>
    <t>Einnahmen des Verwaltungshaushalts</t>
  </si>
  <si>
    <t>000-032 (./. 810)</t>
  </si>
  <si>
    <t>Steuern und steuerähnliche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</si>
  <si>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</si>
  <si>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</si>
  <si>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</si>
  <si>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</si>
  <si>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</si>
  <si>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</si>
  <si>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</si>
  <si>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</si>
  <si>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</si>
  <si>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</si>
  <si>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</si>
  <si>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</si>
  <si>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</si>
  <si>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</si>
  <si>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</si>
  <si>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</si>
  <si>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</si>
  <si>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</si>
  <si>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</si>
  <si>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</si>
  <si>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</si>
  <si>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nahmen, Gewinnanteile, Konzes-</t>
  </si>
  <si>
    <t>sionsabgaben, Ersatz sozialer Lei-</t>
  </si>
  <si>
    <t>stungen, weitere Finanzeinnahmen</t>
  </si>
  <si>
    <t>waltungshaushalts, Zuweisungen und</t>
  </si>
  <si>
    <t>Zuschüsse für lfd. Zwecke, Zins-</t>
  </si>
  <si>
    <t>einnahmen, Schuldendiensthilfen</t>
  </si>
  <si>
    <t>160,170,200,230</t>
  </si>
  <si>
    <t>161,171,201,231</t>
  </si>
  <si>
    <t>162,172,202,232</t>
  </si>
  <si>
    <t>bänden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</si>
  <si>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</si>
  <si>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</si>
  <si>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</si>
  <si>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</si>
  <si>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</si>
  <si>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</si>
  <si>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</si>
  <si>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</si>
  <si>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Leistungsbeteiligung bei Leistungen</t>
  </si>
  <si>
    <t>für Unterkunft und Heizung an Arbeit-</t>
  </si>
  <si>
    <t>suchende</t>
  </si>
  <si>
    <t>Kalkulatorische Einnahmen</t>
  </si>
  <si>
    <t>Zuführung vom Vermögenshaushalt</t>
  </si>
  <si>
    <t>Ist-Überschuß des Verwaltungs-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</si>
  <si>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</si>
  <si>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</si>
  <si>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</si>
  <si>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</si>
  <si>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</si>
  <si>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</si>
  <si>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</si>
  <si>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</si>
  <si>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</si>
  <si>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</si>
  <si>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</si>
  <si>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</si>
  <si>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</si>
  <si>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</si>
  <si>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</si>
  <si>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</si>
  <si>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</si>
  <si>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</si>
  <si>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</si>
  <si>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Einnahmen des Verwaltungs- und</t>
  </si>
  <si>
    <t>des Bundes, Ausbildungsförderung, Wohngeld.</t>
  </si>
  <si>
    <r>
      <t>Einnahmen</t>
    </r>
    <r>
      <rPr>
        <vertAlign val="superscript"/>
        <sz val="7"/>
        <rFont val="Jahrbuch"/>
        <family val="2"/>
      </rPr>
      <t>2)</t>
    </r>
  </si>
  <si>
    <r>
      <t>vom Bund, LAF, ERP-Sondervermögen</t>
    </r>
    <r>
      <rPr>
        <vertAlign val="superscript"/>
        <sz val="7"/>
        <rFont val="Jahrbuch"/>
        <family val="2"/>
      </rPr>
      <t>3)</t>
    </r>
  </si>
  <si>
    <r>
      <t>vom Land</t>
    </r>
    <r>
      <rPr>
        <vertAlign val="superscript"/>
        <sz val="7"/>
        <rFont val="Jahrbuch"/>
        <family val="2"/>
      </rPr>
      <t>3)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</si>
  <si>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 xml:space="preserve">2) </t>
    </r>
    <r>
      <rPr>
        <sz val="6"/>
        <rFont val="Jahrbuch"/>
        <family val="2"/>
      </rPr>
      <t xml:space="preserve">Nach Abzug der Gewerbesteuerumlage und einschließlich des Gemeindeanteils an der Einkommensteuer.- </t>
    </r>
    <r>
      <rPr>
        <vertAlign val="superscript"/>
        <sz val="6"/>
        <rFont val="Jahrbuch"/>
        <family val="2"/>
      </rPr>
      <t>3)</t>
    </r>
    <r>
      <rPr>
        <sz val="6"/>
        <rFont val="Jahrbuch"/>
        <family val="2"/>
      </rPr>
      <t xml:space="preserve"> Ohne  Zivilschutz für Rechnung </t>
    </r>
  </si>
  <si>
    <t>Lfd.</t>
  </si>
  <si>
    <t xml:space="preserve"> Nr. </t>
  </si>
  <si>
    <t xml:space="preserve">Gemeinden mit ... Einwohnern </t>
  </si>
  <si>
    <t>Zuschlag zur Grunderwerbsteuer (Restabw.)</t>
  </si>
  <si>
    <t>Sonstige SteuernÊÒ</t>
  </si>
  <si>
    <t>Gemeindesteuern insgesamt</t>
  </si>
  <si>
    <t>Landkreiseigene Steuern insgesamt</t>
  </si>
  <si>
    <t>Gemeinden und Landkreise</t>
  </si>
  <si>
    <t>Kommunale Steuereinnahmen insgesamt</t>
  </si>
  <si>
    <t>_______________</t>
  </si>
  <si>
    <r>
      <t>1)</t>
    </r>
    <r>
      <rPr>
        <sz val="6"/>
        <rFont val="Jahrbuch"/>
        <family val="2"/>
      </rPr>
      <t xml:space="preserve"> Neu ab 01.01.2005.-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Einschl. Restabwicklung von Bagatellsteuern.</t>
    </r>
  </si>
  <si>
    <t>Jahr</t>
  </si>
  <si>
    <t>Gemeinden/Gv</t>
  </si>
  <si>
    <t>darunter</t>
  </si>
  <si>
    <t>kreisangehörige Gemeinden</t>
  </si>
  <si>
    <t>kreisfreie Städte</t>
  </si>
  <si>
    <t>Veränderung</t>
  </si>
  <si>
    <t>gegenüber</t>
  </si>
  <si>
    <t>Vorjahr</t>
  </si>
  <si>
    <t>Mill. €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</si>
  <si>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</si>
  <si>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</si>
  <si>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</si>
  <si>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</si>
  <si>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</si>
  <si>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</si>
  <si>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</si>
  <si>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</si>
  <si>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</si>
  <si>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Jahr
----------
Gebiet</t>
  </si>
  <si>
    <t>Fremdenverkehrsbeitrag</t>
  </si>
  <si>
    <t>Kurbeitrag</t>
  </si>
  <si>
    <t>dav.</t>
  </si>
  <si>
    <t>Gebietskörperschaften</t>
  </si>
  <si>
    <t>mit ...</t>
  </si>
  <si>
    <t>Einwohnern</t>
  </si>
  <si>
    <t>100 000 oder mehr</t>
  </si>
  <si>
    <t>unter 100 000</t>
  </si>
  <si>
    <t>unter   50 000</t>
  </si>
  <si>
    <t>€ je Einwohner</t>
  </si>
  <si>
    <t>unter   20 000</t>
  </si>
  <si>
    <t xml:space="preserve">  5 000 bis</t>
  </si>
  <si>
    <t>unter   10 000</t>
  </si>
  <si>
    <t xml:space="preserve">  3 000 bis</t>
  </si>
  <si>
    <t>unter     5 000</t>
  </si>
  <si>
    <t xml:space="preserve">  1 000 bis</t>
  </si>
  <si>
    <t>unter     3 000</t>
  </si>
  <si>
    <t>unter     1 000</t>
  </si>
  <si>
    <t>Gemeinden, VGem, Gv insgesamt</t>
  </si>
  <si>
    <t>dar. Verwaltungsgemeinschaften</t>
  </si>
  <si>
    <r>
      <t>2. Personalausgaben</t>
    </r>
    <r>
      <rPr>
        <b/>
        <vertAlign val="superscript"/>
        <sz val="8"/>
        <rFont val="Jahrbuch"/>
        <family val="2"/>
      </rPr>
      <t>1)</t>
    </r>
    <r>
      <rPr>
        <b/>
        <sz val="8"/>
        <rFont val="Jahrbuch"/>
        <family val="2"/>
      </rPr>
      <t xml:space="preserve"> der Gemeinden/Gv und Verwaltungsgemeinschaften</t>
    </r>
  </si>
  <si>
    <r>
      <t>1)</t>
    </r>
    <r>
      <rPr>
        <sz val="6.5"/>
        <rFont val="Jahrbuch"/>
        <family val="2"/>
      </rPr>
      <t xml:space="preserve"> Ohne Krankenhäuser mit kaufmännischer Buchführung. </t>
    </r>
  </si>
  <si>
    <t>Einnahme- bzw. Ausgabeart</t>
  </si>
  <si>
    <t>Millionen €</t>
  </si>
  <si>
    <t>Steuern und steuerähnliche Einnahmen (netto)</t>
  </si>
  <si>
    <t>Einnahmen der laufenden RechnungËÒ</t>
  </si>
  <si>
    <t xml:space="preserve">Zuweisungen für Investitionen und Investitionsförderungsmaßnahmen  </t>
  </si>
  <si>
    <t>Sonstige Einnahmen d. Kapitalrechnung</t>
  </si>
  <si>
    <t>Einnahmen der KapitalrechnungËÒ</t>
  </si>
  <si>
    <t>Gesamteinnahmen (ohne besondere Finanzierungsvorgänge)ËÒ</t>
  </si>
  <si>
    <t>Leistungen der Sozialhilfe</t>
  </si>
  <si>
    <t>Sonstige soziale Leistungen</t>
  </si>
  <si>
    <t>Ausgaben der laufenden RechnungËÒ</t>
  </si>
  <si>
    <t>Sonstige Ausgaben der Kapitalrechnung</t>
  </si>
  <si>
    <t>Ausgaben der KapitalrechnungËÒ</t>
  </si>
  <si>
    <t>Gesamtausgaben (ohne besondere Finanzierungsvorgänge)ËÒ</t>
  </si>
  <si>
    <t>FinanzierungssaldoÌÒ</t>
  </si>
  <si>
    <t>Besondere Finanzierungsvorgänge</t>
  </si>
  <si>
    <t>Einnahmen</t>
  </si>
  <si>
    <t>dav. Einnahmen aus Krediten</t>
  </si>
  <si>
    <t>Ausgaben</t>
  </si>
  <si>
    <t>dar. Schuldentilgung</t>
  </si>
  <si>
    <t>Abb.1: Kommunale Ausgaben der Gemeinden/Gv in Bayern</t>
  </si>
  <si>
    <t>Bauausgaben
insgesamt</t>
  </si>
  <si>
    <t>Schulen</t>
  </si>
  <si>
    <t>Abwasser-
beseitigung</t>
  </si>
  <si>
    <t>Abfall-
beseitigung</t>
  </si>
  <si>
    <t>Verkehrs- und</t>
  </si>
  <si>
    <t>Versorgungs-</t>
  </si>
  <si>
    <t>unternehmen</t>
  </si>
  <si>
    <t>Gemeinden und Gemeindeverbände insgesamt</t>
  </si>
  <si>
    <t>ÉÒ Schlußabrechnung des Vorjahres am 1. Februar.- ÊÒ Zahlungstermine 1. November und 20. Dezember.- ËÒ Einschl. Restabwicklung Bagatellsteuern.- ÌÒ Neu ab 01.01.2005.</t>
  </si>
  <si>
    <t>15. Kommunale Steuern der kreisfreien Städte, Landkreise und</t>
  </si>
  <si>
    <t>Noch: 15. Kommunale Steuern der kreisfreien Städte, Landkreise und</t>
  </si>
  <si>
    <t>Landsberg a. Lech</t>
  </si>
  <si>
    <t>Mühldorf a. Inn</t>
  </si>
  <si>
    <t>Pfaffenhofen a. d. Ilm</t>
  </si>
  <si>
    <t>Neumarkt i. d. OPf.</t>
  </si>
  <si>
    <t>Neustadt a. d. Waldnaab</t>
  </si>
  <si>
    <t>Wunsiedel i. Fichtelgeb.</t>
  </si>
  <si>
    <t xml:space="preserve">Neustadt a. d. Aisch - </t>
  </si>
  <si>
    <t>Dillingen a. d. Donau</t>
  </si>
  <si>
    <t>16. Realsteuergrundbeträge, -hebesätze und -aufbringungskraft der kreisfreien Städte und</t>
  </si>
  <si>
    <t>Noch: 16. Realsteuergrundbeträge, -hebesätze und -aufbringungskraft der kreisfreien Städte und</t>
  </si>
  <si>
    <t>Weiden i. d. OPf.</t>
  </si>
  <si>
    <t>Neustadt a. d. Aisch-</t>
  </si>
  <si>
    <t xml:space="preserve">Kempten (Allgäu) </t>
  </si>
  <si>
    <t xml:space="preserve">Aichach-Friedberg </t>
  </si>
  <si>
    <t xml:space="preserve">Dillingen a. d. Donau </t>
  </si>
  <si>
    <t xml:space="preserve">Donau-Ries </t>
  </si>
  <si>
    <t xml:space="preserve">           Entnahmen aus Rücklagen </t>
  </si>
  <si>
    <t xml:space="preserve">7 </t>
  </si>
  <si>
    <t>Einwohner
am
30. Juni 2009ÉÒ</t>
  </si>
  <si>
    <t>2009</t>
  </si>
  <si>
    <t>Gemeindegrössenklassen</t>
  </si>
  <si>
    <t xml:space="preserve">oder     mehr </t>
  </si>
  <si>
    <t>.....................</t>
  </si>
  <si>
    <t xml:space="preserve">bis       unter </t>
  </si>
  <si>
    <t>100 000 .......</t>
  </si>
  <si>
    <t xml:space="preserve">  50 000 .......</t>
  </si>
  <si>
    <t xml:space="preserve">Zusammen </t>
  </si>
  <si>
    <t xml:space="preserve">oder    mehr </t>
  </si>
  <si>
    <t xml:space="preserve">bis      unter </t>
  </si>
  <si>
    <t xml:space="preserve">  20 000 .......</t>
  </si>
  <si>
    <t xml:space="preserve">  10 000 .......</t>
  </si>
  <si>
    <t xml:space="preserve">   5 000 .......</t>
  </si>
  <si>
    <t xml:space="preserve">   3 000 .......</t>
  </si>
  <si>
    <t xml:space="preserve">   2 000 .......</t>
  </si>
  <si>
    <t xml:space="preserve">   1 000 .......</t>
  </si>
  <si>
    <t xml:space="preserve">Gemeinden insgesamt </t>
  </si>
  <si>
    <t>Stand am 31.12.2009</t>
  </si>
  <si>
    <t>Weiden i.d.OPf.</t>
  </si>
  <si>
    <t>Neumarkt i.d.OPf.</t>
  </si>
  <si>
    <t>Landsberg a.Lech</t>
  </si>
  <si>
    <t>Mühldorf a.Inn</t>
  </si>
  <si>
    <t>Pfaffenhofen a.d.Ilm</t>
  </si>
  <si>
    <t>Wunsiedel i.Fichtelgebirge</t>
  </si>
  <si>
    <t>Neustadt a.d.AIsch-Bad Windsheim</t>
  </si>
  <si>
    <t>Dillingen a.d.Donau</t>
  </si>
  <si>
    <t>Gemeinde/
Landkreis</t>
  </si>
  <si>
    <t>Steuern
(netto)</t>
  </si>
  <si>
    <t>allgemeine
Zuweisungen
und Umlagen</t>
  </si>
  <si>
    <t>sonstige
Einnahmen
aus Verwaltung
und Betrieb</t>
  </si>
  <si>
    <t>Zuweisungen</t>
  </si>
  <si>
    <t>Kredite und
innere
Darlehen</t>
  </si>
  <si>
    <t>und Zuschüsse</t>
  </si>
  <si>
    <t>für</t>
  </si>
  <si>
    <t xml:space="preserve">1 000   </t>
  </si>
  <si>
    <t>Reg. Bezirk Oberbayern</t>
  </si>
  <si>
    <t>Bad Tölz-Wolfratshsn.</t>
  </si>
  <si>
    <t>Landsberg am Lech</t>
  </si>
  <si>
    <t xml:space="preserve">Zusammen  </t>
  </si>
  <si>
    <t>Reg. Bezirk Niederbayern</t>
  </si>
  <si>
    <t>Reg. Bezirk Oberpfalz</t>
  </si>
  <si>
    <t>Reg. Bezirk Oberfranken</t>
  </si>
  <si>
    <t>Wunsiedel/Fichtelgeb.</t>
  </si>
  <si>
    <t>Reg. Bezirk Mittelfranken</t>
  </si>
  <si>
    <t>Neustadt/Aisch-Bad W.</t>
  </si>
  <si>
    <t>Weißenburg-Gunzenhaus.</t>
  </si>
  <si>
    <t>Reg. Bezirk Unterfranken</t>
  </si>
  <si>
    <t>Reg. Bezirk Schwaben</t>
  </si>
  <si>
    <t xml:space="preserve">Insgesamt  </t>
  </si>
  <si>
    <t>Kreisfreie Stadt</t>
  </si>
  <si>
    <t>Nr.</t>
  </si>
  <si>
    <t>Regierungsbezirk</t>
  </si>
  <si>
    <t>Landkreis</t>
  </si>
  <si>
    <t>Gemeinde</t>
  </si>
  <si>
    <t>Neu-Ulm, GKSt</t>
  </si>
  <si>
    <t>Freising, GKSt</t>
  </si>
  <si>
    <t>Dachau, GKSt</t>
  </si>
  <si>
    <t>Neumarkt i.d.OPf.,GKSt</t>
  </si>
  <si>
    <t>Germering, GKSt</t>
  </si>
  <si>
    <t>Erding, St</t>
  </si>
  <si>
    <t>Fürstenfeldbruck, GKSt</t>
  </si>
  <si>
    <t>Deggendorf, GKSt</t>
  </si>
  <si>
    <t>Forchheim, GKSt</t>
  </si>
  <si>
    <t>Friedberg, St</t>
  </si>
  <si>
    <t>Neuburg a.d.Donau,GKSt</t>
  </si>
  <si>
    <t>Schwandorf, GKSt</t>
  </si>
  <si>
    <t>Landsberg am Lech,GKSt</t>
  </si>
  <si>
    <t>Königsbrunn, St</t>
  </si>
  <si>
    <t>Kulmbach, GKSt</t>
  </si>
  <si>
    <t>Unterschleißheim, St</t>
  </si>
  <si>
    <t>Lauf a.d.Pegnitz, St</t>
  </si>
  <si>
    <t>Garmisch-Partenk., M</t>
  </si>
  <si>
    <t>Zirndorf, St</t>
  </si>
  <si>
    <t>Lindau(Bodensee), GKSt</t>
  </si>
  <si>
    <t>Olching</t>
  </si>
  <si>
    <t>Roth, St</t>
  </si>
  <si>
    <t>Pfaffenhofen/Ilm, St</t>
  </si>
  <si>
    <t>Waldkraiburg, St</t>
  </si>
  <si>
    <t>Geretsried, St</t>
  </si>
  <si>
    <t>Starnberg, St</t>
  </si>
  <si>
    <t>Herzogenaurach, St</t>
  </si>
  <si>
    <t>Senden, St</t>
  </si>
  <si>
    <t>Unterhaching</t>
  </si>
  <si>
    <t>Vaterstetten</t>
  </si>
  <si>
    <t>Weilheim i.OB, St</t>
  </si>
  <si>
    <t>Neusäß, St</t>
  </si>
  <si>
    <t>Sonthofen, St</t>
  </si>
  <si>
    <t>Aichach, St</t>
  </si>
  <si>
    <t>Traunreut, St</t>
  </si>
  <si>
    <t>Bad Kissingen, GKSt</t>
  </si>
  <si>
    <t>Kitzingen, GKSt</t>
  </si>
  <si>
    <t>Lichtenfels, St</t>
  </si>
  <si>
    <t>Gersthofen, St</t>
  </si>
  <si>
    <t>Sulzbach-Rosenberg, St</t>
  </si>
  <si>
    <t>Gauting</t>
  </si>
  <si>
    <t>Ottobrunn</t>
  </si>
  <si>
    <t>Günzburg, GKSt</t>
  </si>
  <si>
    <t>Puchheim</t>
  </si>
  <si>
    <t>Gröbenzell</t>
  </si>
  <si>
    <t>Haar</t>
  </si>
  <si>
    <t>Nördlingen, GKSt</t>
  </si>
  <si>
    <t>Neufahrn b.Freising</t>
  </si>
  <si>
    <t>Alzenau, St</t>
  </si>
  <si>
    <t>Traunstein, GKSt</t>
  </si>
  <si>
    <t>Dillingen/Donau, GKSt</t>
  </si>
  <si>
    <t>Burghausen, St</t>
  </si>
  <si>
    <t>Karlsfeld</t>
  </si>
  <si>
    <t>Donauwörth, GKSt</t>
  </si>
  <si>
    <t>Dingolfing, St</t>
  </si>
  <si>
    <t>Marktoberdorf, St</t>
  </si>
  <si>
    <t>Bad Aibling, St</t>
  </si>
  <si>
    <t>Kolbermoor, St</t>
  </si>
  <si>
    <t>Wolfratshausen, St</t>
  </si>
  <si>
    <t>Mühldorf a.Inn, St</t>
  </si>
  <si>
    <t>Bad Tölz, St</t>
  </si>
  <si>
    <t>Kronach, St</t>
  </si>
  <si>
    <t>Taufkirchen</t>
  </si>
  <si>
    <t>Weißenburg i.Bay.,GKSt</t>
  </si>
  <si>
    <t>Marktredwitz, GKSt</t>
  </si>
  <si>
    <t>Moosburg a.d.Isar, St</t>
  </si>
  <si>
    <t>Bad Reichenhall, GKSt</t>
  </si>
  <si>
    <t>Gilching</t>
  </si>
  <si>
    <t>Cham, St</t>
  </si>
  <si>
    <t>Oberasbach, St</t>
  </si>
  <si>
    <t>Illertissen, St</t>
  </si>
  <si>
    <t>Bobingen, St</t>
  </si>
  <si>
    <t>Großostheim, M</t>
  </si>
  <si>
    <t>Vilshofen a.d.Donau,St</t>
  </si>
  <si>
    <t>Selb, GKSt</t>
  </si>
  <si>
    <t>Gunzenhausen, St</t>
  </si>
  <si>
    <t>Penzberg, St</t>
  </si>
  <si>
    <t>Schrobenhausen, St</t>
  </si>
  <si>
    <t>Neustadt b.Coburg,GKSt</t>
  </si>
  <si>
    <t>Bruckmühl, M</t>
  </si>
  <si>
    <t>Lohr a.Main, St</t>
  </si>
  <si>
    <t>Freilassing, St</t>
  </si>
  <si>
    <t>Wendelstein, M</t>
  </si>
  <si>
    <t>Bad Neustadt/Saale, St</t>
  </si>
  <si>
    <t>Kelheim, St</t>
  </si>
  <si>
    <t>Altdorf b.Nürnberg, St</t>
  </si>
  <si>
    <t>Garching b.München, St</t>
  </si>
  <si>
    <t>Holzkirchen, M</t>
  </si>
  <si>
    <t>Ismaning</t>
  </si>
  <si>
    <t>Regenstauf, M</t>
  </si>
  <si>
    <t>Karlstadt, St</t>
  </si>
  <si>
    <t>Pocking, St</t>
  </si>
  <si>
    <t>Stadtbergen, St</t>
  </si>
  <si>
    <t>Immenstadt/Allgäu, St</t>
  </si>
  <si>
    <t>Füssen, St</t>
  </si>
  <si>
    <t>Mindelheim, St</t>
  </si>
  <si>
    <t>Eckental, M</t>
  </si>
  <si>
    <t>Mainburg, St</t>
  </si>
  <si>
    <t>Bad Wörishofen, St</t>
  </si>
  <si>
    <t>Eichstätt, GKSt</t>
  </si>
  <si>
    <t>Stein, St</t>
  </si>
  <si>
    <t>Neubiberg</t>
  </si>
  <si>
    <t>Pegnitz, St</t>
  </si>
  <si>
    <t>Dorfen, St</t>
  </si>
  <si>
    <t>Haßfurt, St</t>
  </si>
  <si>
    <t>Rödental, St</t>
  </si>
  <si>
    <t>Hösbach, M</t>
  </si>
  <si>
    <t>Schwabmünchen, St</t>
  </si>
  <si>
    <t>Feucht, M</t>
  </si>
  <si>
    <t>Weißenhorn, St</t>
  </si>
  <si>
    <t>Mering, M</t>
  </si>
  <si>
    <t>Höchstadt/Aisch, St</t>
  </si>
  <si>
    <t>Hilpoltstein, St</t>
  </si>
  <si>
    <t>Lappersdorf, M</t>
  </si>
  <si>
    <t>Poing</t>
  </si>
  <si>
    <t>Eching</t>
  </si>
  <si>
    <t>Vöhringen, St</t>
  </si>
  <si>
    <t>Maisach</t>
  </si>
  <si>
    <t>Gräfelfing</t>
  </si>
  <si>
    <t>Treuchtlingen, St</t>
  </si>
  <si>
    <t>Eggenfelden, St</t>
  </si>
  <si>
    <t>Neustadt a.d.Donau, St</t>
  </si>
  <si>
    <t>Grafing b.München, St</t>
  </si>
  <si>
    <t>Oberhaching</t>
  </si>
  <si>
    <t>Neutraubling, St</t>
  </si>
  <si>
    <t>Abensberg, St</t>
  </si>
  <si>
    <t>Plattling, St</t>
  </si>
  <si>
    <t>Altötting, St</t>
  </si>
  <si>
    <t>Landau a.d.Isar, St</t>
  </si>
  <si>
    <t>Peißenberg, M</t>
  </si>
  <si>
    <t>Krumbach(Schwaben), St</t>
  </si>
  <si>
    <t>Hersbruck, St</t>
  </si>
  <si>
    <t>Burglengenfeld, St</t>
  </si>
  <si>
    <t>Neustadt a.d.Aisch, St</t>
  </si>
  <si>
    <t>Wasserburg a.Inn, St</t>
  </si>
  <si>
    <t>Murnau a.Staffelsee, M</t>
  </si>
  <si>
    <t>Kirchheim b.München</t>
  </si>
  <si>
    <t>Feuchtwangen, St</t>
  </si>
  <si>
    <t>Mömbris, M</t>
  </si>
  <si>
    <t>Schongau, St</t>
  </si>
  <si>
    <t>Hauzenberg, St</t>
  </si>
  <si>
    <t>Buchloe, St</t>
  </si>
  <si>
    <t>Röthenbach/Pegnitz, St</t>
  </si>
  <si>
    <t>Eichenau</t>
  </si>
  <si>
    <t>Bad Windsheim, St</t>
  </si>
  <si>
    <t>Regen, St</t>
  </si>
  <si>
    <t>Pfarrkirchen, St</t>
  </si>
  <si>
    <t>Peiting, M</t>
  </si>
  <si>
    <t>Osterhofen, St</t>
  </si>
  <si>
    <t>Ergolding, M</t>
  </si>
  <si>
    <t>Hirschaid, M</t>
  </si>
  <si>
    <t>Hammelburg, St</t>
  </si>
  <si>
    <t>Trostberg, St</t>
  </si>
  <si>
    <t>Markt Schwaben, M</t>
  </si>
  <si>
    <t>Vilsbiburg, St</t>
  </si>
  <si>
    <t>Roding, St</t>
  </si>
  <si>
    <t>Dinkelsbühl, GKSt</t>
  </si>
  <si>
    <t>Raubling</t>
  </si>
  <si>
    <t>Oberschleißheim</t>
  </si>
  <si>
    <t>Burgthann</t>
  </si>
  <si>
    <t>Manching, M</t>
  </si>
  <si>
    <t>Ebersberg, St</t>
  </si>
  <si>
    <t>Ochsenfurt, St</t>
  </si>
  <si>
    <t>Essenbach, M</t>
  </si>
  <si>
    <t>Lindenberg/Allgäu, St</t>
  </si>
  <si>
    <t>Gaimersheim, M</t>
  </si>
  <si>
    <t>Bad Abbach, M</t>
  </si>
  <si>
    <t>Miesbach, St</t>
  </si>
  <si>
    <t>Kissing</t>
  </si>
  <si>
    <t>Altdorf, M</t>
  </si>
  <si>
    <t>Rothenburg/Tauber,GKSt</t>
  </si>
  <si>
    <t>Meitingen, M</t>
  </si>
  <si>
    <t>Wolnzach, M</t>
  </si>
  <si>
    <t>Münchberg, St</t>
  </si>
  <si>
    <t>Grünwald</t>
  </si>
  <si>
    <t>Marktheidenfeld, St</t>
  </si>
  <si>
    <t>Lauingen (Donau), St</t>
  </si>
  <si>
    <t>Gemünden a.Main, St</t>
  </si>
  <si>
    <t>Bad Staffelstein, St</t>
  </si>
  <si>
    <t>Werneck, M</t>
  </si>
  <si>
    <t>Planegg</t>
  </si>
  <si>
    <t>Burgkirchen a.d.Alz</t>
  </si>
  <si>
    <t>Langenzenn, St</t>
  </si>
  <si>
    <t>Waldkirchen, St</t>
  </si>
  <si>
    <t>Prien a.Chiemsee, M</t>
  </si>
  <si>
    <t>Dießen am Ammersee, M</t>
  </si>
  <si>
    <t>Cadolzburg, M</t>
  </si>
  <si>
    <t>Bogen, St</t>
  </si>
  <si>
    <t>Herrsching a.Ammersee</t>
  </si>
  <si>
    <r>
      <t>Verwaltungs-
u. Vermögens-
haushalt
zusammen</t>
    </r>
    <r>
      <rPr>
        <vertAlign val="superscript"/>
        <sz val="7"/>
        <rFont val="Jahrbuch"/>
        <family val="2"/>
      </rPr>
      <t>1)</t>
    </r>
  </si>
  <si>
    <r>
      <t>1)</t>
    </r>
    <r>
      <rPr>
        <sz val="7"/>
        <rFont val="Jahrbuch"/>
        <family val="2"/>
      </rPr>
      <t xml:space="preserve"> Einschl. abschlußtechnische Vorgänge.- </t>
    </r>
    <r>
      <rPr>
        <vertAlign val="superscript"/>
        <sz val="7"/>
        <rFont val="Jahrbuch"/>
        <family val="2"/>
      </rPr>
      <t>2)</t>
    </r>
    <r>
      <rPr>
        <sz val="7"/>
        <rFont val="Jahrbuch"/>
        <family val="2"/>
      </rPr>
      <t xml:space="preserve"> Baumaßnahmen, Erwerb von Grundstücken sowie bewegl. Sachen des Anlagevermögens.- </t>
    </r>
    <r>
      <rPr>
        <vertAlign val="superscript"/>
        <sz val="7"/>
        <rFont val="Jahrbuch"/>
        <family val="2"/>
      </rPr>
      <t>3)</t>
    </r>
    <r>
      <rPr>
        <sz val="7"/>
        <rFont val="Jahrbuch"/>
        <family val="2"/>
      </rPr>
      <t xml:space="preserve"> Jeweils bezogen auf</t>
    </r>
  </si>
  <si>
    <r>
      <t>1)</t>
    </r>
    <r>
      <rPr>
        <sz val="7"/>
        <rFont val="Jahrbuch"/>
        <family val="2"/>
      </rPr>
      <t xml:space="preserve"> Einschl. abschlußtechnische Vorgänge.- </t>
    </r>
    <r>
      <rPr>
        <vertAlign val="superscript"/>
        <sz val="7"/>
        <rFont val="Jahrbuch"/>
        <family val="2"/>
      </rPr>
      <t>2)</t>
    </r>
    <r>
      <rPr>
        <sz val="7"/>
        <rFont val="Jahrbuch"/>
        <family val="2"/>
      </rPr>
      <t xml:space="preserve"> Baumaßnahmen, Erwerb von Grundstücken sowie bewegl. Sachen des Anlagevermögens.-</t>
    </r>
    <r>
      <rPr>
        <vertAlign val="superscript"/>
        <sz val="7"/>
        <rFont val="Jahrbuch"/>
        <family val="2"/>
      </rPr>
      <t xml:space="preserve"> 3)</t>
    </r>
    <r>
      <rPr>
        <sz val="7"/>
        <rFont val="Jahrbuch"/>
        <family val="2"/>
      </rPr>
      <t xml:space="preserve"> Jeweils bezogen auf</t>
    </r>
  </si>
  <si>
    <t>Kennzahlen</t>
  </si>
  <si>
    <t>Steuer-
deckungs-</t>
  </si>
  <si>
    <t>Personal-
ausgaben</t>
  </si>
  <si>
    <t>Veräußerung v.</t>
  </si>
  <si>
    <t>sächlicher</t>
  </si>
  <si>
    <t>Baumaß-
nahmen</t>
  </si>
  <si>
    <t>Vermögen, Bei-</t>
  </si>
  <si>
    <t>Verwaltungs-</t>
  </si>
  <si>
    <t>träge u. ähn-</t>
  </si>
  <si>
    <t>und Betriebs-</t>
  </si>
  <si>
    <t>liche Entgelte</t>
  </si>
  <si>
    <t>aufwand</t>
  </si>
  <si>
    <t xml:space="preserve">   EUR</t>
  </si>
  <si>
    <t>die bereinigten Gesamtausgaben (ohne haushaltstechnische Verrechnungen und ohne besondere Finanzierungsvorgänge).</t>
  </si>
  <si>
    <r>
      <t>Sach-
investi-
tions-</t>
    </r>
    <r>
      <rPr>
        <vertAlign val="superscript"/>
        <sz val="7"/>
        <rFont val="Jahrbuch"/>
        <family val="2"/>
      </rPr>
      <t>2)</t>
    </r>
  </si>
  <si>
    <r>
      <t>quote</t>
    </r>
    <r>
      <rPr>
        <vertAlign val="superscript"/>
        <sz val="7"/>
        <rFont val="Jahrbuch"/>
        <family val="2"/>
      </rPr>
      <t>3)</t>
    </r>
  </si>
  <si>
    <t>Veräußerung v.
Vermögen, Bei-
träge u. ähn-
liche Entgelte</t>
  </si>
  <si>
    <t>sächlicher
Verwaltungs-
und Betriebs-
aufwand</t>
  </si>
  <si>
    <t>EUR</t>
  </si>
  <si>
    <t>die bereinigten Gesamtausgaben (ohne haushaltstechnische Verrechnungen und ohne besondere Finanzierungs vorgänge, aber einschl. Bezirksumlageeinnahmen).</t>
  </si>
  <si>
    <t>die bereinigten Gesamtausgaben (ohne haushaltstechnische Verrechnungen und ohne besondere Finanzierungsvorgänge, aber einschl. Kreisumlageeinnahmen).</t>
  </si>
  <si>
    <t>die bereinigten Gesamtausgaben (ohne haushaltstechnische Verrechnungen und ohne besondere Finanzierungs vorgänge).</t>
  </si>
  <si>
    <r>
      <t>1. Kassenmäßige Einnahmen und Ausgaben</t>
    </r>
    <r>
      <rPr>
        <b/>
        <vertAlign val="superscript"/>
        <sz val="8"/>
        <rFont val="Jahrbuch"/>
        <family val="2"/>
      </rPr>
      <t>1)</t>
    </r>
    <r>
      <rPr>
        <b/>
        <sz val="8"/>
        <rFont val="Jahrbuch"/>
        <family val="2"/>
      </rPr>
      <t xml:space="preserve"> der Gemeinden/Gv</t>
    </r>
    <r>
      <rPr>
        <b/>
        <vertAlign val="superscript"/>
        <sz val="8"/>
        <rFont val="Jahrbuch"/>
        <family val="2"/>
      </rPr>
      <t>2)</t>
    </r>
    <r>
      <rPr>
        <b/>
        <sz val="8"/>
        <rFont val="Jahrbuch"/>
        <family val="2"/>
      </rPr>
      <t xml:space="preserve"> in Bayern 2004 bis 2010</t>
    </r>
  </si>
  <si>
    <t xml:space="preserve">4. Steuereinnahmen der Gemeinden in Bayern 2010 nach Gemeindegrößenklassen </t>
  </si>
  <si>
    <t xml:space="preserve">in Bayern 2005 bis 2010 nach Gemeindegrößenklassen </t>
  </si>
  <si>
    <t>5. Steuereinnahmen der Gemeinden und Landkreise in Bayern 2005 bis 2010</t>
  </si>
  <si>
    <t>2010</t>
  </si>
  <si>
    <t>Durch-
schnitts-
hebesatz
2010</t>
  </si>
  <si>
    <t>gemäß
Art. 4 FAG 2010</t>
  </si>
  <si>
    <t>davon verwendeten
2010
einen Hebesatz
unterhalb des
Nivellierungssatzes
gemäß FAG 2010</t>
  </si>
  <si>
    <t>Grundbetrag
2010</t>
  </si>
  <si>
    <t>Abb. 5: Bauausgaben der Gem./GV in Bayern nach ausgewählten Aufgabenbereichen von 2000 bis 2010</t>
  </si>
  <si>
    <t xml:space="preserve">8. Bauausgaben der Gemeinden und Gemeindeverbände in Bayern 2009 und 2010 nach Aufgabenbereichen </t>
  </si>
  <si>
    <t>3. Steuereinnahmen der Gemeinden und Landkreise in Bayern 2010 nach Arten und Vierteljahren</t>
  </si>
  <si>
    <t>662 722ÊÒ</t>
  </si>
  <si>
    <t xml:space="preserve"> - 16 845ÉÒ</t>
  </si>
  <si>
    <t xml:space="preserve"> - 1,35ÊÒ</t>
  </si>
  <si>
    <t>52,94ÊÒ</t>
  </si>
  <si>
    <t xml:space="preserve">ÉÒ Neu ab 01.01.2005.- ÊÒ Einwohnerzahl am 30.06.2010. </t>
  </si>
  <si>
    <t>Stand am 31.12.2010</t>
  </si>
  <si>
    <t>9. Stand und Bewegung der Schulden der Gemeinden und Gemeindeverbände in Bayern 2009 und 2010</t>
  </si>
  <si>
    <t>Einwohner
am
30. Juni 2010ÉÒ</t>
  </si>
  <si>
    <t>ÉÒ Einwohnerstand 30. Juni 2010.- ÊÒ Berechnet für jede Gemeinde; 100 mal Steueraufkommen geteilt durch Hebesatz.- ËÒ 100 mal Summe der Steueraufkommen geteilt durch Summe</t>
  </si>
  <si>
    <t>und -aufbringungskraft in Bayern 2010 nach Gemeindegrößenklassen</t>
  </si>
  <si>
    <t>6. Streuung der Realsteuerhebesätze in Bayern 2010</t>
  </si>
  <si>
    <t>4. Einnahmen der Gemeinden aus zweckgebundenen Abgaben in Bayern 2000 bis 2010</t>
  </si>
  <si>
    <t>3. Bauausgaben der Gemeinden/Gv in Bayern von 2000 bis 2010</t>
  </si>
  <si>
    <t>im 1. bis 4. Vierteljahr 2010</t>
  </si>
  <si>
    <t>7. Realsteuerhebesätze in Bayern 2010 im Vergleich zu den Nivellierungssätzen des kommunalen Finanzausgleichs</t>
  </si>
  <si>
    <t>kreisangehörigen Gemeinden in Bayern 2010 nach Regierungsbezirken und Landkreisen</t>
  </si>
  <si>
    <t xml:space="preserve">6. Gewogene Realsteuerdurchschnittshebesätze in Bayern von 2000 bis 2010 nach Gemeindegrößenklassen </t>
  </si>
  <si>
    <t>Tab.10 Ausgewählte Einnahmen und Ausgaben der Gemeinden und</t>
  </si>
  <si>
    <t>Einwohner
am
30.06. 2010</t>
  </si>
  <si>
    <t>ihrer Landkreise in Bayern 2010 (ohne kreisfreie Städte)</t>
  </si>
  <si>
    <t>Tab.11 Ausgewählte Einnahmen und Ausgaben</t>
  </si>
  <si>
    <t xml:space="preserve">Tab.12 Ausgewählte Einnahmen und </t>
  </si>
  <si>
    <t>der kreisfreien Städte in Bayern 2010</t>
  </si>
  <si>
    <t>Ausgaben der Bezirke in Bayern 2010</t>
  </si>
  <si>
    <t>Tab.13 Ausgewählte Einnahmen und Ausgaben</t>
  </si>
  <si>
    <t>der Landkreisverwaltungen in Bayern 2010</t>
  </si>
  <si>
    <t>-</t>
  </si>
  <si>
    <t>Tab.14 Ausgewählte Einnahmen und Ausgaben der kreisangehörigen</t>
  </si>
  <si>
    <t>Gemeinden mit 10 000 und mehr Einwohnern in Bayern 2010</t>
  </si>
  <si>
    <t>Noch: Tab.14 Ausgewählte Einnahmen und Ausgaben der kreisangehörigen</t>
  </si>
  <si>
    <t>22 865</t>
  </si>
  <si>
    <t>5 773</t>
  </si>
  <si>
    <t>4 638</t>
  </si>
  <si>
    <t>6 164</t>
  </si>
  <si>
    <t>2 496</t>
  </si>
  <si>
    <t>1 085</t>
  </si>
  <si>
    <t>27 382</t>
  </si>
  <si>
    <t>4 742</t>
  </si>
  <si>
    <t>3 329</t>
  </si>
  <si>
    <t>5 911</t>
  </si>
  <si>
    <t>4 751</t>
  </si>
  <si>
    <t>3 790</t>
  </si>
  <si>
    <t>44 528</t>
  </si>
  <si>
    <t>7 214</t>
  </si>
  <si>
    <t>8 722</t>
  </si>
  <si>
    <t>12 324</t>
  </si>
  <si>
    <t>5 279</t>
  </si>
  <si>
    <t>1 394</t>
  </si>
  <si>
    <t>21 885</t>
  </si>
  <si>
    <t>5 598</t>
  </si>
  <si>
    <t>2 878</t>
  </si>
  <si>
    <t>5 634</t>
  </si>
  <si>
    <t>4 340</t>
  </si>
  <si>
    <t>4 476</t>
  </si>
  <si>
    <t>53 348</t>
  </si>
  <si>
    <t>7 014</t>
  </si>
  <si>
    <t>6 390</t>
  </si>
  <si>
    <t>10 765</t>
  </si>
  <si>
    <t>6 150</t>
  </si>
  <si>
    <t>2 187</t>
  </si>
  <si>
    <t>25 548</t>
  </si>
  <si>
    <t>6 444</t>
  </si>
  <si>
    <t>4 334</t>
  </si>
  <si>
    <t>6 555</t>
  </si>
  <si>
    <t>1 831</t>
  </si>
  <si>
    <t>1 598</t>
  </si>
  <si>
    <t>32 476</t>
  </si>
  <si>
    <t>4 914</t>
  </si>
  <si>
    <t>3 708</t>
  </si>
  <si>
    <t>6 554</t>
  </si>
  <si>
    <t>9 955</t>
  </si>
  <si>
    <t>33 299</t>
  </si>
  <si>
    <t>5 274</t>
  </si>
  <si>
    <t>3 434</t>
  </si>
  <si>
    <t>10 240</t>
  </si>
  <si>
    <t>4 423</t>
  </si>
  <si>
    <t>40 596</t>
  </si>
  <si>
    <t>8 052</t>
  </si>
  <si>
    <t>7 640</t>
  </si>
  <si>
    <t>8 253</t>
  </si>
  <si>
    <t>5 763</t>
  </si>
  <si>
    <t>2 328</t>
  </si>
  <si>
    <t>32 715</t>
  </si>
  <si>
    <t>6 157</t>
  </si>
  <si>
    <t>3 912</t>
  </si>
  <si>
    <t>6 380</t>
  </si>
  <si>
    <t>6 670</t>
  </si>
  <si>
    <t>32 613</t>
  </si>
  <si>
    <t>7 271</t>
  </si>
  <si>
    <t>5 358</t>
  </si>
  <si>
    <t>5 188</t>
  </si>
  <si>
    <t>2 437</t>
  </si>
  <si>
    <t>2 330</t>
  </si>
  <si>
    <t>60 097</t>
  </si>
  <si>
    <t>8 080</t>
  </si>
  <si>
    <t>5 155</t>
  </si>
  <si>
    <t>8 841</t>
  </si>
  <si>
    <t>8 158</t>
  </si>
  <si>
    <t>2 332</t>
  </si>
  <si>
    <t>26 858</t>
  </si>
  <si>
    <t>4 730</t>
  </si>
  <si>
    <t>3 227</t>
  </si>
  <si>
    <t>7 533</t>
  </si>
  <si>
    <t>2 232</t>
  </si>
  <si>
    <t>35 301</t>
  </si>
  <si>
    <t>6 041</t>
  </si>
  <si>
    <t>6 701</t>
  </si>
  <si>
    <t>5 949</t>
  </si>
  <si>
    <t>5 144</t>
  </si>
  <si>
    <t>4 285</t>
  </si>
  <si>
    <t>44 458</t>
  </si>
  <si>
    <t>6 968</t>
  </si>
  <si>
    <t>7 515</t>
  </si>
  <si>
    <t>8 615</t>
  </si>
  <si>
    <t>13 054</t>
  </si>
  <si>
    <t>8 583</t>
  </si>
  <si>
    <t>35 668</t>
  </si>
  <si>
    <t>4 927</t>
  </si>
  <si>
    <t>4 535</t>
  </si>
  <si>
    <t>10 459</t>
  </si>
  <si>
    <t>5 560</t>
  </si>
  <si>
    <t>21 929</t>
  </si>
  <si>
    <t>5 505</t>
  </si>
  <si>
    <t>3 339</t>
  </si>
  <si>
    <t>5 610</t>
  </si>
  <si>
    <t>2 112</t>
  </si>
  <si>
    <t>2 260</t>
  </si>
  <si>
    <t>29 976</t>
  </si>
  <si>
    <t>4 717</t>
  </si>
  <si>
    <t>2 971</t>
  </si>
  <si>
    <t>7 648</t>
  </si>
  <si>
    <t>3 099</t>
  </si>
  <si>
    <t>86 934</t>
  </si>
  <si>
    <t>10 824</t>
  </si>
  <si>
    <t>8 435</t>
  </si>
  <si>
    <t>11 997</t>
  </si>
  <si>
    <t>5 440</t>
  </si>
  <si>
    <t>3 380</t>
  </si>
  <si>
    <t>39 223</t>
  </si>
  <si>
    <t>8 717</t>
  </si>
  <si>
    <t>2 870</t>
  </si>
  <si>
    <t>4 720</t>
  </si>
  <si>
    <t>5 151</t>
  </si>
  <si>
    <t>1 515</t>
  </si>
  <si>
    <t>26 841</t>
  </si>
  <si>
    <t>7 279</t>
  </si>
  <si>
    <t>3 870</t>
  </si>
  <si>
    <t>5 605</t>
  </si>
  <si>
    <t>2 197</t>
  </si>
  <si>
    <t>2 756</t>
  </si>
  <si>
    <t>27 571</t>
  </si>
  <si>
    <t>3 576</t>
  </si>
  <si>
    <t>2 374</t>
  </si>
  <si>
    <t>4 237</t>
  </si>
  <si>
    <t>4 491</t>
  </si>
  <si>
    <t>21 970</t>
  </si>
  <si>
    <t>4 657</t>
  </si>
  <si>
    <t>2 794</t>
  </si>
  <si>
    <t>5 228</t>
  </si>
  <si>
    <t>1 809</t>
  </si>
  <si>
    <t>2 023</t>
  </si>
  <si>
    <t>28 962</t>
  </si>
  <si>
    <t>7 196</t>
  </si>
  <si>
    <t>4 220</t>
  </si>
  <si>
    <t>4 957</t>
  </si>
  <si>
    <t>1 665</t>
  </si>
  <si>
    <t>1 112</t>
  </si>
  <si>
    <t>36 263</t>
  </si>
  <si>
    <t>6 965</t>
  </si>
  <si>
    <t>6 871</t>
  </si>
  <si>
    <t>4 318</t>
  </si>
  <si>
    <t>6 788</t>
  </si>
  <si>
    <t>1 728</t>
  </si>
  <si>
    <t>32 226</t>
  </si>
  <si>
    <t>6 271</t>
  </si>
  <si>
    <t>3 974</t>
  </si>
  <si>
    <t>4 908</t>
  </si>
  <si>
    <t>4 898</t>
  </si>
  <si>
    <t>31 746</t>
  </si>
  <si>
    <t>3 884</t>
  </si>
  <si>
    <t>2 902</t>
  </si>
  <si>
    <t>5 786</t>
  </si>
  <si>
    <t>4 132</t>
  </si>
  <si>
    <t>1 696</t>
  </si>
  <si>
    <t>26 799</t>
  </si>
  <si>
    <t>6 454</t>
  </si>
  <si>
    <t>5 547</t>
  </si>
  <si>
    <t>4 614</t>
  </si>
  <si>
    <t>4 397</t>
  </si>
  <si>
    <t>19 584</t>
  </si>
  <si>
    <t>3 844</t>
  </si>
  <si>
    <t>2 352</t>
  </si>
  <si>
    <t>5 302</t>
  </si>
  <si>
    <t>3 361</t>
  </si>
  <si>
    <t>28 722</t>
  </si>
  <si>
    <t>5 240</t>
  </si>
  <si>
    <t>4 712</t>
  </si>
  <si>
    <t>4 697</t>
  </si>
  <si>
    <t>2 921</t>
  </si>
  <si>
    <t>15 326</t>
  </si>
  <si>
    <t>1 751</t>
  </si>
  <si>
    <t>2 736</t>
  </si>
  <si>
    <t>4 602</t>
  </si>
  <si>
    <t>1 225</t>
  </si>
  <si>
    <t>21 167</t>
  </si>
  <si>
    <t>5 898</t>
  </si>
  <si>
    <t>3 284</t>
  </si>
  <si>
    <t>4 733</t>
  </si>
  <si>
    <t>3 487</t>
  </si>
  <si>
    <t>25 828</t>
  </si>
  <si>
    <t>3 749</t>
  </si>
  <si>
    <t>3 514</t>
  </si>
  <si>
    <t>1 940</t>
  </si>
  <si>
    <t>1 629</t>
  </si>
  <si>
    <t>22 584</t>
  </si>
  <si>
    <t>3 372</t>
  </si>
  <si>
    <t>2 688</t>
  </si>
  <si>
    <t>4 282</t>
  </si>
  <si>
    <t>3 415</t>
  </si>
  <si>
    <t>19 011</t>
  </si>
  <si>
    <t>2 605</t>
  </si>
  <si>
    <t>1 812</t>
  </si>
  <si>
    <t>5 777</t>
  </si>
  <si>
    <t>3 325</t>
  </si>
  <si>
    <t>3 401</t>
  </si>
  <si>
    <t>31 376</t>
  </si>
  <si>
    <t>4 026</t>
  </si>
  <si>
    <t>3 204</t>
  </si>
  <si>
    <t>4 886</t>
  </si>
  <si>
    <t>5 869</t>
  </si>
  <si>
    <t>29 479</t>
  </si>
  <si>
    <t>3 929</t>
  </si>
  <si>
    <t>3 343</t>
  </si>
  <si>
    <t>5 104</t>
  </si>
  <si>
    <t>5 976</t>
  </si>
  <si>
    <t>27 755</t>
  </si>
  <si>
    <t>4 665</t>
  </si>
  <si>
    <t>4 275</t>
  </si>
  <si>
    <t>4 201</t>
  </si>
  <si>
    <t>5 836</t>
  </si>
  <si>
    <t>27 674</t>
  </si>
  <si>
    <t>3 646</t>
  </si>
  <si>
    <t>3 771</t>
  </si>
  <si>
    <t>4 988</t>
  </si>
  <si>
    <t>4 205</t>
  </si>
  <si>
    <t>25 874</t>
  </si>
  <si>
    <t>3 502</t>
  </si>
  <si>
    <t>3 409</t>
  </si>
  <si>
    <t>5 437</t>
  </si>
  <si>
    <t>2 391</t>
  </si>
  <si>
    <t>1 393</t>
  </si>
  <si>
    <t>28 149</t>
  </si>
  <si>
    <t>7 799</t>
  </si>
  <si>
    <t>4 231</t>
  </si>
  <si>
    <t>5 758</t>
  </si>
  <si>
    <t>3 625</t>
  </si>
  <si>
    <t>2 012</t>
  </si>
  <si>
    <t>28 577</t>
  </si>
  <si>
    <t>3 316</t>
  </si>
  <si>
    <t>5 042</t>
  </si>
  <si>
    <t>6 966</t>
  </si>
  <si>
    <t>2 575</t>
  </si>
  <si>
    <t>31 785</t>
  </si>
  <si>
    <t>6 268</t>
  </si>
  <si>
    <t>3 880</t>
  </si>
  <si>
    <t>8 180</t>
  </si>
  <si>
    <t>4 356</t>
  </si>
  <si>
    <t>4 096</t>
  </si>
  <si>
    <t>47 831</t>
  </si>
  <si>
    <t>3 901</t>
  </si>
  <si>
    <t>4 002</t>
  </si>
  <si>
    <t>9 035</t>
  </si>
  <si>
    <t>2 608</t>
  </si>
  <si>
    <t>17 953</t>
  </si>
  <si>
    <t>3 595</t>
  </si>
  <si>
    <t>2 037</t>
  </si>
  <si>
    <t>3 830</t>
  </si>
  <si>
    <t>2 565</t>
  </si>
  <si>
    <t>2 511</t>
  </si>
  <si>
    <t>26 075</t>
  </si>
  <si>
    <t>4 482</t>
  </si>
  <si>
    <t>3 683</t>
  </si>
  <si>
    <t>5 116</t>
  </si>
  <si>
    <t>4 222</t>
  </si>
  <si>
    <t>1 262</t>
  </si>
  <si>
    <t>26 703</t>
  </si>
  <si>
    <t>5 044</t>
  </si>
  <si>
    <t>4 565</t>
  </si>
  <si>
    <t>6 104</t>
  </si>
  <si>
    <t>3 319</t>
  </si>
  <si>
    <t>4 621</t>
  </si>
  <si>
    <t>22 752</t>
  </si>
  <si>
    <t>3 268</t>
  </si>
  <si>
    <t>2 965</t>
  </si>
  <si>
    <t>6 137</t>
  </si>
  <si>
    <t>4 525</t>
  </si>
  <si>
    <t>34 643</t>
  </si>
  <si>
    <t>7 053</t>
  </si>
  <si>
    <t>5 194</t>
  </si>
  <si>
    <t>9 124</t>
  </si>
  <si>
    <t>3 072</t>
  </si>
  <si>
    <t>1 346</t>
  </si>
  <si>
    <t>24 741</t>
  </si>
  <si>
    <t>5 748</t>
  </si>
  <si>
    <t>3 555</t>
  </si>
  <si>
    <t>5 785</t>
  </si>
  <si>
    <t>4 421</t>
  </si>
  <si>
    <t>30 306</t>
  </si>
  <si>
    <t>4 997</t>
  </si>
  <si>
    <t>4 661</t>
  </si>
  <si>
    <t>4 555</t>
  </si>
  <si>
    <t>8 743</t>
  </si>
  <si>
    <t>15 849</t>
  </si>
  <si>
    <t>3 115</t>
  </si>
  <si>
    <t>2 990</t>
  </si>
  <si>
    <t>4 875</t>
  </si>
  <si>
    <t>1 338</t>
  </si>
  <si>
    <t>22 656</t>
  </si>
  <si>
    <t>4 505</t>
  </si>
  <si>
    <t>2 711</t>
  </si>
  <si>
    <t>6 695</t>
  </si>
  <si>
    <t>2 201</t>
  </si>
  <si>
    <t>50 693</t>
  </si>
  <si>
    <t>5 738</t>
  </si>
  <si>
    <t>7 045</t>
  </si>
  <si>
    <t>9 934</t>
  </si>
  <si>
    <t>15 847</t>
  </si>
  <si>
    <t>3 788</t>
  </si>
  <si>
    <t>32 546</t>
  </si>
  <si>
    <t>5 092</t>
  </si>
  <si>
    <t>6 446</t>
  </si>
  <si>
    <t>7 167</t>
  </si>
  <si>
    <t>2 416</t>
  </si>
  <si>
    <t>25 469</t>
  </si>
  <si>
    <t>3 535</t>
  </si>
  <si>
    <t>2 485</t>
  </si>
  <si>
    <t>4 108</t>
  </si>
  <si>
    <t>6 059</t>
  </si>
  <si>
    <t>22 257</t>
  </si>
  <si>
    <t>4 126</t>
  </si>
  <si>
    <t>4 153</t>
  </si>
  <si>
    <t>5 833</t>
  </si>
  <si>
    <t>3 692</t>
  </si>
  <si>
    <t>32 990</t>
  </si>
  <si>
    <t>4 245</t>
  </si>
  <si>
    <t>6 675</t>
  </si>
  <si>
    <t>5 441</t>
  </si>
  <si>
    <t>4 298</t>
  </si>
  <si>
    <t>1 168</t>
  </si>
  <si>
    <t>18 005</t>
  </si>
  <si>
    <t>4 761</t>
  </si>
  <si>
    <t>3 435</t>
  </si>
  <si>
    <t>4 272</t>
  </si>
  <si>
    <t>2 787</t>
  </si>
  <si>
    <t>16 809</t>
  </si>
  <si>
    <t>3 459</t>
  </si>
  <si>
    <t>2 099</t>
  </si>
  <si>
    <t>4 204</t>
  </si>
  <si>
    <t>1 378</t>
  </si>
  <si>
    <t>20 294</t>
  </si>
  <si>
    <t>4 709</t>
  </si>
  <si>
    <t>5 460</t>
  </si>
  <si>
    <t>4 035</t>
  </si>
  <si>
    <t>2 474</t>
  </si>
  <si>
    <t>30 133</t>
  </si>
  <si>
    <t>4 415</t>
  </si>
  <si>
    <t>3 914</t>
  </si>
  <si>
    <t>7 288</t>
  </si>
  <si>
    <t>1 009</t>
  </si>
  <si>
    <t>20 265</t>
  </si>
  <si>
    <t>5 242</t>
  </si>
  <si>
    <t>3 149</t>
  </si>
  <si>
    <t>1 180</t>
  </si>
  <si>
    <t>1 050</t>
  </si>
  <si>
    <t>20 592</t>
  </si>
  <si>
    <t>2 731</t>
  </si>
  <si>
    <t>1 904</t>
  </si>
  <si>
    <t>3 922</t>
  </si>
  <si>
    <t>1 272</t>
  </si>
  <si>
    <t>23 531</t>
  </si>
  <si>
    <t>5 530</t>
  </si>
  <si>
    <t>3 818</t>
  </si>
  <si>
    <t>4 558</t>
  </si>
  <si>
    <t>5 569</t>
  </si>
  <si>
    <t>21 718</t>
  </si>
  <si>
    <t>3 461</t>
  </si>
  <si>
    <t>4 014</t>
  </si>
  <si>
    <t>3 774</t>
  </si>
  <si>
    <t>1 402</t>
  </si>
  <si>
    <t>46 171</t>
  </si>
  <si>
    <t>5 402</t>
  </si>
  <si>
    <t>6 270</t>
  </si>
  <si>
    <t>6 563</t>
  </si>
  <si>
    <t>5 457</t>
  </si>
  <si>
    <t>27 438</t>
  </si>
  <si>
    <t>4 942</t>
  </si>
  <si>
    <t>3 282</t>
  </si>
  <si>
    <t>5 257</t>
  </si>
  <si>
    <t>5 234</t>
  </si>
  <si>
    <t>1 152</t>
  </si>
  <si>
    <t>20 965</t>
  </si>
  <si>
    <t>2 443</t>
  </si>
  <si>
    <t>2 240</t>
  </si>
  <si>
    <t>5 541</t>
  </si>
  <si>
    <t>5 170</t>
  </si>
  <si>
    <t>22 115</t>
  </si>
  <si>
    <t>2 520</t>
  </si>
  <si>
    <t>2 259</t>
  </si>
  <si>
    <t>5 655</t>
  </si>
  <si>
    <t>3 111</t>
  </si>
  <si>
    <t>Maxhütte0Haidhof, St</t>
  </si>
  <si>
    <t>17. UmlageeinnahmenÉÒ und -ausgaben der kreisfreien Städte, Landkreise und Regierungsbezirke in Bayern 2010</t>
  </si>
  <si>
    <t>Noch: 17. UmlageeinnahmenÉÒ und -ausgaben der kreisfreien Städte, Landkreise und Regierungsbezirke in Bayern 2010</t>
  </si>
  <si>
    <t>Veränderung gegenüber 31.12.2009</t>
  </si>
  <si>
    <t xml:space="preserve">kreisangehörigen Gemeinden in Bayern 2010 nach Regierungsbezirken und Landkreisen </t>
  </si>
</sst>
</file>

<file path=xl/styles.xml><?xml version="1.0" encoding="utf-8"?>
<styleSheet xmlns="http://schemas.openxmlformats.org/spreadsheetml/2006/main">
  <numFmts count="9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##\ ###\ \ \ ;\-###\ ###\ \ \ ;\-\ \ \ ;"/>
    <numFmt numFmtId="169" formatCode="###\ ###\ \ \ ;\-###\ ###\ \ \ ;\-\ \ \ ;@\ *."/>
    <numFmt numFmtId="170" formatCode="###\ ###\ \ \ ;\-###\ ###\ \ \ ;\-\ \ \ ;@"/>
    <numFmt numFmtId="171" formatCode="#\ ###\ ##0\ \ \ ;\-###\ ###\ \ \ ;\-\ \ \ "/>
    <numFmt numFmtId="172" formatCode="#\ ###\ ##0.#0\ \ \ ;\-###\ ###\ \ \ ;\-\ \ \ "/>
    <numFmt numFmtId="173" formatCode="#\ ###\ ##0.00\ \ \ ;\-###\ ###\ \ \ ;\-\ \ \ "/>
    <numFmt numFmtId="174" formatCode="0.00\ \ \ "/>
    <numFmt numFmtId="175" formatCode="###\ ###\ ###\ \ ;\-###\ ###\ ###\ \ ;\-\ \ ;@"/>
    <numFmt numFmtId="176" formatCode="\ ###\ ###\ \ ###,\ ;\-\ \ \ ;@"/>
    <numFmt numFmtId="177" formatCode="0.0"/>
    <numFmt numFmtId="178" formatCode="#\ ###\ ##0.#0\ \ ;\-###\ ###\ \ ;\-\ \ \ "/>
    <numFmt numFmtId="179" formatCode="\ ###\ ###\ ###,\ \ ;\-\ \ \ ;@"/>
    <numFmt numFmtId="180" formatCode="#\ ###\ ##0.00\ \ ;\-###\ ###\ \ ;\-\ \ \ "/>
    <numFmt numFmtId="181" formatCode="#\ ###\ ##0,\ \ ;\-###\ ##0,\ \ ;\-\ \ \ "/>
    <numFmt numFmtId="182" formatCode="#\ ###\ ##0.00\ \ ;\-###\ ##0.00\ \ ;\-\ \ \ "/>
    <numFmt numFmtId="183" formatCode="#\ ###\ ##0,\ \ ;\-###\ ###,\ \ ;\-\ \ \ "/>
    <numFmt numFmtId="184" formatCode="#,###,"/>
    <numFmt numFmtId="185" formatCode="#\ ###\ ##0,\ \ ;###\ ##0,\ \ ;\-\ \ "/>
    <numFmt numFmtId="186" formatCode="#\ ###\ ##0.00\ \ ;###\ ##0.00\ \ ;\-\ \ \ "/>
    <numFmt numFmtId="187" formatCode="#,"/>
    <numFmt numFmtId="188" formatCode="###\ ###\ ###,\ \ ;\-###\ ###\ ###,\ \ ;\-\ \ ;@"/>
    <numFmt numFmtId="189" formatCode="#\ ###\ ##0.00\ \ \ ;\-###\ ##0.00\ \ \ ;\-\ \ \ "/>
    <numFmt numFmtId="190" formatCode="#\ ###\ ##0\ \ \ ;\-###\ ##0\ \ \ ;\-\ \ \ "/>
    <numFmt numFmtId="191" formatCode="#\ ###\ ##0.00\ \ \ ;\-###\ ###\ \ \ ;0.00\ \ \ "/>
    <numFmt numFmtId="192" formatCode="#\ ###\ ##0.00\ \ \ ;\-###\ ###\ \ \ ;0\ \ "/>
    <numFmt numFmtId="193" formatCode="###\ ###\ ###,\ \ ;\-###\ ###\ ###\ \ ;\-\ \ ;@"/>
    <numFmt numFmtId="194" formatCode="###\ ###\ ###.00\ \ ;\-###\ ###\ ###.00\ \ ;\-\ \ ;@"/>
    <numFmt numFmtId="195" formatCode="#\ ###\ ##0\ \ \ \ \ \ \ ;\-###\ ###\ \ \ \ \ \ \ ;\-\ \ \ \ \ \ \ "/>
    <numFmt numFmtId="196" formatCode="#\ ###\ ###,\ \ "/>
    <numFmt numFmtId="197" formatCode="0.00__"/>
    <numFmt numFmtId="198" formatCode="#\ ##0.00__"/>
    <numFmt numFmtId="199" formatCode="#\ ###\ ###\ ##0\ \ "/>
    <numFmt numFmtId="200" formatCode="#\ ##0.0\ \ \ "/>
    <numFmt numFmtId="201" formatCode="#\ ###\ ##0"/>
    <numFmt numFmtId="202" formatCode="#\ ###\ ##0\ \ \ "/>
    <numFmt numFmtId="203" formatCode="#\ ###\ ##0.00\ \ \ "/>
    <numFmt numFmtId="204" formatCode="#\ ##0\ \ \ "/>
    <numFmt numFmtId="205" formatCode="#\ ###\ ##0.0\ \ \ "/>
    <numFmt numFmtId="206" formatCode="#\ ###\ ###\ ##0,"/>
    <numFmt numFmtId="207" formatCode="###\ ##0__"/>
    <numFmt numFmtId="208" formatCode="#\ ###.00\ \ ;\-#\ ###.#0\ \ ;\-\ \ ;@"/>
    <numFmt numFmtId="209" formatCode="#\ ##0.00\ \ ;\-#\ ###.#0\ \ ;\-\ \ ;@"/>
    <numFmt numFmtId="210" formatCode="_-* #,##0.00\ _D_M_-;\-* #,##0.00\ _D_M_-;_-* &quot;-&quot;??\ _D_M_-;_-@_-"/>
    <numFmt numFmtId="211" formatCode="#\ ###\ ##0\ __"/>
    <numFmt numFmtId="212" formatCode="_-* #,##0\ _D_M_-;\-* #,##0\ _D_M_-;_-* &quot;-&quot;??\ _D_M_-;_-@_-"/>
    <numFmt numFmtId="213" formatCode="###\ ###\ ###\ \ \ \ \ ;\-###\ ###\ ###\ \ \ \ \ ;\-\ \ \ \ \ \ \ \ ;@"/>
    <numFmt numFmtId="214" formatCode="0.00\ \ \ \ \ "/>
    <numFmt numFmtId="215" formatCode="0.00__\ \ \ \ \ "/>
    <numFmt numFmtId="216" formatCode="#\ ##\ ###\ ##0__"/>
    <numFmt numFmtId="217" formatCode="#\ ###\ ###\ ##0__"/>
    <numFmt numFmtId="218" formatCode="\ #\ ##0.00__"/>
    <numFmt numFmtId="219" formatCode="#,##0.0;[Red]\-#,##0.0"/>
    <numFmt numFmtId="220" formatCode="###.0\ ###\ \ \ ;\-###.0\ ###\ \ \ ;\-\ \ \ ;@"/>
    <numFmt numFmtId="221" formatCode="###.00\ ###\ \ \ ;\-###.00\ ###\ \ \ ;\-\ \ \ ;@"/>
    <numFmt numFmtId="222" formatCode="##.\ ###\ \ \ ;\-##.\ ###\ \ \ ;\-\ \ \ ;@"/>
    <numFmt numFmtId="223" formatCode="#.\ ###\ \ \ ;\-#.\ ###\ \ \ ;\-\ \ \ ;@"/>
    <numFmt numFmtId="224" formatCode="#\ ##0.0\ \ "/>
    <numFmt numFmtId="225" formatCode="#\ ###\ ##0.0\ \ ;\-\ #\ ###\ ##0.0\ \ ;\–\ \ \ "/>
    <numFmt numFmtId="226" formatCode="#\ ###\ ##0.0\ \ ;\-\ #\ ###\ ##0.0\ \ ;\–\ \ "/>
    <numFmt numFmtId="227" formatCode="#,##0__"/>
    <numFmt numFmtId="228" formatCode="###0__"/>
    <numFmt numFmtId="229" formatCode="#\ ###\ ###\ \ \ \ ;\-#\ ###\ ###\ \ \ \ ;\-\ \ \ \ ;@"/>
    <numFmt numFmtId="230" formatCode="###\ ###\ \ \ \ ;\-###\ ###\ \ \ \ ;0\ \ \ \ ;@"/>
    <numFmt numFmtId="231" formatCode="###\ ###\ ###\ \ \ \ ;\-\ ###\ ###\ ###\ \ \ \ ;\-\ \ \ \ ;@"/>
    <numFmt numFmtId="232" formatCode="###\ ###\ ##0.0\ \ \ \ ;\-\ ###\ ###\ ##0.0\ \ \ \ ;\-\ \ \ \ ;@"/>
    <numFmt numFmtId="233" formatCode="###\ ###\ ###\ \ \ \ \ ;\-###\ ###\ ###\ \ \ \ ;\-\ \ \ \ \ ;@"/>
    <numFmt numFmtId="234" formatCode="###\ ###\ ###\ \ \ \ ;\-\ ###\ ###\ ###\ \ \ ;\-\ \ \ \ ;@"/>
    <numFmt numFmtId="235" formatCode="###\ ###\ ###\ \ \ \ ;\-###\ ###\ ###\ \ \ \ ;\-\ \ \ \ ;@"/>
    <numFmt numFmtId="236" formatCode="##\ ###\ ###\ ###\ \ \ \ \ ;\-##\ ###\ ###\ ###\ \ \ \ ;\-\ \ \ \ \ ;@"/>
    <numFmt numFmtId="237" formatCode="###0"/>
    <numFmt numFmtId="238" formatCode="#\ ###\ ###\ ##0\ "/>
    <numFmt numFmtId="239" formatCode="#\ ##0.0\ "/>
    <numFmt numFmtId="240" formatCode="###\ ###\ ###.0\ \ ;\-###\ ###\ ###.0\ \ ;\-\ \ ;@"/>
    <numFmt numFmtId="241" formatCode="#.0\ ##\ ###\ ##0__"/>
    <numFmt numFmtId="242" formatCode="###\ ###\ ##0.0\ \ ;\-###\ ###\ ##0.0\ \ ;\-\ \ ;@"/>
    <numFmt numFmtId="243" formatCode="#\ ###\ ##0.0\ \ ;\-\ #\ ###\ ##0.0\ \ ;\X\ \ "/>
    <numFmt numFmtId="244" formatCode="#\ ###\ ##0\ \ ;\-\ #\ ###\ ##0\ \ ;\–\ \ "/>
    <numFmt numFmtId="245" formatCode="#,##0.0\ "/>
    <numFmt numFmtId="246" formatCode="_-* #,##0.000\ _D_M_-;\-* #,##0.000\ _D_M_-;_-* &quot;-&quot;??\ _D_M_-;_-@_-"/>
    <numFmt numFmtId="247" formatCode="###.0\ ###\ ###\ \ ;\-###.0\ ###\ ###\ \ ;\-\ \ ;@"/>
    <numFmt numFmtId="248" formatCode="#\ ###\ ###\ ##0\ \ \ "/>
    <numFmt numFmtId="249" formatCode="###\ ###\ ###,\ \ ;\-###\ ###\ ###\ \ ;0\ \ ;@"/>
    <numFmt numFmtId="250" formatCode="#,##0.000;[Red]\-#,##0.000"/>
    <numFmt numFmtId="251" formatCode="#\ ###\ ##0.#0\ \ ;\-###\ ##0.#0\ \ \ "/>
    <numFmt numFmtId="252" formatCode="#\ ###\ ##0.#0\ \ ;\-###\ ##0.#0\ \ "/>
  </numFmts>
  <fonts count="43">
    <font>
      <sz val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0"/>
    </font>
    <font>
      <sz val="7"/>
      <name val="Arial"/>
      <family val="0"/>
    </font>
    <font>
      <sz val="8"/>
      <name val="Jahrbuch"/>
      <family val="2"/>
    </font>
    <font>
      <sz val="6"/>
      <name val="Jahrbuch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7"/>
      <name val="Jahrbuch"/>
      <family val="2"/>
    </font>
    <font>
      <b/>
      <sz val="7"/>
      <name val="Jahrbuch"/>
      <family val="2"/>
    </font>
    <font>
      <b/>
      <sz val="6"/>
      <name val="Jahrbuch"/>
      <family val="2"/>
    </font>
    <font>
      <b/>
      <sz val="8"/>
      <name val="Jahrbuch"/>
      <family val="2"/>
    </font>
    <font>
      <sz val="6"/>
      <name val="Arial"/>
      <family val="2"/>
    </font>
    <font>
      <sz val="7.5"/>
      <name val="Jahrbuch"/>
      <family val="2"/>
    </font>
    <font>
      <b/>
      <sz val="7.5"/>
      <name val="Jahrbuch"/>
      <family val="2"/>
    </font>
    <font>
      <sz val="10"/>
      <name val="Arial"/>
      <family val="0"/>
    </font>
    <font>
      <u val="single"/>
      <sz val="7"/>
      <name val="Jahrbuch"/>
      <family val="2"/>
    </font>
    <font>
      <u val="single"/>
      <sz val="6"/>
      <name val="Jahrbuch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sz val="6.5"/>
      <name val="Jahrbuch"/>
      <family val="2"/>
    </font>
    <font>
      <b/>
      <sz val="6.5"/>
      <name val="Jahrbuch"/>
      <family val="2"/>
    </font>
    <font>
      <vertAlign val="superscript"/>
      <sz val="6.5"/>
      <name val="Jahrbuch"/>
      <family val="2"/>
    </font>
    <font>
      <sz val="6.5"/>
      <name val="Arial"/>
      <family val="0"/>
    </font>
    <font>
      <sz val="8"/>
      <color indexed="10"/>
      <name val="Jahrbuch"/>
      <family val="2"/>
    </font>
    <font>
      <sz val="6.5"/>
      <color indexed="10"/>
      <name val="Jahrbuch"/>
      <family val="2"/>
    </font>
    <font>
      <sz val="16"/>
      <color indexed="10"/>
      <name val="Jahrbuch"/>
      <family val="2"/>
    </font>
    <font>
      <b/>
      <sz val="6.5"/>
      <color indexed="10"/>
      <name val="Jahrbuch"/>
      <family val="2"/>
    </font>
    <font>
      <sz val="6"/>
      <color indexed="10"/>
      <name val="Jahrbuch"/>
      <family val="2"/>
    </font>
    <font>
      <vertAlign val="superscript"/>
      <sz val="7"/>
      <name val="Jahrbuch"/>
      <family val="2"/>
    </font>
    <font>
      <vertAlign val="superscript"/>
      <sz val="6"/>
      <name val="Jahrbuch"/>
      <family val="2"/>
    </font>
    <font>
      <b/>
      <sz val="6"/>
      <name val="Arial"/>
      <family val="2"/>
    </font>
    <font>
      <b/>
      <vertAlign val="superscript"/>
      <sz val="8"/>
      <name val="Jahrbuch"/>
      <family val="2"/>
    </font>
    <font>
      <b/>
      <sz val="6.5"/>
      <name val="Arial"/>
      <family val="2"/>
    </font>
    <font>
      <vertAlign val="superscript"/>
      <sz val="8.15"/>
      <name val="Jahrbuch"/>
      <family val="2"/>
    </font>
    <font>
      <b/>
      <sz val="6.5"/>
      <color indexed="10"/>
      <name val="Arial"/>
      <family val="2"/>
    </font>
    <font>
      <vertAlign val="superscript"/>
      <sz val="6"/>
      <name val="Arial"/>
      <family val="2"/>
    </font>
    <font>
      <b/>
      <sz val="7"/>
      <color indexed="10"/>
      <name val="Jahrbuch"/>
      <family val="2"/>
    </font>
    <font>
      <sz val="7"/>
      <color indexed="10"/>
      <name val="Jahrbuch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5">
    <xf numFmtId="17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6" fontId="8" fillId="0" borderId="0">
      <alignment vertical="center"/>
      <protection/>
    </xf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1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0" fontId="0" fillId="0" borderId="0">
      <alignment vertical="center"/>
      <protection/>
    </xf>
    <xf numFmtId="170" fontId="5" fillId="0" borderId="0">
      <alignment vertical="center"/>
      <protection/>
    </xf>
    <xf numFmtId="169" fontId="0" fillId="0" borderId="0">
      <alignment vertical="center"/>
      <protection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189">
    <xf numFmtId="170" fontId="0" fillId="0" borderId="0" xfId="0" applyAlignment="1">
      <alignment vertical="center"/>
    </xf>
    <xf numFmtId="170" fontId="8" fillId="0" borderId="0" xfId="0" applyFont="1" applyAlignment="1">
      <alignment vertical="center"/>
    </xf>
    <xf numFmtId="170" fontId="8" fillId="0" borderId="0" xfId="0" applyFont="1" applyAlignment="1">
      <alignment/>
    </xf>
    <xf numFmtId="170" fontId="7" fillId="0" borderId="0" xfId="0" applyFont="1" applyAlignment="1">
      <alignment vertical="center"/>
    </xf>
    <xf numFmtId="170" fontId="11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11" fillId="0" borderId="0" xfId="0" applyFont="1" applyBorder="1" applyAlignment="1">
      <alignment vertical="center"/>
    </xf>
    <xf numFmtId="170" fontId="11" fillId="0" borderId="1" xfId="0" applyFont="1" applyBorder="1" applyAlignment="1">
      <alignment vertical="center"/>
    </xf>
    <xf numFmtId="170" fontId="11" fillId="0" borderId="2" xfId="0" applyFont="1" applyBorder="1" applyAlignment="1">
      <alignment vertical="center"/>
    </xf>
    <xf numFmtId="170" fontId="11" fillId="0" borderId="2" xfId="0" applyFont="1" applyBorder="1" applyAlignment="1">
      <alignment horizontal="centerContinuous" vertical="center"/>
    </xf>
    <xf numFmtId="170" fontId="11" fillId="0" borderId="3" xfId="0" applyFont="1" applyBorder="1" applyAlignment="1">
      <alignment horizontal="centerContinuous" vertical="center"/>
    </xf>
    <xf numFmtId="170" fontId="11" fillId="0" borderId="0" xfId="0" applyFont="1" applyBorder="1" applyAlignment="1">
      <alignment horizontal="centerContinuous" vertical="center"/>
    </xf>
    <xf numFmtId="170" fontId="12" fillId="0" borderId="0" xfId="0" applyFont="1" applyAlignment="1">
      <alignment vertical="center"/>
    </xf>
    <xf numFmtId="170" fontId="12" fillId="0" borderId="0" xfId="0" applyFont="1" applyAlignment="1">
      <alignment horizontal="centerContinuous" vertical="center"/>
    </xf>
    <xf numFmtId="170" fontId="11" fillId="0" borderId="0" xfId="0" applyFont="1" applyAlignment="1" quotePrefix="1">
      <alignment horizontal="right" vertical="center"/>
    </xf>
    <xf numFmtId="169" fontId="11" fillId="0" borderId="0" xfId="32" applyFont="1">
      <alignment vertical="center"/>
      <protection/>
    </xf>
    <xf numFmtId="170" fontId="12" fillId="0" borderId="0" xfId="0" applyFont="1" applyAlignment="1">
      <alignment vertical="center"/>
    </xf>
    <xf numFmtId="173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1" fontId="11" fillId="0" borderId="4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horizontal="center" vertical="center"/>
    </xf>
    <xf numFmtId="170" fontId="12" fillId="0" borderId="0" xfId="0" applyFont="1" applyAlignment="1" quotePrefix="1">
      <alignment horizontal="right" vertical="center"/>
    </xf>
    <xf numFmtId="170" fontId="12" fillId="0" borderId="1" xfId="0" applyFont="1" applyBorder="1" applyAlignment="1">
      <alignment vertical="center"/>
    </xf>
    <xf numFmtId="170" fontId="12" fillId="0" borderId="0" xfId="0" applyFont="1" applyAlignment="1">
      <alignment horizontal="right" vertical="center"/>
    </xf>
    <xf numFmtId="170" fontId="13" fillId="0" borderId="0" xfId="0" applyFont="1" applyAlignment="1">
      <alignment vertical="center"/>
    </xf>
    <xf numFmtId="170" fontId="12" fillId="0" borderId="5" xfId="0" applyFont="1" applyBorder="1" applyAlignment="1">
      <alignment vertical="center"/>
    </xf>
    <xf numFmtId="170" fontId="11" fillId="0" borderId="5" xfId="0" applyFont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179" fontId="12" fillId="0" borderId="4" xfId="0" applyNumberFormat="1" applyFont="1" applyBorder="1" applyAlignment="1">
      <alignment horizontal="right" vertical="center"/>
    </xf>
    <xf numFmtId="179" fontId="11" fillId="0" borderId="4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vertical="center"/>
    </xf>
    <xf numFmtId="181" fontId="11" fillId="0" borderId="4" xfId="0" applyNumberFormat="1" applyFont="1" applyBorder="1" applyAlignment="1">
      <alignment horizontal="right" vertical="center"/>
    </xf>
    <xf numFmtId="181" fontId="12" fillId="0" borderId="4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vertical="center"/>
    </xf>
    <xf numFmtId="170" fontId="12" fillId="0" borderId="0" xfId="0" applyFont="1" applyAlignment="1">
      <alignment horizontal="center" vertical="center"/>
    </xf>
    <xf numFmtId="170" fontId="14" fillId="0" borderId="0" xfId="31" applyFont="1" applyAlignment="1">
      <alignment horizontal="right" vertical="center"/>
      <protection/>
    </xf>
    <xf numFmtId="170" fontId="14" fillId="0" borderId="0" xfId="31" applyFont="1" applyAlignment="1">
      <alignment vertical="center"/>
      <protection/>
    </xf>
    <xf numFmtId="170" fontId="0" fillId="0" borderId="0" xfId="0" applyFont="1" applyAlignment="1">
      <alignment vertical="center"/>
    </xf>
    <xf numFmtId="170" fontId="11" fillId="0" borderId="6" xfId="0" applyFont="1" applyBorder="1" applyAlignment="1">
      <alignment horizontal="center" vertical="center"/>
    </xf>
    <xf numFmtId="170" fontId="11" fillId="0" borderId="7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70" fontId="11" fillId="0" borderId="8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0" fontId="14" fillId="0" borderId="0" xfId="31" applyFont="1" applyAlignment="1">
      <alignment horizontal="left" vertical="center"/>
      <protection/>
    </xf>
    <xf numFmtId="170" fontId="14" fillId="0" borderId="0" xfId="31" applyFont="1" applyAlignment="1">
      <alignment horizontal="centerContinuous" vertical="center"/>
      <protection/>
    </xf>
    <xf numFmtId="170" fontId="7" fillId="0" borderId="0" xfId="0" applyFont="1" applyAlignment="1">
      <alignment horizontal="centerContinuous" vertical="center"/>
    </xf>
    <xf numFmtId="168" fontId="11" fillId="0" borderId="0" xfId="0" applyNumberFormat="1" applyFont="1" applyAlignment="1">
      <alignment vertical="center"/>
    </xf>
    <xf numFmtId="179" fontId="11" fillId="0" borderId="1" xfId="0" applyNumberFormat="1" applyFont="1" applyBorder="1" applyAlignment="1">
      <alignment horizontal="right" vertical="center"/>
    </xf>
    <xf numFmtId="173" fontId="11" fillId="0" borderId="1" xfId="0" applyNumberFormat="1" applyFont="1" applyBorder="1" applyAlignment="1">
      <alignment vertical="center"/>
    </xf>
    <xf numFmtId="182" fontId="11" fillId="0" borderId="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172" fontId="11" fillId="0" borderId="1" xfId="0" applyNumberFormat="1" applyFont="1" applyBorder="1" applyAlignment="1">
      <alignment vertical="center"/>
    </xf>
    <xf numFmtId="182" fontId="11" fillId="0" borderId="1" xfId="0" applyNumberFormat="1" applyFont="1" applyBorder="1" applyAlignment="1">
      <alignment horizontal="right" vertical="center"/>
    </xf>
    <xf numFmtId="1" fontId="11" fillId="0" borderId="0" xfId="0" applyNumberFormat="1" applyFont="1" applyAlignment="1" quotePrefix="1">
      <alignment horizontal="right" vertical="center"/>
    </xf>
    <xf numFmtId="179" fontId="11" fillId="0" borderId="4" xfId="0" applyNumberFormat="1" applyFont="1" applyFill="1" applyBorder="1" applyAlignment="1">
      <alignment horizontal="right" vertical="center"/>
    </xf>
    <xf numFmtId="182" fontId="11" fillId="0" borderId="1" xfId="0" applyNumberFormat="1" applyFont="1" applyFill="1" applyBorder="1" applyAlignment="1">
      <alignment horizontal="right" vertical="center"/>
    </xf>
    <xf numFmtId="171" fontId="11" fillId="0" borderId="1" xfId="0" applyNumberFormat="1" applyFont="1" applyBorder="1" applyAlignment="1">
      <alignment vertical="center"/>
    </xf>
    <xf numFmtId="179" fontId="12" fillId="0" borderId="1" xfId="0" applyNumberFormat="1" applyFont="1" applyBorder="1" applyAlignment="1">
      <alignment horizontal="right" vertical="center"/>
    </xf>
    <xf numFmtId="172" fontId="12" fillId="0" borderId="1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/>
    </xf>
    <xf numFmtId="185" fontId="11" fillId="0" borderId="4" xfId="0" applyNumberFormat="1" applyFont="1" applyBorder="1" applyAlignment="1">
      <alignment horizontal="right" vertical="center"/>
    </xf>
    <xf numFmtId="186" fontId="11" fillId="0" borderId="1" xfId="0" applyNumberFormat="1" applyFont="1" applyBorder="1" applyAlignment="1">
      <alignment vertical="center"/>
    </xf>
    <xf numFmtId="184" fontId="11" fillId="0" borderId="1" xfId="0" applyNumberFormat="1" applyFont="1" applyBorder="1" applyAlignment="1">
      <alignment horizontal="center" vertical="center"/>
    </xf>
    <xf numFmtId="183" fontId="11" fillId="0" borderId="1" xfId="0" applyNumberFormat="1" applyFont="1" applyBorder="1" applyAlignment="1">
      <alignment vertical="center"/>
    </xf>
    <xf numFmtId="183" fontId="12" fillId="0" borderId="1" xfId="0" applyNumberFormat="1" applyFont="1" applyBorder="1" applyAlignment="1">
      <alignment vertical="center"/>
    </xf>
    <xf numFmtId="170" fontId="14" fillId="0" borderId="0" xfId="31" applyFont="1" applyBorder="1" applyAlignment="1">
      <alignment horizontal="right" vertical="center"/>
      <protection/>
    </xf>
    <xf numFmtId="170" fontId="11" fillId="0" borderId="8" xfId="0" applyFont="1" applyBorder="1" applyAlignment="1">
      <alignment vertical="center"/>
    </xf>
    <xf numFmtId="170" fontId="11" fillId="0" borderId="9" xfId="0" applyFont="1" applyBorder="1" applyAlignment="1">
      <alignment horizontal="centerContinuous" vertical="center"/>
    </xf>
    <xf numFmtId="170" fontId="11" fillId="0" borderId="10" xfId="0" applyFont="1" applyBorder="1" applyAlignment="1">
      <alignment horizontal="center" vertical="center"/>
    </xf>
    <xf numFmtId="170" fontId="8" fillId="0" borderId="0" xfId="0" applyFont="1" applyBorder="1" applyAlignment="1">
      <alignment vertical="center"/>
    </xf>
    <xf numFmtId="170" fontId="11" fillId="0" borderId="7" xfId="0" applyFont="1" applyBorder="1" applyAlignment="1">
      <alignment vertical="center"/>
    </xf>
    <xf numFmtId="170" fontId="12" fillId="0" borderId="0" xfId="0" applyFont="1" applyBorder="1" applyAlignment="1">
      <alignment vertical="center"/>
    </xf>
    <xf numFmtId="187" fontId="11" fillId="0" borderId="0" xfId="0" applyNumberFormat="1" applyFont="1" applyBorder="1" applyAlignment="1">
      <alignment vertical="center"/>
    </xf>
    <xf numFmtId="169" fontId="11" fillId="0" borderId="0" xfId="32" applyFont="1" applyBorder="1">
      <alignment vertical="center"/>
      <protection/>
    </xf>
    <xf numFmtId="188" fontId="11" fillId="0" borderId="1" xfId="0" applyNumberFormat="1" applyFont="1" applyBorder="1" applyAlignment="1">
      <alignment vertical="center"/>
    </xf>
    <xf numFmtId="189" fontId="11" fillId="0" borderId="1" xfId="0" applyNumberFormat="1" applyFont="1" applyBorder="1" applyAlignment="1">
      <alignment vertical="center"/>
    </xf>
    <xf numFmtId="178" fontId="11" fillId="0" borderId="5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73" fontId="11" fillId="0" borderId="5" xfId="0" applyNumberFormat="1" applyFont="1" applyBorder="1" applyAlignment="1">
      <alignment vertical="center"/>
    </xf>
    <xf numFmtId="178" fontId="12" fillId="0" borderId="5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17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center"/>
    </xf>
    <xf numFmtId="170" fontId="11" fillId="0" borderId="11" xfId="0" applyFont="1" applyBorder="1" applyAlignment="1">
      <alignment horizontal="centerContinuous" vertical="center"/>
    </xf>
    <xf numFmtId="170" fontId="11" fillId="0" borderId="12" xfId="0" applyFont="1" applyBorder="1" applyAlignment="1">
      <alignment horizontal="centerContinuous" vertical="center"/>
    </xf>
    <xf numFmtId="170" fontId="11" fillId="0" borderId="1" xfId="0" applyFont="1" applyBorder="1" applyAlignment="1">
      <alignment horizontal="centerContinuous" vertical="center"/>
    </xf>
    <xf numFmtId="170" fontId="11" fillId="0" borderId="0" xfId="0" applyFont="1" applyAlignment="1">
      <alignment horizontal="centerContinuous" vertical="center"/>
    </xf>
    <xf numFmtId="170" fontId="11" fillId="0" borderId="3" xfId="0" applyFont="1" applyBorder="1" applyAlignment="1">
      <alignment vertical="center"/>
    </xf>
    <xf numFmtId="170" fontId="11" fillId="0" borderId="0" xfId="0" applyFont="1" applyAlignment="1" quotePrefix="1">
      <alignment horizontal="centerContinuous" vertical="center"/>
    </xf>
    <xf numFmtId="182" fontId="12" fillId="0" borderId="1" xfId="0" applyNumberFormat="1" applyFont="1" applyBorder="1" applyAlignment="1">
      <alignment vertical="center"/>
    </xf>
    <xf numFmtId="175" fontId="11" fillId="0" borderId="1" xfId="0" applyNumberFormat="1" applyFont="1" applyBorder="1" applyAlignment="1">
      <alignment vertical="center"/>
    </xf>
    <xf numFmtId="173" fontId="11" fillId="0" borderId="1" xfId="0" applyNumberFormat="1" applyFont="1" applyBorder="1" applyAlignment="1">
      <alignment horizontal="right" vertical="center"/>
    </xf>
    <xf numFmtId="187" fontId="11" fillId="0" borderId="1" xfId="0" applyNumberFormat="1" applyFont="1" applyBorder="1" applyAlignment="1">
      <alignment vertical="center"/>
    </xf>
    <xf numFmtId="174" fontId="11" fillId="0" borderId="1" xfId="0" applyNumberFormat="1" applyFont="1" applyBorder="1" applyAlignment="1">
      <alignment vertical="center"/>
    </xf>
    <xf numFmtId="170" fontId="12" fillId="0" borderId="0" xfId="0" applyFont="1" applyAlignment="1" quotePrefix="1">
      <alignment horizontal="centerContinuous" vertical="center"/>
    </xf>
    <xf numFmtId="170" fontId="13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0" fontId="11" fillId="0" borderId="2" xfId="0" applyFont="1" applyBorder="1" applyAlignment="1">
      <alignment horizontal="right" vertical="center"/>
    </xf>
    <xf numFmtId="170" fontId="11" fillId="0" borderId="0" xfId="0" applyFont="1" applyAlignment="1">
      <alignment vertical="center"/>
    </xf>
    <xf numFmtId="193" fontId="11" fillId="0" borderId="1" xfId="0" applyNumberFormat="1" applyFont="1" applyBorder="1" applyAlignment="1">
      <alignment vertical="center"/>
    </xf>
    <xf numFmtId="193" fontId="12" fillId="0" borderId="1" xfId="0" applyNumberFormat="1" applyFont="1" applyBorder="1" applyAlignment="1">
      <alignment vertical="center"/>
    </xf>
    <xf numFmtId="173" fontId="12" fillId="0" borderId="1" xfId="0" applyNumberFormat="1" applyFont="1" applyBorder="1" applyAlignment="1">
      <alignment vertical="center"/>
    </xf>
    <xf numFmtId="173" fontId="12" fillId="0" borderId="0" xfId="0" applyNumberFormat="1" applyFont="1" applyAlignment="1">
      <alignment vertical="center"/>
    </xf>
    <xf numFmtId="170" fontId="11" fillId="0" borderId="0" xfId="0" applyFont="1" applyAlignment="1">
      <alignment horizontal="right" vertical="center"/>
    </xf>
    <xf numFmtId="173" fontId="11" fillId="0" borderId="0" xfId="0" applyNumberFormat="1" applyFont="1" applyBorder="1" applyAlignment="1">
      <alignment vertical="center"/>
    </xf>
    <xf numFmtId="170" fontId="12" fillId="0" borderId="0" xfId="0" applyFont="1" applyBorder="1" applyAlignment="1">
      <alignment vertical="center"/>
    </xf>
    <xf numFmtId="170" fontId="11" fillId="0" borderId="0" xfId="0" applyFont="1" applyAlignment="1" quotePrefix="1">
      <alignment vertical="center"/>
    </xf>
    <xf numFmtId="171" fontId="12" fillId="0" borderId="1" xfId="0" applyNumberFormat="1" applyFont="1" applyBorder="1" applyAlignment="1">
      <alignment vertical="center"/>
    </xf>
    <xf numFmtId="170" fontId="8" fillId="0" borderId="0" xfId="0" applyFont="1" applyAlignment="1" quotePrefix="1">
      <alignment horizontal="right" vertical="center"/>
    </xf>
    <xf numFmtId="170" fontId="13" fillId="0" borderId="0" xfId="0" applyFont="1" applyAlignment="1">
      <alignment vertical="center"/>
    </xf>
    <xf numFmtId="193" fontId="11" fillId="0" borderId="0" xfId="0" applyNumberFormat="1" applyFont="1" applyBorder="1" applyAlignment="1">
      <alignment vertical="center"/>
    </xf>
    <xf numFmtId="170" fontId="8" fillId="0" borderId="0" xfId="0" applyFont="1" applyBorder="1" applyAlignment="1">
      <alignment/>
    </xf>
    <xf numFmtId="170" fontId="13" fillId="0" borderId="0" xfId="0" applyFont="1" applyAlignment="1">
      <alignment/>
    </xf>
    <xf numFmtId="170" fontId="11" fillId="0" borderId="10" xfId="0" applyFont="1" applyBorder="1" applyAlignment="1">
      <alignment horizontal="centerContinuous" vertical="center"/>
    </xf>
    <xf numFmtId="173" fontId="12" fillId="0" borderId="1" xfId="0" applyNumberFormat="1" applyFont="1" applyBorder="1" applyAlignment="1">
      <alignment horizontal="right" vertical="center"/>
    </xf>
    <xf numFmtId="193" fontId="12" fillId="0" borderId="0" xfId="0" applyNumberFormat="1" applyFont="1" applyBorder="1" applyAlignment="1">
      <alignment vertical="center"/>
    </xf>
    <xf numFmtId="193" fontId="12" fillId="0" borderId="0" xfId="0" applyNumberFormat="1" applyFont="1" applyFill="1" applyBorder="1" applyAlignment="1">
      <alignment vertical="center"/>
    </xf>
    <xf numFmtId="170" fontId="8" fillId="0" borderId="0" xfId="0" applyFont="1" applyAlignment="1">
      <alignment vertical="center"/>
    </xf>
    <xf numFmtId="185" fontId="16" fillId="0" borderId="4" xfId="0" applyNumberFormat="1" applyFont="1" applyBorder="1" applyAlignment="1">
      <alignment horizontal="right" vertical="center"/>
    </xf>
    <xf numFmtId="192" fontId="16" fillId="0" borderId="4" xfId="0" applyNumberFormat="1" applyFont="1" applyBorder="1" applyAlignment="1">
      <alignment vertical="center"/>
    </xf>
    <xf numFmtId="191" fontId="11" fillId="0" borderId="1" xfId="0" applyNumberFormat="1" applyFont="1" applyBorder="1" applyAlignment="1">
      <alignment vertical="center"/>
    </xf>
    <xf numFmtId="173" fontId="12" fillId="0" borderId="0" xfId="0" applyNumberFormat="1" applyFont="1" applyBorder="1" applyAlignment="1">
      <alignment vertical="center"/>
    </xf>
    <xf numFmtId="185" fontId="17" fillId="0" borderId="4" xfId="0" applyNumberFormat="1" applyFont="1" applyBorder="1" applyAlignment="1">
      <alignment horizontal="right" vertical="center"/>
    </xf>
    <xf numFmtId="189" fontId="12" fillId="0" borderId="1" xfId="0" applyNumberFormat="1" applyFont="1" applyBorder="1" applyAlignment="1">
      <alignment vertical="center"/>
    </xf>
    <xf numFmtId="192" fontId="17" fillId="0" borderId="4" xfId="0" applyNumberFormat="1" applyFont="1" applyBorder="1" applyAlignment="1">
      <alignment vertical="center"/>
    </xf>
    <xf numFmtId="191" fontId="12" fillId="0" borderId="1" xfId="0" applyNumberFormat="1" applyFont="1" applyBorder="1" applyAlignment="1">
      <alignment vertical="center"/>
    </xf>
    <xf numFmtId="170" fontId="11" fillId="0" borderId="0" xfId="0" applyFont="1" applyFill="1" applyAlignment="1" quotePrefix="1">
      <alignment horizontal="right" vertical="center"/>
    </xf>
    <xf numFmtId="170" fontId="11" fillId="0" borderId="1" xfId="0" applyFont="1" applyFill="1" applyBorder="1" applyAlignment="1">
      <alignment vertical="center"/>
    </xf>
    <xf numFmtId="170" fontId="11" fillId="0" borderId="0" xfId="0" applyFont="1" applyFill="1" applyAlignment="1">
      <alignment vertical="center"/>
    </xf>
    <xf numFmtId="169" fontId="11" fillId="0" borderId="0" xfId="32" applyFont="1" applyFill="1">
      <alignment vertical="center"/>
      <protection/>
    </xf>
    <xf numFmtId="170" fontId="8" fillId="0" borderId="0" xfId="0" applyFont="1" applyFill="1" applyAlignment="1">
      <alignment vertical="center"/>
    </xf>
    <xf numFmtId="170" fontId="11" fillId="0" borderId="12" xfId="0" applyFont="1" applyBorder="1" applyAlignment="1">
      <alignment vertical="center"/>
    </xf>
    <xf numFmtId="170" fontId="11" fillId="0" borderId="13" xfId="0" applyFont="1" applyBorder="1" applyAlignment="1">
      <alignment vertical="center"/>
    </xf>
    <xf numFmtId="170" fontId="6" fillId="0" borderId="1" xfId="0" applyFont="1" applyBorder="1" applyAlignment="1">
      <alignment horizontal="centerContinuous" vertical="center"/>
    </xf>
    <xf numFmtId="170" fontId="11" fillId="0" borderId="0" xfId="0" applyFont="1" applyBorder="1" applyAlignment="1">
      <alignment horizontal="center" vertical="center"/>
    </xf>
    <xf numFmtId="175" fontId="12" fillId="0" borderId="1" xfId="0" applyNumberFormat="1" applyFont="1" applyBorder="1" applyAlignment="1">
      <alignment vertical="center"/>
    </xf>
    <xf numFmtId="170" fontId="11" fillId="0" borderId="13" xfId="0" applyFont="1" applyBorder="1" applyAlignment="1">
      <alignment horizontal="centerContinuous" vertical="center"/>
    </xf>
    <xf numFmtId="170" fontId="8" fillId="0" borderId="0" xfId="0" applyFont="1" applyBorder="1" applyAlignment="1">
      <alignment horizontal="centerContinuous" vertical="center"/>
    </xf>
    <xf numFmtId="170" fontId="12" fillId="0" borderId="0" xfId="0" applyFont="1" applyBorder="1" applyAlignment="1">
      <alignment horizontal="centerContinuous" vertical="center"/>
    </xf>
    <xf numFmtId="170" fontId="12" fillId="0" borderId="0" xfId="0" applyFont="1" applyBorder="1" applyAlignment="1">
      <alignment horizontal="centerContinuous" vertical="center" readingOrder="1"/>
    </xf>
    <xf numFmtId="170" fontId="12" fillId="0" borderId="0" xfId="0" applyFont="1" applyAlignment="1">
      <alignment horizontal="centerContinuous" vertical="center" readingOrder="1"/>
    </xf>
    <xf numFmtId="170" fontId="11" fillId="0" borderId="5" xfId="0" applyFont="1" applyFill="1" applyBorder="1" applyAlignment="1">
      <alignment vertical="center"/>
    </xf>
    <xf numFmtId="170" fontId="11" fillId="0" borderId="4" xfId="0" applyFont="1" applyBorder="1" applyAlignment="1">
      <alignment vertical="center"/>
    </xf>
    <xf numFmtId="200" fontId="11" fillId="0" borderId="4" xfId="0" applyNumberFormat="1" applyFont="1" applyBorder="1" applyAlignment="1">
      <alignment vertical="center"/>
    </xf>
    <xf numFmtId="199" fontId="11" fillId="0" borderId="4" xfId="0" applyNumberFormat="1" applyFont="1" applyBorder="1" applyAlignment="1">
      <alignment horizontal="right"/>
    </xf>
    <xf numFmtId="199" fontId="12" fillId="0" borderId="4" xfId="0" applyNumberFormat="1" applyFont="1" applyBorder="1" applyAlignment="1">
      <alignment horizontal="right"/>
    </xf>
    <xf numFmtId="167" fontId="11" fillId="0" borderId="0" xfId="17" applyFont="1" applyAlignment="1">
      <alignment vertical="center"/>
    </xf>
    <xf numFmtId="170" fontId="13" fillId="0" borderId="0" xfId="0" applyFont="1" applyBorder="1" applyAlignment="1">
      <alignment horizontal="centerContinuous" vertical="center"/>
    </xf>
    <xf numFmtId="170" fontId="13" fillId="0" borderId="0" xfId="0" applyFont="1" applyAlignment="1">
      <alignment horizontal="centerContinuous" vertical="center"/>
    </xf>
    <xf numFmtId="170" fontId="8" fillId="0" borderId="0" xfId="0" applyFont="1" applyAlignment="1">
      <alignment horizontal="centerContinuous" vertical="center"/>
    </xf>
    <xf numFmtId="202" fontId="11" fillId="0" borderId="4" xfId="0" applyNumberFormat="1" applyFont="1" applyBorder="1" applyAlignment="1">
      <alignment vertical="center"/>
    </xf>
    <xf numFmtId="204" fontId="11" fillId="0" borderId="1" xfId="0" applyNumberFormat="1" applyFont="1" applyBorder="1" applyAlignment="1">
      <alignment vertical="center"/>
    </xf>
    <xf numFmtId="203" fontId="11" fillId="0" borderId="4" xfId="0" applyNumberFormat="1" applyFont="1" applyBorder="1" applyAlignment="1">
      <alignment vertical="center"/>
    </xf>
    <xf numFmtId="198" fontId="11" fillId="0" borderId="0" xfId="0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200" fontId="11" fillId="0" borderId="5" xfId="0" applyNumberFormat="1" applyFont="1" applyBorder="1" applyAlignment="1">
      <alignment horizontal="center" vertical="center"/>
    </xf>
    <xf numFmtId="202" fontId="12" fillId="0" borderId="4" xfId="0" applyNumberFormat="1" applyFont="1" applyBorder="1" applyAlignment="1">
      <alignment vertical="center"/>
    </xf>
    <xf numFmtId="200" fontId="12" fillId="0" borderId="1" xfId="0" applyNumberFormat="1" applyFont="1" applyBorder="1" applyAlignment="1">
      <alignment vertical="center"/>
    </xf>
    <xf numFmtId="203" fontId="12" fillId="0" borderId="4" xfId="0" applyNumberFormat="1" applyFont="1" applyBorder="1" applyAlignment="1">
      <alignment vertical="center"/>
    </xf>
    <xf numFmtId="198" fontId="12" fillId="0" borderId="0" xfId="0" applyNumberFormat="1" applyFont="1" applyBorder="1" applyAlignment="1">
      <alignment vertical="center"/>
    </xf>
    <xf numFmtId="202" fontId="11" fillId="0" borderId="5" xfId="0" applyNumberFormat="1" applyFont="1" applyBorder="1" applyAlignment="1">
      <alignment vertical="center"/>
    </xf>
    <xf numFmtId="200" fontId="11" fillId="0" borderId="5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vertical="center"/>
    </xf>
    <xf numFmtId="195" fontId="11" fillId="0" borderId="5" xfId="0" applyNumberFormat="1" applyFont="1" applyBorder="1" applyAlignment="1">
      <alignment vertical="center"/>
    </xf>
    <xf numFmtId="202" fontId="11" fillId="0" borderId="5" xfId="0" applyNumberFormat="1" applyFont="1" applyFill="1" applyBorder="1" applyAlignment="1">
      <alignment vertical="center"/>
    </xf>
    <xf numFmtId="200" fontId="11" fillId="0" borderId="1" xfId="0" applyNumberFormat="1" applyFont="1" applyBorder="1" applyAlignment="1">
      <alignment vertical="center"/>
    </xf>
    <xf numFmtId="197" fontId="12" fillId="0" borderId="0" xfId="0" applyNumberFormat="1" applyFont="1" applyBorder="1" applyAlignment="1">
      <alignment vertical="center"/>
    </xf>
    <xf numFmtId="170" fontId="13" fillId="0" borderId="0" xfId="0" applyFont="1" applyAlignment="1">
      <alignment horizontal="right" vertical="center"/>
    </xf>
    <xf numFmtId="175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194" fontId="13" fillId="0" borderId="0" xfId="0" applyNumberFormat="1" applyFont="1" applyBorder="1" applyAlignment="1">
      <alignment vertical="center"/>
    </xf>
    <xf numFmtId="170" fontId="11" fillId="0" borderId="0" xfId="0" applyFont="1" applyFill="1" applyBorder="1" applyAlignment="1">
      <alignment vertical="center"/>
    </xf>
    <xf numFmtId="202" fontId="11" fillId="0" borderId="1" xfId="0" applyNumberFormat="1" applyFont="1" applyBorder="1" applyAlignment="1">
      <alignment vertical="center"/>
    </xf>
    <xf numFmtId="203" fontId="11" fillId="0" borderId="0" xfId="0" applyNumberFormat="1" applyFont="1" applyBorder="1" applyAlignment="1">
      <alignment vertical="center"/>
    </xf>
    <xf numFmtId="201" fontId="11" fillId="0" borderId="4" xfId="0" applyNumberFormat="1" applyFont="1" applyBorder="1" applyAlignment="1">
      <alignment vertical="center"/>
    </xf>
    <xf numFmtId="201" fontId="11" fillId="0" borderId="1" xfId="0" applyNumberFormat="1" applyFont="1" applyBorder="1" applyAlignment="1">
      <alignment vertical="center"/>
    </xf>
    <xf numFmtId="201" fontId="11" fillId="0" borderId="0" xfId="0" applyNumberFormat="1" applyFont="1" applyBorder="1" applyAlignment="1">
      <alignment vertical="center"/>
    </xf>
    <xf numFmtId="205" fontId="11" fillId="0" borderId="1" xfId="0" applyNumberFormat="1" applyFont="1" applyBorder="1" applyAlignment="1">
      <alignment vertical="center"/>
    </xf>
    <xf numFmtId="205" fontId="12" fillId="0" borderId="1" xfId="0" applyNumberFormat="1" applyFont="1" applyBorder="1" applyAlignment="1">
      <alignment vertical="center"/>
    </xf>
    <xf numFmtId="203" fontId="12" fillId="0" borderId="0" xfId="0" applyNumberFormat="1" applyFont="1" applyBorder="1" applyAlignment="1">
      <alignment vertical="center"/>
    </xf>
    <xf numFmtId="169" fontId="12" fillId="0" borderId="0" xfId="32" applyFont="1">
      <alignment vertical="center"/>
      <protection/>
    </xf>
    <xf numFmtId="170" fontId="14" fillId="0" borderId="0" xfId="0" applyFont="1" applyBorder="1" applyAlignment="1">
      <alignment horizontal="centerContinuous" vertical="center"/>
    </xf>
    <xf numFmtId="170" fontId="14" fillId="0" borderId="0" xfId="0" applyFont="1" applyAlignment="1">
      <alignment horizontal="centerContinuous" vertical="center"/>
    </xf>
    <xf numFmtId="203" fontId="11" fillId="0" borderId="1" xfId="0" applyNumberFormat="1" applyFont="1" applyBorder="1" applyAlignment="1">
      <alignment vertical="center"/>
    </xf>
    <xf numFmtId="203" fontId="12" fillId="0" borderId="1" xfId="0" applyNumberFormat="1" applyFont="1" applyBorder="1" applyAlignment="1">
      <alignment vertical="center"/>
    </xf>
    <xf numFmtId="201" fontId="12" fillId="0" borderId="1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97" fontId="11" fillId="0" borderId="1" xfId="0" applyNumberFormat="1" applyFont="1" applyBorder="1" applyAlignment="1">
      <alignment vertical="center"/>
    </xf>
    <xf numFmtId="197" fontId="12" fillId="0" borderId="1" xfId="0" applyNumberFormat="1" applyFont="1" applyBorder="1" applyAlignment="1">
      <alignment vertical="center"/>
    </xf>
    <xf numFmtId="194" fontId="11" fillId="0" borderId="1" xfId="0" applyNumberFormat="1" applyFont="1" applyBorder="1" applyAlignment="1">
      <alignment vertical="center"/>
    </xf>
    <xf numFmtId="170" fontId="12" fillId="0" borderId="0" xfId="31" applyFont="1" applyBorder="1" applyAlignment="1" applyProtection="1">
      <alignment horizontal="centerContinuous" vertical="center"/>
      <protection locked="0"/>
    </xf>
    <xf numFmtId="170" fontId="12" fillId="0" borderId="0" xfId="31" applyFont="1" applyAlignment="1" applyProtection="1">
      <alignment horizontal="centerContinuous" vertical="center"/>
      <protection locked="0"/>
    </xf>
    <xf numFmtId="170" fontId="13" fillId="0" borderId="12" xfId="31" applyFont="1" applyBorder="1" applyAlignment="1" applyProtection="1">
      <alignment horizontal="centerContinuous" vertical="center"/>
      <protection locked="0"/>
    </xf>
    <xf numFmtId="170" fontId="13" fillId="0" borderId="13" xfId="31" applyFont="1" applyBorder="1" applyAlignment="1" applyProtection="1">
      <alignment horizontal="centerContinuous" vertical="center"/>
      <protection locked="0"/>
    </xf>
    <xf numFmtId="170" fontId="13" fillId="0" borderId="0" xfId="31" applyFont="1" applyAlignment="1" applyProtection="1">
      <alignment horizontal="centerContinuous" vertical="center"/>
      <protection locked="0"/>
    </xf>
    <xf numFmtId="170" fontId="13" fillId="0" borderId="0" xfId="31" applyFont="1" applyBorder="1" applyAlignment="1" applyProtection="1">
      <alignment horizontal="centerContinuous" vertical="center"/>
      <protection locked="0"/>
    </xf>
    <xf numFmtId="170" fontId="12" fillId="0" borderId="0" xfId="30" applyFont="1" applyBorder="1" applyAlignment="1">
      <alignment horizontal="centerContinuous" vertical="center"/>
      <protection/>
    </xf>
    <xf numFmtId="170" fontId="12" fillId="0" borderId="0" xfId="30" applyFont="1" applyAlignment="1">
      <alignment horizontal="centerContinuous" vertical="center"/>
      <protection/>
    </xf>
    <xf numFmtId="170" fontId="13" fillId="0" borderId="0" xfId="30" applyFont="1">
      <alignment vertical="center"/>
      <protection/>
    </xf>
    <xf numFmtId="170" fontId="13" fillId="0" borderId="0" xfId="30" applyFont="1" applyBorder="1">
      <alignment vertical="center"/>
      <protection/>
    </xf>
    <xf numFmtId="170" fontId="8" fillId="0" borderId="0" xfId="30" applyFont="1" applyBorder="1">
      <alignment vertical="center"/>
      <protection/>
    </xf>
    <xf numFmtId="170" fontId="12" fillId="0" borderId="0" xfId="31" applyFont="1" applyAlignment="1" applyProtection="1">
      <alignment horizontal="center" vertical="center"/>
      <protection locked="0"/>
    </xf>
    <xf numFmtId="170" fontId="8" fillId="0" borderId="0" xfId="30" applyFont="1">
      <alignment vertical="center"/>
      <protection/>
    </xf>
    <xf numFmtId="169" fontId="8" fillId="0" borderId="0" xfId="32" applyFont="1">
      <alignment vertical="center"/>
      <protection/>
    </xf>
    <xf numFmtId="179" fontId="8" fillId="0" borderId="0" xfId="30" applyNumberFormat="1" applyFont="1" applyAlignment="1">
      <alignment horizontal="right" vertical="center"/>
      <protection/>
    </xf>
    <xf numFmtId="169" fontId="8" fillId="0" borderId="0" xfId="32" applyFont="1" applyBorder="1">
      <alignment vertical="center"/>
      <protection/>
    </xf>
    <xf numFmtId="170" fontId="8" fillId="0" borderId="1" xfId="30" applyFont="1" applyBorder="1">
      <alignment vertical="center"/>
      <protection/>
    </xf>
    <xf numFmtId="170" fontId="13" fillId="0" borderId="0" xfId="30" applyFont="1" applyBorder="1" applyAlignment="1">
      <alignment horizontal="right" vertical="center"/>
      <protection/>
    </xf>
    <xf numFmtId="179" fontId="13" fillId="0" borderId="0" xfId="30" applyNumberFormat="1" applyFont="1" applyAlignment="1">
      <alignment horizontal="right" vertical="center"/>
      <protection/>
    </xf>
    <xf numFmtId="170" fontId="13" fillId="0" borderId="0" xfId="30" applyFont="1" applyAlignment="1">
      <alignment horizontal="right" vertical="center"/>
      <protection/>
    </xf>
    <xf numFmtId="179" fontId="8" fillId="0" borderId="4" xfId="30" applyNumberFormat="1" applyFont="1" applyBorder="1" applyAlignment="1" quotePrefix="1">
      <alignment horizontal="right" vertical="center"/>
      <protection/>
    </xf>
    <xf numFmtId="179" fontId="8" fillId="0" borderId="4" xfId="30" applyNumberFormat="1" applyFont="1" applyBorder="1" applyAlignment="1">
      <alignment horizontal="right" vertical="center"/>
      <protection/>
    </xf>
    <xf numFmtId="179" fontId="8" fillId="0" borderId="1" xfId="30" applyNumberFormat="1" applyFont="1" applyBorder="1" applyAlignment="1">
      <alignment horizontal="right" vertical="center"/>
      <protection/>
    </xf>
    <xf numFmtId="179" fontId="13" fillId="0" borderId="4" xfId="30" applyNumberFormat="1" applyFont="1" applyBorder="1" applyAlignment="1">
      <alignment horizontal="right" vertical="center"/>
      <protection/>
    </xf>
    <xf numFmtId="179" fontId="13" fillId="0" borderId="0" xfId="30" applyNumberFormat="1" applyFont="1" applyBorder="1" applyAlignment="1">
      <alignment horizontal="right" vertical="center"/>
      <protection/>
    </xf>
    <xf numFmtId="169" fontId="13" fillId="0" borderId="0" xfId="32" applyFont="1" applyBorder="1">
      <alignment vertical="center"/>
      <protection/>
    </xf>
    <xf numFmtId="179" fontId="13" fillId="0" borderId="1" xfId="30" applyNumberFormat="1" applyFont="1" applyBorder="1" applyAlignment="1">
      <alignment horizontal="right" vertical="center"/>
      <protection/>
    </xf>
    <xf numFmtId="169" fontId="13" fillId="0" borderId="0" xfId="32" applyFont="1">
      <alignment vertical="center"/>
      <protection/>
    </xf>
    <xf numFmtId="170" fontId="11" fillId="0" borderId="0" xfId="30" applyFont="1">
      <alignment vertical="center"/>
      <protection/>
    </xf>
    <xf numFmtId="170" fontId="19" fillId="0" borderId="0" xfId="30" applyFont="1">
      <alignment vertical="center"/>
      <protection/>
    </xf>
    <xf numFmtId="170" fontId="13" fillId="0" borderId="1" xfId="31" applyFont="1" applyBorder="1" applyAlignment="1" applyProtection="1">
      <alignment horizontal="centerContinuous" vertical="center"/>
      <protection locked="0"/>
    </xf>
    <xf numFmtId="179" fontId="8" fillId="0" borderId="0" xfId="30" applyNumberFormat="1" applyFont="1" applyBorder="1" applyAlignment="1">
      <alignment horizontal="right" vertical="center"/>
      <protection/>
    </xf>
    <xf numFmtId="179" fontId="13" fillId="0" borderId="5" xfId="30" applyNumberFormat="1" applyFont="1" applyBorder="1" applyAlignment="1">
      <alignment horizontal="right" vertical="center"/>
      <protection/>
    </xf>
    <xf numFmtId="0" fontId="0" fillId="0" borderId="0" xfId="25" applyFont="1" applyFill="1" applyBorder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0" fillId="0" borderId="0" xfId="25" applyFont="1" applyFill="1" applyBorder="1" applyAlignment="1">
      <alignment horizontal="center" vertical="center"/>
      <protection/>
    </xf>
    <xf numFmtId="0" fontId="0" fillId="0" borderId="0" xfId="25" applyFont="1" applyFill="1" applyAlignment="1">
      <alignment horizontal="center" vertical="center"/>
      <protection/>
    </xf>
    <xf numFmtId="0" fontId="0" fillId="0" borderId="2" xfId="25" applyFont="1" applyFill="1" applyBorder="1" applyAlignment="1">
      <alignment vertical="center"/>
      <protection/>
    </xf>
    <xf numFmtId="0" fontId="0" fillId="0" borderId="13" xfId="25" applyFont="1" applyFill="1" applyBorder="1" applyAlignment="1">
      <alignment horizontal="center" vertical="center" wrapText="1"/>
      <protection/>
    </xf>
    <xf numFmtId="0" fontId="0" fillId="0" borderId="13" xfId="25" applyFont="1" applyFill="1" applyBorder="1" applyAlignment="1">
      <alignment horizontal="center" vertical="center"/>
      <protection/>
    </xf>
    <xf numFmtId="0" fontId="0" fillId="0" borderId="12" xfId="25" applyFont="1" applyFill="1" applyBorder="1" applyAlignment="1">
      <alignment horizontal="center" vertical="center"/>
      <protection/>
    </xf>
    <xf numFmtId="0" fontId="0" fillId="0" borderId="5" xfId="25" applyFont="1" applyFill="1" applyBorder="1" applyAlignment="1">
      <alignment horizontal="center" vertical="center"/>
      <protection/>
    </xf>
    <xf numFmtId="0" fontId="0" fillId="0" borderId="1" xfId="25" applyFont="1" applyFill="1" applyBorder="1" applyAlignment="1">
      <alignment horizontal="center" vertical="center"/>
      <protection/>
    </xf>
    <xf numFmtId="0" fontId="0" fillId="0" borderId="2" xfId="25" applyFont="1" applyFill="1" applyBorder="1" applyAlignment="1">
      <alignment horizontal="center" vertical="center"/>
      <protection/>
    </xf>
    <xf numFmtId="0" fontId="0" fillId="0" borderId="8" xfId="25" applyFont="1" applyFill="1" applyBorder="1" applyAlignment="1">
      <alignment horizontal="center" vertical="center" wrapText="1"/>
      <protection/>
    </xf>
    <xf numFmtId="0" fontId="0" fillId="0" borderId="1" xfId="25" applyFont="1" applyFill="1" applyBorder="1" applyAlignment="1">
      <alignment horizontal="left" vertical="center"/>
      <protection/>
    </xf>
    <xf numFmtId="0" fontId="0" fillId="0" borderId="0" xfId="25" applyFont="1" applyFill="1" applyBorder="1" applyAlignment="1">
      <alignment horizontal="left" vertical="center"/>
      <protection/>
    </xf>
    <xf numFmtId="207" fontId="0" fillId="0" borderId="0" xfId="25" applyNumberFormat="1" applyFont="1" applyFill="1" applyBorder="1" applyAlignment="1">
      <alignment vertical="center"/>
      <protection/>
    </xf>
    <xf numFmtId="0" fontId="22" fillId="0" borderId="1" xfId="25" applyFont="1" applyFill="1" applyBorder="1" applyAlignment="1">
      <alignment horizontal="left" vertical="center"/>
      <protection/>
    </xf>
    <xf numFmtId="0" fontId="22" fillId="0" borderId="0" xfId="25" applyFont="1" applyFill="1" applyBorder="1" applyAlignment="1">
      <alignment horizontal="left" vertical="center"/>
      <protection/>
    </xf>
    <xf numFmtId="0" fontId="23" fillId="0" borderId="0" xfId="25" applyFont="1" applyFill="1" applyBorder="1" applyAlignment="1">
      <alignment horizontal="left" vertical="center"/>
      <protection/>
    </xf>
    <xf numFmtId="0" fontId="0" fillId="0" borderId="1" xfId="25" applyFont="1" applyBorder="1" applyAlignment="1">
      <alignment horizontal="left"/>
      <protection/>
    </xf>
    <xf numFmtId="0" fontId="0" fillId="0" borderId="0" xfId="25" applyFont="1" applyBorder="1" applyAlignment="1">
      <alignment horizontal="left"/>
      <protection/>
    </xf>
    <xf numFmtId="0" fontId="0" fillId="0" borderId="0" xfId="25" applyFont="1" applyAlignment="1">
      <alignment horizontal="left"/>
      <protection/>
    </xf>
    <xf numFmtId="0" fontId="22" fillId="0" borderId="1" xfId="25" applyFont="1" applyFill="1" applyBorder="1" applyAlignment="1">
      <alignment horizontal="center" vertical="center"/>
      <protection/>
    </xf>
    <xf numFmtId="0" fontId="22" fillId="0" borderId="5" xfId="25" applyFont="1" applyFill="1" applyBorder="1" applyAlignment="1">
      <alignment horizontal="center" vertical="center"/>
      <protection/>
    </xf>
    <xf numFmtId="0" fontId="22" fillId="0" borderId="1" xfId="25" applyFont="1" applyFill="1" applyBorder="1" applyAlignment="1">
      <alignment vertical="center"/>
      <protection/>
    </xf>
    <xf numFmtId="0" fontId="22" fillId="0" borderId="0" xfId="25" applyFont="1" applyFill="1" applyBorder="1" applyAlignment="1">
      <alignment vertical="center"/>
      <protection/>
    </xf>
    <xf numFmtId="0" fontId="0" fillId="0" borderId="1" xfId="25" applyFont="1" applyFill="1" applyBorder="1" applyAlignment="1">
      <alignment vertical="center"/>
      <protection/>
    </xf>
    <xf numFmtId="0" fontId="0" fillId="0" borderId="12" xfId="25" applyFont="1" applyFill="1" applyBorder="1" applyAlignment="1">
      <alignment vertical="center"/>
      <protection/>
    </xf>
    <xf numFmtId="0" fontId="0" fillId="0" borderId="0" xfId="25" applyFont="1" applyAlignment="1">
      <alignment horizontal="left" indent="1"/>
      <protection/>
    </xf>
    <xf numFmtId="0" fontId="0" fillId="0" borderId="1" xfId="25" applyFont="1" applyFill="1" applyBorder="1" applyAlignment="1">
      <alignment horizontal="left" vertical="center" indent="1"/>
      <protection/>
    </xf>
    <xf numFmtId="170" fontId="24" fillId="0" borderId="0" xfId="0" applyFont="1" applyAlignment="1">
      <alignment vertical="center"/>
    </xf>
    <xf numFmtId="170" fontId="25" fillId="0" borderId="0" xfId="31" applyFont="1" applyAlignment="1">
      <alignment horizontal="centerContinuous" vertical="center"/>
      <protection/>
    </xf>
    <xf numFmtId="170" fontId="24" fillId="0" borderId="12" xfId="0" applyFont="1" applyBorder="1" applyAlignment="1">
      <alignment vertical="center"/>
    </xf>
    <xf numFmtId="170" fontId="24" fillId="0" borderId="13" xfId="0" applyFont="1" applyBorder="1" applyAlignment="1">
      <alignment vertical="center"/>
    </xf>
    <xf numFmtId="170" fontId="24" fillId="0" borderId="14" xfId="0" applyFont="1" applyBorder="1" applyAlignment="1">
      <alignment horizontal="center" vertical="center"/>
    </xf>
    <xf numFmtId="170" fontId="24" fillId="0" borderId="1" xfId="0" applyFont="1" applyBorder="1" applyAlignment="1">
      <alignment vertical="center"/>
    </xf>
    <xf numFmtId="170" fontId="24" fillId="0" borderId="2" xfId="0" applyFont="1" applyBorder="1" applyAlignment="1">
      <alignment horizontal="centerContinuous" vertical="center"/>
    </xf>
    <xf numFmtId="170" fontId="24" fillId="0" borderId="3" xfId="0" applyFont="1" applyBorder="1" applyAlignment="1">
      <alignment horizontal="centerContinuous" vertical="center"/>
    </xf>
    <xf numFmtId="170" fontId="24" fillId="0" borderId="0" xfId="0" applyFont="1" applyAlignment="1">
      <alignment horizontal="centerContinuous" vertical="center"/>
    </xf>
    <xf numFmtId="170" fontId="24" fillId="0" borderId="1" xfId="0" applyFont="1" applyBorder="1" applyAlignment="1">
      <alignment horizontal="centerContinuous" vertical="center"/>
    </xf>
    <xf numFmtId="170" fontId="24" fillId="0" borderId="1" xfId="0" applyFont="1" applyBorder="1" applyAlignment="1" quotePrefix="1">
      <alignment horizontal="centerContinuous"/>
    </xf>
    <xf numFmtId="170" fontId="24" fillId="0" borderId="1" xfId="0" applyFont="1" applyBorder="1" applyAlignment="1" quotePrefix="1">
      <alignment horizontal="centerContinuous" vertical="center"/>
    </xf>
    <xf numFmtId="170" fontId="24" fillId="0" borderId="2" xfId="0" applyFont="1" applyBorder="1" applyAlignment="1">
      <alignment vertical="center"/>
    </xf>
    <xf numFmtId="170" fontId="24" fillId="0" borderId="3" xfId="0" applyFont="1" applyBorder="1" applyAlignment="1">
      <alignment vertical="center"/>
    </xf>
    <xf numFmtId="170" fontId="24" fillId="0" borderId="2" xfId="0" applyFont="1" applyBorder="1" applyAlignment="1" quotePrefix="1">
      <alignment horizontal="centerContinuous" vertical="center"/>
    </xf>
    <xf numFmtId="170" fontId="25" fillId="0" borderId="0" xfId="0" applyFont="1" applyAlignment="1">
      <alignment vertical="center"/>
    </xf>
    <xf numFmtId="169" fontId="25" fillId="0" borderId="0" xfId="32" applyFont="1" applyAlignment="1">
      <alignment horizontal="centerContinuous" vertical="center"/>
      <protection/>
    </xf>
    <xf numFmtId="170" fontId="25" fillId="0" borderId="1" xfId="0" applyFont="1" applyBorder="1" applyAlignment="1">
      <alignment vertical="center"/>
    </xf>
    <xf numFmtId="175" fontId="25" fillId="0" borderId="1" xfId="0" applyNumberFormat="1" applyFont="1" applyBorder="1" applyAlignment="1">
      <alignment vertical="center"/>
    </xf>
    <xf numFmtId="175" fontId="25" fillId="0" borderId="0" xfId="0" applyNumberFormat="1" applyFont="1" applyBorder="1" applyAlignment="1">
      <alignment vertical="center"/>
    </xf>
    <xf numFmtId="169" fontId="24" fillId="0" borderId="0" xfId="32" applyFont="1" applyAlignment="1">
      <alignment horizontal="centerContinuous" vertical="center"/>
      <protection/>
    </xf>
    <xf numFmtId="170" fontId="24" fillId="0" borderId="0" xfId="0" applyFont="1" applyBorder="1" applyAlignment="1">
      <alignment vertical="center"/>
    </xf>
    <xf numFmtId="175" fontId="24" fillId="0" borderId="1" xfId="0" applyNumberFormat="1" applyFont="1" applyFill="1" applyBorder="1" applyAlignment="1">
      <alignment vertical="center"/>
    </xf>
    <xf numFmtId="175" fontId="24" fillId="0" borderId="0" xfId="0" applyNumberFormat="1" applyFont="1" applyFill="1" applyBorder="1" applyAlignment="1">
      <alignment vertical="center"/>
    </xf>
    <xf numFmtId="170" fontId="24" fillId="0" borderId="1" xfId="0" applyFont="1" applyFill="1" applyBorder="1" applyAlignment="1">
      <alignment vertical="center"/>
    </xf>
    <xf numFmtId="170" fontId="24" fillId="0" borderId="0" xfId="0" applyFont="1" applyFill="1" applyBorder="1" applyAlignment="1">
      <alignment vertical="center"/>
    </xf>
    <xf numFmtId="175" fontId="24" fillId="0" borderId="0" xfId="0" applyNumberFormat="1" applyFont="1" applyFill="1" applyBorder="1" applyAlignment="1">
      <alignment horizontal="right" vertical="center"/>
    </xf>
    <xf numFmtId="175" fontId="25" fillId="0" borderId="1" xfId="0" applyNumberFormat="1" applyFont="1" applyFill="1" applyBorder="1" applyAlignment="1">
      <alignment vertical="center"/>
    </xf>
    <xf numFmtId="170" fontId="24" fillId="0" borderId="4" xfId="0" applyFont="1" applyBorder="1" applyAlignment="1">
      <alignment vertical="center"/>
    </xf>
    <xf numFmtId="166" fontId="24" fillId="0" borderId="1" xfId="17" applyNumberFormat="1" applyFont="1" applyBorder="1" applyAlignment="1">
      <alignment vertical="center"/>
    </xf>
    <xf numFmtId="1" fontId="24" fillId="0" borderId="1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08" fontId="24" fillId="0" borderId="1" xfId="20" applyNumberFormat="1" applyFont="1" applyBorder="1" applyAlignment="1">
      <alignment vertical="center"/>
    </xf>
    <xf numFmtId="208" fontId="25" fillId="0" borderId="1" xfId="20" applyNumberFormat="1" applyFont="1" applyBorder="1" applyAlignment="1">
      <alignment vertical="center"/>
    </xf>
    <xf numFmtId="0" fontId="24" fillId="0" borderId="1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175" fontId="24" fillId="0" borderId="1" xfId="0" applyNumberFormat="1" applyFont="1" applyBorder="1" applyAlignment="1">
      <alignment vertical="center"/>
    </xf>
    <xf numFmtId="175" fontId="24" fillId="0" borderId="0" xfId="0" applyNumberFormat="1" applyFont="1" applyBorder="1" applyAlignment="1">
      <alignment vertical="center"/>
    </xf>
    <xf numFmtId="175" fontId="24" fillId="0" borderId="5" xfId="0" applyNumberFormat="1" applyFont="1" applyFill="1" applyBorder="1" applyAlignment="1">
      <alignment vertical="center"/>
    </xf>
    <xf numFmtId="208" fontId="24" fillId="0" borderId="0" xfId="20" applyNumberFormat="1" applyFont="1" applyFill="1" applyBorder="1" applyAlignment="1">
      <alignment vertical="center"/>
    </xf>
    <xf numFmtId="169" fontId="24" fillId="0" borderId="0" xfId="32" applyFont="1" applyAlignment="1" quotePrefix="1">
      <alignment horizontal="centerContinuous" vertical="center"/>
      <protection/>
    </xf>
    <xf numFmtId="181" fontId="11" fillId="0" borderId="5" xfId="0" applyNumberFormat="1" applyFont="1" applyBorder="1" applyAlignment="1">
      <alignment horizontal="right" vertical="center"/>
    </xf>
    <xf numFmtId="170" fontId="24" fillId="0" borderId="0" xfId="0" applyNumberFormat="1" applyFont="1" applyBorder="1" applyAlignment="1">
      <alignment vertical="center"/>
    </xf>
    <xf numFmtId="209" fontId="24" fillId="0" borderId="1" xfId="20" applyNumberFormat="1" applyFont="1" applyBorder="1" applyAlignment="1">
      <alignment vertical="center"/>
    </xf>
    <xf numFmtId="209" fontId="25" fillId="0" borderId="1" xfId="20" applyNumberFormat="1" applyFont="1" applyBorder="1" applyAlignment="1">
      <alignment vertical="center"/>
    </xf>
    <xf numFmtId="208" fontId="25" fillId="0" borderId="0" xfId="20" applyNumberFormat="1" applyFont="1" applyBorder="1" applyAlignment="1">
      <alignment vertical="center"/>
    </xf>
    <xf numFmtId="167" fontId="24" fillId="0" borderId="1" xfId="17" applyFont="1" applyBorder="1" applyAlignment="1">
      <alignment vertical="center"/>
    </xf>
    <xf numFmtId="170" fontId="26" fillId="0" borderId="0" xfId="0" applyFont="1" applyAlignment="1">
      <alignment vertical="center"/>
    </xf>
    <xf numFmtId="167" fontId="24" fillId="0" borderId="0" xfId="17" applyFont="1" applyAlignment="1">
      <alignment vertical="center"/>
    </xf>
    <xf numFmtId="166" fontId="24" fillId="0" borderId="0" xfId="17" applyNumberFormat="1" applyFont="1" applyAlignment="1">
      <alignment vertical="center"/>
    </xf>
    <xf numFmtId="166" fontId="24" fillId="0" borderId="0" xfId="17" applyNumberFormat="1" applyFont="1" applyBorder="1" applyAlignment="1">
      <alignment vertical="center"/>
    </xf>
    <xf numFmtId="170" fontId="24" fillId="0" borderId="2" xfId="0" applyFont="1" applyBorder="1" applyAlignment="1" quotePrefix="1">
      <alignment horizontal="center"/>
    </xf>
    <xf numFmtId="170" fontId="24" fillId="0" borderId="0" xfId="0" applyFont="1" applyBorder="1" applyAlignment="1">
      <alignment horizontal="centerContinuous" vertical="center"/>
    </xf>
    <xf numFmtId="170" fontId="24" fillId="0" borderId="0" xfId="0" applyFont="1" applyBorder="1" applyAlignment="1" quotePrefix="1">
      <alignment horizontal="centerContinuous" vertical="center"/>
    </xf>
    <xf numFmtId="170" fontId="28" fillId="0" borderId="0" xfId="0" applyFont="1" applyAlignment="1">
      <alignment vertical="center"/>
    </xf>
    <xf numFmtId="170" fontId="25" fillId="0" borderId="0" xfId="0" applyFont="1" applyAlignment="1">
      <alignment vertical="center"/>
    </xf>
    <xf numFmtId="170" fontId="29" fillId="0" borderId="0" xfId="0" applyFont="1" applyBorder="1" applyAlignment="1">
      <alignment vertical="center"/>
    </xf>
    <xf numFmtId="170" fontId="29" fillId="0" borderId="0" xfId="0" applyFont="1" applyAlignment="1">
      <alignment horizontal="center" vertical="center"/>
    </xf>
    <xf numFmtId="170" fontId="24" fillId="0" borderId="0" xfId="0" applyFont="1" applyAlignment="1" quotePrefix="1">
      <alignment vertical="center"/>
    </xf>
    <xf numFmtId="0" fontId="24" fillId="0" borderId="1" xfId="0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vertical="center"/>
    </xf>
    <xf numFmtId="0" fontId="24" fillId="0" borderId="0" xfId="32" applyNumberFormat="1" applyFont="1" applyAlignment="1">
      <alignment horizontal="center" vertical="center"/>
      <protection/>
    </xf>
    <xf numFmtId="170" fontId="24" fillId="0" borderId="0" xfId="0" applyFont="1" applyAlignment="1" quotePrefix="1">
      <alignment horizontal="centerContinuous" vertical="center"/>
    </xf>
    <xf numFmtId="170" fontId="24" fillId="0" borderId="0" xfId="0" applyFont="1" applyAlignment="1">
      <alignment vertical="center"/>
    </xf>
    <xf numFmtId="170" fontId="25" fillId="0" borderId="0" xfId="0" applyFont="1" applyAlignment="1">
      <alignment horizontal="right" vertical="center"/>
    </xf>
    <xf numFmtId="170" fontId="24" fillId="0" borderId="0" xfId="0" applyFont="1" applyAlignment="1" quotePrefix="1">
      <alignment vertical="center"/>
    </xf>
    <xf numFmtId="170" fontId="24" fillId="0" borderId="0" xfId="0" applyFont="1" applyFill="1" applyAlignment="1">
      <alignment vertical="center"/>
    </xf>
    <xf numFmtId="170" fontId="14" fillId="0" borderId="0" xfId="0" applyFont="1" applyFill="1" applyAlignment="1">
      <alignment horizontal="centerContinuous" vertical="center"/>
    </xf>
    <xf numFmtId="0" fontId="25" fillId="0" borderId="0" xfId="0" applyNumberFormat="1" applyFont="1" applyBorder="1" applyAlignment="1">
      <alignment vertical="center"/>
    </xf>
    <xf numFmtId="170" fontId="27" fillId="0" borderId="0" xfId="0" applyFont="1" applyAlignment="1">
      <alignment vertical="center"/>
    </xf>
    <xf numFmtId="205" fontId="24" fillId="0" borderId="1" xfId="0" applyNumberFormat="1" applyFont="1" applyBorder="1" applyAlignment="1">
      <alignment vertical="center"/>
    </xf>
    <xf numFmtId="190" fontId="24" fillId="0" borderId="1" xfId="0" applyNumberFormat="1" applyFont="1" applyBorder="1" applyAlignment="1">
      <alignment vertical="center"/>
    </xf>
    <xf numFmtId="190" fontId="25" fillId="0" borderId="1" xfId="0" applyNumberFormat="1" applyFont="1" applyBorder="1" applyAlignment="1">
      <alignment vertical="center"/>
    </xf>
    <xf numFmtId="205" fontId="25" fillId="0" borderId="1" xfId="0" applyNumberFormat="1" applyFont="1" applyBorder="1" applyAlignment="1">
      <alignment vertical="center"/>
    </xf>
    <xf numFmtId="190" fontId="24" fillId="0" borderId="0" xfId="0" applyNumberFormat="1" applyFont="1" applyBorder="1" applyAlignment="1">
      <alignment vertical="center"/>
    </xf>
    <xf numFmtId="190" fontId="25" fillId="0" borderId="0" xfId="0" applyNumberFormat="1" applyFont="1" applyBorder="1" applyAlignment="1">
      <alignment vertical="center"/>
    </xf>
    <xf numFmtId="170" fontId="7" fillId="0" borderId="0" xfId="0" applyFont="1" applyBorder="1" applyAlignment="1">
      <alignment vertical="center"/>
    </xf>
    <xf numFmtId="170" fontId="29" fillId="0" borderId="0" xfId="0" applyFont="1" applyAlignment="1">
      <alignment vertical="center"/>
    </xf>
    <xf numFmtId="170" fontId="25" fillId="0" borderId="0" xfId="31" applyFont="1" applyAlignment="1">
      <alignment horizontal="left" vertical="center"/>
      <protection/>
    </xf>
    <xf numFmtId="170" fontId="24" fillId="0" borderId="1" xfId="0" applyFont="1" applyFill="1" applyBorder="1" applyAlignment="1">
      <alignment horizontal="centerContinuous" vertical="center"/>
    </xf>
    <xf numFmtId="170" fontId="24" fillId="0" borderId="3" xfId="0" applyFont="1" applyFill="1" applyBorder="1" applyAlignment="1" quotePrefix="1">
      <alignment horizontal="centerContinuous" vertical="center"/>
    </xf>
    <xf numFmtId="170" fontId="24" fillId="0" borderId="3" xfId="0" applyFont="1" applyFill="1" applyBorder="1" applyAlignment="1">
      <alignment horizontal="centerContinuous" vertical="center"/>
    </xf>
    <xf numFmtId="170" fontId="25" fillId="0" borderId="0" xfId="0" applyFont="1" applyAlignment="1">
      <alignment horizontal="centerContinuous" vertical="center"/>
    </xf>
    <xf numFmtId="170" fontId="24" fillId="0" borderId="0" xfId="0" applyFont="1" applyAlignment="1" quotePrefix="1">
      <alignment horizontal="right" vertical="center"/>
    </xf>
    <xf numFmtId="170" fontId="30" fillId="0" borderId="0" xfId="0" applyFont="1" applyAlignment="1">
      <alignment vertical="center"/>
    </xf>
    <xf numFmtId="170" fontId="25" fillId="0" borderId="0" xfId="0" applyFont="1" applyAlignment="1" quotePrefix="1">
      <alignment horizontal="right" vertical="center"/>
    </xf>
    <xf numFmtId="0" fontId="25" fillId="0" borderId="1" xfId="0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170" fontId="25" fillId="0" borderId="0" xfId="0" applyFont="1" applyFill="1" applyAlignment="1">
      <alignment horizontal="centerContinuous"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177" fontId="24" fillId="0" borderId="0" xfId="0" applyNumberFormat="1" applyFont="1" applyFill="1" applyAlignment="1">
      <alignment vertical="center"/>
    </xf>
    <xf numFmtId="2" fontId="24" fillId="0" borderId="0" xfId="0" applyNumberFormat="1" applyFont="1" applyFill="1" applyAlignment="1">
      <alignment vertical="center"/>
    </xf>
    <xf numFmtId="171" fontId="24" fillId="0" borderId="1" xfId="0" applyNumberFormat="1" applyFont="1" applyFill="1" applyBorder="1" applyAlignment="1">
      <alignment vertical="center"/>
    </xf>
    <xf numFmtId="171" fontId="25" fillId="0" borderId="1" xfId="0" applyNumberFormat="1" applyFont="1" applyFill="1" applyBorder="1" applyAlignment="1">
      <alignment vertical="center"/>
    </xf>
    <xf numFmtId="170" fontId="25" fillId="0" borderId="0" xfId="31" applyFont="1" applyAlignment="1">
      <alignment horizontal="right" vertical="center"/>
      <protection/>
    </xf>
    <xf numFmtId="170" fontId="31" fillId="0" borderId="0" xfId="31" applyFont="1" applyAlignment="1">
      <alignment horizontal="right" vertical="center"/>
      <protection/>
    </xf>
    <xf numFmtId="170" fontId="24" fillId="0" borderId="0" xfId="31" applyFont="1" applyAlignment="1">
      <alignment horizontal="right" vertical="center"/>
      <protection/>
    </xf>
    <xf numFmtId="170" fontId="24" fillId="0" borderId="0" xfId="0" applyFont="1" applyFill="1" applyAlignment="1">
      <alignment horizontal="centerContinuous" vertical="center"/>
    </xf>
    <xf numFmtId="170" fontId="24" fillId="0" borderId="5" xfId="0" applyFont="1" applyFill="1" applyBorder="1" applyAlignment="1">
      <alignment horizontal="centerContinuous" vertical="center"/>
    </xf>
    <xf numFmtId="170" fontId="24" fillId="0" borderId="2" xfId="0" applyFont="1" applyFill="1" applyBorder="1" applyAlignment="1" quotePrefix="1">
      <alignment horizontal="centerContinuous" vertical="center"/>
    </xf>
    <xf numFmtId="170" fontId="24" fillId="0" borderId="7" xfId="0" applyFont="1" applyFill="1" applyBorder="1" applyAlignment="1" quotePrefix="1">
      <alignment horizontal="centerContinuous" vertical="center"/>
    </xf>
    <xf numFmtId="170" fontId="24" fillId="0" borderId="5" xfId="0" applyFont="1" applyBorder="1" applyAlignment="1">
      <alignment vertical="center"/>
    </xf>
    <xf numFmtId="170" fontId="25" fillId="0" borderId="0" xfId="0" applyFont="1" applyBorder="1" applyAlignment="1">
      <alignment vertical="center"/>
    </xf>
    <xf numFmtId="0" fontId="24" fillId="0" borderId="1" xfId="0" applyNumberFormat="1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vertical="center"/>
    </xf>
    <xf numFmtId="170" fontId="24" fillId="0" borderId="0" xfId="0" applyFont="1" applyFill="1" applyAlignment="1">
      <alignment vertical="center"/>
    </xf>
    <xf numFmtId="169" fontId="24" fillId="0" borderId="0" xfId="32" applyFont="1" applyBorder="1" applyAlignment="1" quotePrefix="1">
      <alignment horizontal="centerContinuous" vertical="center"/>
      <protection/>
    </xf>
    <xf numFmtId="177" fontId="24" fillId="0" borderId="0" xfId="0" applyNumberFormat="1" applyFont="1" applyAlignment="1">
      <alignment vertical="center"/>
    </xf>
    <xf numFmtId="171" fontId="24" fillId="0" borderId="0" xfId="0" applyNumberFormat="1" applyFont="1" applyFill="1" applyBorder="1" applyAlignment="1">
      <alignment vertical="center"/>
    </xf>
    <xf numFmtId="171" fontId="25" fillId="0" borderId="0" xfId="0" applyNumberFormat="1" applyFont="1" applyFill="1" applyBorder="1" applyAlignment="1">
      <alignment vertical="center"/>
    </xf>
    <xf numFmtId="205" fontId="25" fillId="0" borderId="0" xfId="0" applyNumberFormat="1" applyFont="1" applyBorder="1" applyAlignment="1">
      <alignment vertical="center"/>
    </xf>
    <xf numFmtId="170" fontId="30" fillId="0" borderId="0" xfId="0" applyFont="1" applyBorder="1" applyAlignment="1">
      <alignment vertical="center"/>
    </xf>
    <xf numFmtId="170" fontId="14" fillId="0" borderId="0" xfId="31" applyFont="1">
      <alignment vertical="center"/>
      <protection/>
    </xf>
    <xf numFmtId="170" fontId="8" fillId="0" borderId="1" xfId="0" applyFont="1" applyBorder="1" applyAlignment="1">
      <alignment horizontal="centerContinuous" vertical="center"/>
    </xf>
    <xf numFmtId="170" fontId="8" fillId="0" borderId="2" xfId="0" applyFont="1" applyBorder="1" applyAlignment="1">
      <alignment horizontal="centerContinuous" vertical="center"/>
    </xf>
    <xf numFmtId="170" fontId="8" fillId="0" borderId="3" xfId="0" applyFont="1" applyBorder="1" applyAlignment="1">
      <alignment horizontal="centerContinuous" vertical="center"/>
    </xf>
    <xf numFmtId="0" fontId="11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170" fontId="8" fillId="0" borderId="5" xfId="0" applyFont="1" applyBorder="1" applyAlignment="1" quotePrefix="1">
      <alignment horizontal="right" vertical="center"/>
    </xf>
    <xf numFmtId="179" fontId="8" fillId="0" borderId="1" xfId="0" applyNumberFormat="1" applyFont="1" applyFill="1" applyBorder="1" applyAlignment="1">
      <alignment vertical="center"/>
    </xf>
    <xf numFmtId="170" fontId="8" fillId="0" borderId="5" xfId="0" applyFont="1" applyBorder="1" applyAlignment="1">
      <alignment vertical="center"/>
    </xf>
    <xf numFmtId="0" fontId="13" fillId="0" borderId="1" xfId="0" applyNumberFormat="1" applyFont="1" applyBorder="1" applyAlignment="1">
      <alignment vertical="center"/>
    </xf>
    <xf numFmtId="170" fontId="13" fillId="0" borderId="5" xfId="0" applyFont="1" applyBorder="1" applyAlignment="1" quotePrefix="1">
      <alignment horizontal="right" vertical="center"/>
    </xf>
    <xf numFmtId="170" fontId="11" fillId="0" borderId="5" xfId="0" applyFont="1" applyBorder="1" applyAlignment="1" quotePrefix="1">
      <alignment horizontal="right" vertical="center"/>
    </xf>
    <xf numFmtId="170" fontId="13" fillId="0" borderId="5" xfId="0" applyFont="1" applyBorder="1" applyAlignment="1">
      <alignment vertical="center"/>
    </xf>
    <xf numFmtId="170" fontId="8" fillId="0" borderId="13" xfId="0" applyFont="1" applyBorder="1" applyAlignment="1">
      <alignment vertical="center"/>
    </xf>
    <xf numFmtId="170" fontId="8" fillId="0" borderId="3" xfId="0" applyFont="1" applyBorder="1" applyAlignment="1">
      <alignment vertical="center"/>
    </xf>
    <xf numFmtId="170" fontId="32" fillId="0" borderId="0" xfId="0" applyFont="1" applyAlignment="1">
      <alignment vertical="center"/>
    </xf>
    <xf numFmtId="170" fontId="13" fillId="0" borderId="0" xfId="0" applyFont="1" applyAlignment="1" quotePrefix="1">
      <alignment horizontal="right" vertical="center"/>
    </xf>
    <xf numFmtId="205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75" fontId="8" fillId="0" borderId="1" xfId="0" applyNumberFormat="1" applyFont="1" applyFill="1" applyBorder="1" applyAlignment="1">
      <alignment vertical="center"/>
    </xf>
    <xf numFmtId="205" fontId="13" fillId="0" borderId="1" xfId="0" applyNumberFormat="1" applyFont="1" applyBorder="1" applyAlignment="1">
      <alignment vertical="center"/>
    </xf>
    <xf numFmtId="175" fontId="13" fillId="0" borderId="1" xfId="0" applyNumberFormat="1" applyFont="1" applyFill="1" applyBorder="1" applyAlignment="1">
      <alignment vertical="center"/>
    </xf>
    <xf numFmtId="178" fontId="13" fillId="0" borderId="1" xfId="0" applyNumberFormat="1" applyFont="1" applyBorder="1" applyAlignment="1">
      <alignment vertical="center"/>
    </xf>
    <xf numFmtId="170" fontId="11" fillId="0" borderId="0" xfId="0" applyFont="1" applyAlignment="1" quotePrefix="1">
      <alignment vertical="center"/>
    </xf>
    <xf numFmtId="170" fontId="11" fillId="0" borderId="10" xfId="0" applyFont="1" applyBorder="1" applyAlignment="1">
      <alignment vertical="center"/>
    </xf>
    <xf numFmtId="170" fontId="8" fillId="0" borderId="1" xfId="0" applyFont="1" applyBorder="1" applyAlignment="1">
      <alignment vertical="center"/>
    </xf>
    <xf numFmtId="169" fontId="8" fillId="0" borderId="0" xfId="32" applyFont="1" applyAlignment="1" quotePrefix="1">
      <alignment horizontal="centerContinuous" vertical="center"/>
      <protection/>
    </xf>
    <xf numFmtId="170" fontId="8" fillId="0" borderId="0" xfId="0" applyFont="1" applyAlignment="1" quotePrefix="1">
      <alignment vertical="center"/>
    </xf>
    <xf numFmtId="170" fontId="8" fillId="0" borderId="0" xfId="0" applyFont="1" applyAlignment="1" quotePrefix="1">
      <alignment vertical="center"/>
    </xf>
    <xf numFmtId="2" fontId="8" fillId="0" borderId="0" xfId="0" applyNumberFormat="1" applyFont="1" applyAlignment="1">
      <alignment vertical="center"/>
    </xf>
    <xf numFmtId="170" fontId="11" fillId="0" borderId="0" xfId="0" applyFont="1" applyBorder="1" applyAlignment="1">
      <alignment/>
    </xf>
    <xf numFmtId="170" fontId="11" fillId="0" borderId="0" xfId="0" applyFont="1" applyAlignment="1">
      <alignment/>
    </xf>
    <xf numFmtId="170" fontId="12" fillId="0" borderId="0" xfId="0" applyFont="1" applyAlignment="1">
      <alignment/>
    </xf>
    <xf numFmtId="170" fontId="8" fillId="0" borderId="10" xfId="0" applyFont="1" applyBorder="1" applyAlignment="1">
      <alignment vertical="center"/>
    </xf>
    <xf numFmtId="170" fontId="8" fillId="0" borderId="4" xfId="0" applyFont="1" applyBorder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0" fontId="24" fillId="0" borderId="7" xfId="0" applyFont="1" applyBorder="1" applyAlignment="1">
      <alignment horizontal="center" vertical="center"/>
    </xf>
    <xf numFmtId="170" fontId="8" fillId="0" borderId="2" xfId="0" applyFont="1" applyBorder="1" applyAlignment="1">
      <alignment vertical="center"/>
    </xf>
    <xf numFmtId="170" fontId="24" fillId="0" borderId="8" xfId="0" applyFont="1" applyFill="1" applyBorder="1" applyAlignment="1">
      <alignment vertical="center"/>
    </xf>
    <xf numFmtId="170" fontId="24" fillId="0" borderId="10" xfId="0" applyFont="1" applyFill="1" applyBorder="1" applyAlignment="1">
      <alignment vertical="center"/>
    </xf>
    <xf numFmtId="170" fontId="24" fillId="0" borderId="13" xfId="0" applyFont="1" applyFill="1" applyBorder="1" applyAlignment="1">
      <alignment vertical="center"/>
    </xf>
    <xf numFmtId="170" fontId="24" fillId="0" borderId="12" xfId="0" applyFont="1" applyFill="1" applyBorder="1" applyAlignment="1">
      <alignment vertical="center"/>
    </xf>
    <xf numFmtId="170" fontId="24" fillId="0" borderId="0" xfId="0" applyFont="1" applyBorder="1" applyAlignment="1">
      <alignment horizontal="center" vertical="center"/>
    </xf>
    <xf numFmtId="170" fontId="24" fillId="0" borderId="1" xfId="0" applyFont="1" applyFill="1" applyBorder="1" applyAlignment="1">
      <alignment horizontal="center" vertical="top"/>
    </xf>
    <xf numFmtId="170" fontId="24" fillId="0" borderId="3" xfId="0" applyFont="1" applyFill="1" applyBorder="1" applyAlignment="1">
      <alignment horizontal="center" vertical="center"/>
    </xf>
    <xf numFmtId="170" fontId="24" fillId="0" borderId="2" xfId="0" applyFont="1" applyFill="1" applyBorder="1" applyAlignment="1">
      <alignment horizontal="center" vertical="center"/>
    </xf>
    <xf numFmtId="170" fontId="8" fillId="0" borderId="0" xfId="0" applyFont="1" applyFill="1" applyBorder="1" applyAlignment="1">
      <alignment vertical="center"/>
    </xf>
    <xf numFmtId="221" fontId="8" fillId="0" borderId="0" xfId="0" applyNumberFormat="1" applyFont="1" applyFill="1" applyAlignment="1">
      <alignment vertical="center"/>
    </xf>
    <xf numFmtId="167" fontId="8" fillId="0" borderId="0" xfId="17" applyFont="1" applyFill="1" applyAlignment="1">
      <alignment vertical="center"/>
    </xf>
    <xf numFmtId="169" fontId="24" fillId="0" borderId="0" xfId="32" applyFont="1">
      <alignment vertical="center"/>
      <protection/>
    </xf>
    <xf numFmtId="216" fontId="24" fillId="0" borderId="4" xfId="0" applyNumberFormat="1" applyFont="1" applyBorder="1" applyAlignment="1">
      <alignment vertical="center"/>
    </xf>
    <xf numFmtId="216" fontId="25" fillId="0" borderId="5" xfId="0" applyNumberFormat="1" applyFont="1" applyBorder="1" applyAlignment="1">
      <alignment vertical="center"/>
    </xf>
    <xf numFmtId="167" fontId="8" fillId="0" borderId="0" xfId="17" applyNumberFormat="1" applyFont="1" applyFill="1" applyAlignment="1">
      <alignment vertical="center"/>
    </xf>
    <xf numFmtId="216" fontId="24" fillId="0" borderId="4" xfId="0" applyNumberFormat="1" applyFont="1" applyFill="1" applyBorder="1" applyAlignment="1">
      <alignment vertical="center"/>
    </xf>
    <xf numFmtId="216" fontId="25" fillId="0" borderId="5" xfId="0" applyNumberFormat="1" applyFont="1" applyFill="1" applyBorder="1" applyAlignment="1">
      <alignment vertical="center"/>
    </xf>
    <xf numFmtId="216" fontId="24" fillId="0" borderId="4" xfId="0" applyNumberFormat="1" applyFont="1" applyBorder="1" applyAlignment="1">
      <alignment horizontal="right" vertical="center"/>
    </xf>
    <xf numFmtId="213" fontId="8" fillId="0" borderId="0" xfId="0" applyNumberFormat="1" applyFont="1" applyBorder="1" applyAlignment="1">
      <alignment vertical="center"/>
    </xf>
    <xf numFmtId="220" fontId="8" fillId="0" borderId="0" xfId="0" applyNumberFormat="1" applyFont="1" applyFill="1" applyAlignment="1">
      <alignment vertical="center"/>
    </xf>
    <xf numFmtId="216" fontId="24" fillId="0" borderId="5" xfId="0" applyNumberFormat="1" applyFont="1" applyBorder="1" applyAlignment="1">
      <alignment vertical="center"/>
    </xf>
    <xf numFmtId="216" fontId="25" fillId="0" borderId="4" xfId="0" applyNumberFormat="1" applyFont="1" applyFill="1" applyBorder="1" applyAlignment="1">
      <alignment vertical="center"/>
    </xf>
    <xf numFmtId="216" fontId="25" fillId="0" borderId="4" xfId="0" applyNumberFormat="1" applyFont="1" applyBorder="1" applyAlignment="1">
      <alignment vertical="center"/>
    </xf>
    <xf numFmtId="216" fontId="24" fillId="0" borderId="0" xfId="0" applyNumberFormat="1" applyFont="1" applyBorder="1" applyAlignment="1">
      <alignment vertical="center"/>
    </xf>
    <xf numFmtId="166" fontId="8" fillId="0" borderId="5" xfId="17" applyNumberFormat="1" applyFont="1" applyBorder="1" applyAlignment="1">
      <alignment vertical="center"/>
    </xf>
    <xf numFmtId="217" fontId="24" fillId="0" borderId="0" xfId="0" applyNumberFormat="1" applyFont="1" applyFill="1" applyBorder="1" applyAlignment="1">
      <alignment vertical="center"/>
    </xf>
    <xf numFmtId="217" fontId="24" fillId="0" borderId="4" xfId="0" applyNumberFormat="1" applyFont="1" applyBorder="1" applyAlignment="1">
      <alignment vertical="center"/>
    </xf>
    <xf numFmtId="217" fontId="25" fillId="0" borderId="5" xfId="0" applyNumberFormat="1" applyFont="1" applyBorder="1" applyAlignment="1">
      <alignment vertical="center"/>
    </xf>
    <xf numFmtId="217" fontId="24" fillId="0" borderId="4" xfId="0" applyNumberFormat="1" applyFont="1" applyBorder="1" applyAlignment="1">
      <alignment horizontal="right" vertical="center"/>
    </xf>
    <xf numFmtId="217" fontId="24" fillId="0" borderId="0" xfId="0" applyNumberFormat="1" applyFont="1" applyBorder="1" applyAlignment="1">
      <alignment vertical="center"/>
    </xf>
    <xf numFmtId="167" fontId="8" fillId="0" borderId="0" xfId="17" applyFont="1" applyAlignment="1">
      <alignment vertical="center"/>
    </xf>
    <xf numFmtId="166" fontId="8" fillId="0" borderId="0" xfId="17" applyNumberFormat="1" applyFont="1" applyFill="1" applyAlignment="1">
      <alignment vertical="center"/>
    </xf>
    <xf numFmtId="218" fontId="8" fillId="0" borderId="0" xfId="0" applyNumberFormat="1" applyFont="1" applyFill="1" applyBorder="1" applyAlignment="1">
      <alignment vertical="center"/>
    </xf>
    <xf numFmtId="218" fontId="24" fillId="0" borderId="4" xfId="0" applyNumberFormat="1" applyFont="1" applyBorder="1" applyAlignment="1">
      <alignment vertical="center"/>
    </xf>
    <xf numFmtId="218" fontId="8" fillId="0" borderId="0" xfId="0" applyNumberFormat="1" applyFont="1" applyFill="1" applyAlignment="1">
      <alignment vertical="center"/>
    </xf>
    <xf numFmtId="166" fontId="8" fillId="0" borderId="0" xfId="17" applyNumberFormat="1" applyFont="1" applyFill="1" applyBorder="1" applyAlignment="1">
      <alignment vertical="center"/>
    </xf>
    <xf numFmtId="218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218" fontId="8" fillId="0" borderId="0" xfId="32" applyNumberFormat="1" applyFont="1">
      <alignment vertical="center"/>
      <protection/>
    </xf>
    <xf numFmtId="218" fontId="24" fillId="0" borderId="0" xfId="0" applyNumberFormat="1" applyFont="1" applyBorder="1" applyAlignment="1">
      <alignment vertical="center"/>
    </xf>
    <xf numFmtId="218" fontId="24" fillId="0" borderId="4" xfId="0" applyNumberFormat="1" applyFont="1" applyBorder="1" applyAlignment="1">
      <alignment horizontal="right" vertical="center"/>
    </xf>
    <xf numFmtId="218" fontId="8" fillId="0" borderId="0" xfId="0" applyNumberFormat="1" applyFont="1" applyBorder="1" applyAlignment="1">
      <alignment horizontal="right" vertical="center"/>
    </xf>
    <xf numFmtId="214" fontId="8" fillId="0" borderId="0" xfId="0" applyNumberFormat="1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222" fontId="8" fillId="0" borderId="0" xfId="0" applyNumberFormat="1" applyFont="1" applyAlignment="1">
      <alignment vertical="center"/>
    </xf>
    <xf numFmtId="0" fontId="11" fillId="0" borderId="0" xfId="24" applyFont="1">
      <alignment/>
      <protection/>
    </xf>
    <xf numFmtId="0" fontId="11" fillId="0" borderId="2" xfId="24" applyFont="1" applyBorder="1">
      <alignment/>
      <protection/>
    </xf>
    <xf numFmtId="0" fontId="11" fillId="0" borderId="8" xfId="24" applyFont="1" applyBorder="1" applyAlignment="1">
      <alignment horizontal="center"/>
      <protection/>
    </xf>
    <xf numFmtId="0" fontId="11" fillId="0" borderId="7" xfId="24" applyFont="1" applyBorder="1" applyAlignment="1">
      <alignment horizontal="center"/>
      <protection/>
    </xf>
    <xf numFmtId="0" fontId="11" fillId="0" borderId="10" xfId="24" applyFont="1" applyBorder="1" applyAlignment="1">
      <alignment horizontal="center"/>
      <protection/>
    </xf>
    <xf numFmtId="0" fontId="11" fillId="0" borderId="4" xfId="24" applyFont="1" applyBorder="1" applyAlignment="1">
      <alignment horizontal="center"/>
      <protection/>
    </xf>
    <xf numFmtId="0" fontId="11" fillId="0" borderId="6" xfId="24" applyFont="1" applyBorder="1" applyAlignment="1">
      <alignment horizontal="center"/>
      <protection/>
    </xf>
    <xf numFmtId="0" fontId="11" fillId="0" borderId="8" xfId="24" applyFont="1" applyBorder="1">
      <alignment/>
      <protection/>
    </xf>
    <xf numFmtId="0" fontId="11" fillId="0" borderId="10" xfId="24" applyFont="1" applyBorder="1">
      <alignment/>
      <protection/>
    </xf>
    <xf numFmtId="0" fontId="11" fillId="0" borderId="5" xfId="24" applyFont="1" applyBorder="1">
      <alignment/>
      <protection/>
    </xf>
    <xf numFmtId="0" fontId="11" fillId="0" borderId="4" xfId="24" applyFont="1" applyBorder="1">
      <alignment/>
      <protection/>
    </xf>
    <xf numFmtId="49" fontId="11" fillId="0" borderId="0" xfId="24" applyNumberFormat="1" applyFont="1">
      <alignment/>
      <protection/>
    </xf>
    <xf numFmtId="49" fontId="11" fillId="0" borderId="5" xfId="24" applyNumberFormat="1" applyFont="1" applyBorder="1">
      <alignment/>
      <protection/>
    </xf>
    <xf numFmtId="199" fontId="11" fillId="0" borderId="4" xfId="24" applyNumberFormat="1" applyFont="1" applyBorder="1" applyAlignment="1">
      <alignment horizontal="right"/>
      <protection/>
    </xf>
    <xf numFmtId="224" fontId="11" fillId="0" borderId="5" xfId="24" applyNumberFormat="1" applyFont="1" applyBorder="1" applyAlignment="1">
      <alignment horizontal="right"/>
      <protection/>
    </xf>
    <xf numFmtId="199" fontId="11" fillId="0" borderId="5" xfId="24" applyNumberFormat="1" applyFont="1" applyBorder="1" applyAlignment="1">
      <alignment horizontal="right"/>
      <protection/>
    </xf>
    <xf numFmtId="225" fontId="11" fillId="0" borderId="4" xfId="15" applyNumberFormat="1" applyFont="1" applyBorder="1">
      <alignment vertical="center"/>
      <protection/>
    </xf>
    <xf numFmtId="0" fontId="11" fillId="0" borderId="0" xfId="24" applyFont="1" applyBorder="1">
      <alignment/>
      <protection/>
    </xf>
    <xf numFmtId="49" fontId="34" fillId="0" borderId="0" xfId="24" applyNumberFormat="1" applyFont="1">
      <alignment/>
      <protection/>
    </xf>
    <xf numFmtId="49" fontId="8" fillId="0" borderId="0" xfId="24" applyNumberFormat="1" applyFont="1">
      <alignment/>
      <protection/>
    </xf>
    <xf numFmtId="0" fontId="8" fillId="0" borderId="0" xfId="24" applyFont="1">
      <alignment/>
      <protection/>
    </xf>
    <xf numFmtId="0" fontId="8" fillId="0" borderId="0" xfId="24" applyFont="1" applyBorder="1">
      <alignment/>
      <protection/>
    </xf>
    <xf numFmtId="0" fontId="11" fillId="0" borderId="0" xfId="23" applyFont="1">
      <alignment/>
      <protection/>
    </xf>
    <xf numFmtId="0" fontId="11" fillId="0" borderId="2" xfId="23" applyFont="1" applyBorder="1" applyAlignment="1">
      <alignment horizontal="left"/>
      <protection/>
    </xf>
    <xf numFmtId="0" fontId="11" fillId="0" borderId="2" xfId="23" applyFont="1" applyBorder="1">
      <alignment/>
      <protection/>
    </xf>
    <xf numFmtId="0" fontId="11" fillId="0" borderId="12" xfId="23" applyFont="1" applyBorder="1" applyAlignment="1">
      <alignment horizontal="center"/>
      <protection/>
    </xf>
    <xf numFmtId="0" fontId="11" fillId="0" borderId="2" xfId="23" applyFont="1" applyBorder="1" applyAlignment="1">
      <alignment horizontal="center"/>
      <protection/>
    </xf>
    <xf numFmtId="0" fontId="11" fillId="0" borderId="1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0" fontId="11" fillId="0" borderId="6" xfId="23" applyFont="1" applyBorder="1" applyAlignment="1">
      <alignment horizontal="center"/>
      <protection/>
    </xf>
    <xf numFmtId="0" fontId="11" fillId="0" borderId="7" xfId="23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1" fillId="0" borderId="13" xfId="23" applyFont="1" applyBorder="1" applyAlignment="1">
      <alignment horizontal="left"/>
      <protection/>
    </xf>
    <xf numFmtId="0" fontId="11" fillId="0" borderId="0" xfId="23" applyFont="1" applyBorder="1" applyAlignment="1">
      <alignment horizontal="left"/>
      <protection/>
    </xf>
    <xf numFmtId="0" fontId="11" fillId="0" borderId="0" xfId="23" applyFont="1" applyAlignment="1">
      <alignment horizontal="left"/>
      <protection/>
    </xf>
    <xf numFmtId="0" fontId="11" fillId="0" borderId="10" xfId="23" applyFont="1" applyBorder="1">
      <alignment/>
      <protection/>
    </xf>
    <xf numFmtId="0" fontId="11" fillId="0" borderId="8" xfId="23" applyFont="1" applyBorder="1">
      <alignment/>
      <protection/>
    </xf>
    <xf numFmtId="0" fontId="11" fillId="0" borderId="1" xfId="23" applyFont="1" applyBorder="1" applyAlignment="1">
      <alignment horizontal="left"/>
      <protection/>
    </xf>
    <xf numFmtId="0" fontId="11" fillId="0" borderId="4" xfId="23" applyFont="1" applyBorder="1">
      <alignment/>
      <protection/>
    </xf>
    <xf numFmtId="0" fontId="11" fillId="0" borderId="5" xfId="23" applyFont="1" applyBorder="1">
      <alignment/>
      <protection/>
    </xf>
    <xf numFmtId="199" fontId="11" fillId="0" borderId="4" xfId="23" applyNumberFormat="1" applyFont="1" applyBorder="1" applyAlignment="1">
      <alignment horizontal="right"/>
      <protection/>
    </xf>
    <xf numFmtId="224" fontId="11" fillId="0" borderId="5" xfId="23" applyNumberFormat="1" applyFont="1" applyBorder="1" applyAlignment="1">
      <alignment horizontal="right"/>
      <protection/>
    </xf>
    <xf numFmtId="199" fontId="11" fillId="0" borderId="5" xfId="23" applyNumberFormat="1" applyFont="1" applyBorder="1" applyAlignment="1">
      <alignment horizontal="right"/>
      <protection/>
    </xf>
    <xf numFmtId="0" fontId="11" fillId="0" borderId="1" xfId="23" applyFont="1" applyBorder="1" applyAlignment="1" quotePrefix="1">
      <alignment horizontal="left"/>
      <protection/>
    </xf>
    <xf numFmtId="199" fontId="11" fillId="0" borderId="0" xfId="23" applyNumberFormat="1" applyFont="1" applyBorder="1" applyAlignment="1">
      <alignment horizontal="right"/>
      <protection/>
    </xf>
    <xf numFmtId="0" fontId="34" fillId="0" borderId="0" xfId="23" applyFont="1" applyAlignment="1">
      <alignment horizontal="left"/>
      <protection/>
    </xf>
    <xf numFmtId="0" fontId="8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8" fillId="0" borderId="0" xfId="23" applyFont="1" applyBorder="1">
      <alignment/>
      <protection/>
    </xf>
    <xf numFmtId="170" fontId="6" fillId="0" borderId="0" xfId="0" applyFont="1" applyAlignment="1">
      <alignment vertical="center"/>
    </xf>
    <xf numFmtId="170" fontId="8" fillId="0" borderId="0" xfId="0" applyFont="1" applyAlignment="1">
      <alignment horizontal="center" vertical="center"/>
    </xf>
    <xf numFmtId="228" fontId="24" fillId="0" borderId="10" xfId="0" applyNumberFormat="1" applyFont="1" applyBorder="1" applyAlignment="1">
      <alignment horizontal="center" vertical="center"/>
    </xf>
    <xf numFmtId="228" fontId="24" fillId="0" borderId="8" xfId="0" applyNumberFormat="1" applyFont="1" applyBorder="1" applyAlignment="1">
      <alignment horizontal="center" vertical="center"/>
    </xf>
    <xf numFmtId="228" fontId="24" fillId="0" borderId="14" xfId="0" applyNumberFormat="1" applyFont="1" applyBorder="1" applyAlignment="1">
      <alignment horizontal="center" vertical="center"/>
    </xf>
    <xf numFmtId="170" fontId="15" fillId="0" borderId="0" xfId="0" applyFont="1" applyAlignment="1">
      <alignment vertical="center"/>
    </xf>
    <xf numFmtId="170" fontId="8" fillId="0" borderId="2" xfId="0" applyFont="1" applyBorder="1" applyAlignment="1">
      <alignment horizontal="center" vertical="center"/>
    </xf>
    <xf numFmtId="170" fontId="24" fillId="0" borderId="4" xfId="0" applyNumberFormat="1" applyFont="1" applyBorder="1" applyAlignment="1">
      <alignment vertical="center"/>
    </xf>
    <xf numFmtId="170" fontId="24" fillId="0" borderId="5" xfId="0" applyNumberFormat="1" applyFont="1" applyBorder="1" applyAlignment="1">
      <alignment vertical="center"/>
    </xf>
    <xf numFmtId="170" fontId="15" fillId="0" borderId="5" xfId="0" applyFont="1" applyBorder="1" applyAlignment="1">
      <alignment vertical="center"/>
    </xf>
    <xf numFmtId="227" fontId="24" fillId="0" borderId="4" xfId="0" applyNumberFormat="1" applyFont="1" applyBorder="1" applyAlignment="1">
      <alignment vertical="center"/>
    </xf>
    <xf numFmtId="227" fontId="24" fillId="0" borderId="0" xfId="0" applyNumberFormat="1" applyFont="1" applyBorder="1" applyAlignment="1">
      <alignment vertical="center"/>
    </xf>
    <xf numFmtId="227" fontId="24" fillId="0" borderId="5" xfId="0" applyNumberFormat="1" applyFont="1" applyBorder="1" applyAlignment="1">
      <alignment vertical="center"/>
    </xf>
    <xf numFmtId="170" fontId="25" fillId="0" borderId="4" xfId="0" applyNumberFormat="1" applyFont="1" applyBorder="1" applyAlignment="1">
      <alignment vertical="center"/>
    </xf>
    <xf numFmtId="170" fontId="25" fillId="0" borderId="5" xfId="0" applyNumberFormat="1" applyFont="1" applyBorder="1" applyAlignment="1">
      <alignment vertical="center"/>
    </xf>
    <xf numFmtId="170" fontId="25" fillId="0" borderId="5" xfId="0" applyFont="1" applyBorder="1" applyAlignment="1">
      <alignment vertical="center"/>
    </xf>
    <xf numFmtId="170" fontId="35" fillId="0" borderId="5" xfId="0" applyFont="1" applyBorder="1" applyAlignment="1">
      <alignment vertical="center"/>
    </xf>
    <xf numFmtId="227" fontId="8" fillId="0" borderId="4" xfId="0" applyNumberFormat="1" applyFont="1" applyBorder="1" applyAlignment="1">
      <alignment vertical="center"/>
    </xf>
    <xf numFmtId="227" fontId="8" fillId="0" borderId="0" xfId="0" applyNumberFormat="1" applyFont="1" applyBorder="1" applyAlignment="1">
      <alignment vertical="center"/>
    </xf>
    <xf numFmtId="227" fontId="8" fillId="0" borderId="5" xfId="0" applyNumberFormat="1" applyFont="1" applyBorder="1" applyAlignment="1">
      <alignment vertical="center"/>
    </xf>
    <xf numFmtId="227" fontId="11" fillId="0" borderId="4" xfId="0" applyNumberFormat="1" applyFont="1" applyBorder="1" applyAlignment="1">
      <alignment vertical="center"/>
    </xf>
    <xf numFmtId="227" fontId="11" fillId="0" borderId="0" xfId="0" applyNumberFormat="1" applyFont="1" applyBorder="1" applyAlignment="1">
      <alignment vertical="center"/>
    </xf>
    <xf numFmtId="227" fontId="11" fillId="0" borderId="5" xfId="0" applyNumberFormat="1" applyFont="1" applyBorder="1" applyAlignment="1">
      <alignment vertical="center"/>
    </xf>
    <xf numFmtId="170" fontId="6" fillId="0" borderId="5" xfId="0" applyFont="1" applyBorder="1" applyAlignment="1">
      <alignment vertical="center"/>
    </xf>
    <xf numFmtId="227" fontId="25" fillId="0" borderId="4" xfId="0" applyNumberFormat="1" applyFont="1" applyBorder="1" applyAlignment="1">
      <alignment vertical="center"/>
    </xf>
    <xf numFmtId="227" fontId="25" fillId="0" borderId="0" xfId="0" applyNumberFormat="1" applyFont="1" applyBorder="1" applyAlignment="1">
      <alignment vertical="center"/>
    </xf>
    <xf numFmtId="227" fontId="25" fillId="0" borderId="5" xfId="0" applyNumberFormat="1" applyFont="1" applyBorder="1" applyAlignment="1">
      <alignment vertical="center"/>
    </xf>
    <xf numFmtId="170" fontId="0" fillId="0" borderId="0" xfId="0" applyFont="1" applyAlignment="1">
      <alignment vertical="center"/>
    </xf>
    <xf numFmtId="0" fontId="8" fillId="0" borderId="14" xfId="0" applyNumberFormat="1" applyFont="1" applyBorder="1" applyAlignment="1" quotePrefix="1">
      <alignment horizontal="centerContinuous" vertical="center"/>
    </xf>
    <xf numFmtId="170" fontId="14" fillId="0" borderId="0" xfId="0" applyFont="1" applyAlignment="1">
      <alignment vertical="center"/>
    </xf>
    <xf numFmtId="170" fontId="14" fillId="0" borderId="0" xfId="0" applyFont="1" applyBorder="1" applyAlignment="1">
      <alignment vertical="center"/>
    </xf>
    <xf numFmtId="170" fontId="0" fillId="0" borderId="0" xfId="0" applyFont="1" applyAlignment="1">
      <alignment vertical="center"/>
    </xf>
    <xf numFmtId="229" fontId="8" fillId="0" borderId="5" xfId="0" applyNumberFormat="1" applyFont="1" applyBorder="1" applyAlignment="1">
      <alignment vertical="center"/>
    </xf>
    <xf numFmtId="169" fontId="8" fillId="0" borderId="0" xfId="32" applyFont="1" applyAlignment="1">
      <alignment vertical="center"/>
      <protection/>
    </xf>
    <xf numFmtId="169" fontId="8" fillId="0" borderId="0" xfId="32" applyFont="1" applyFill="1">
      <alignment vertical="center"/>
      <protection/>
    </xf>
    <xf numFmtId="170" fontId="8" fillId="0" borderId="1" xfId="0" applyFont="1" applyFill="1" applyBorder="1" applyAlignment="1">
      <alignment vertical="center"/>
    </xf>
    <xf numFmtId="229" fontId="8" fillId="0" borderId="5" xfId="0" applyNumberFormat="1" applyFont="1" applyFill="1" applyBorder="1" applyAlignment="1">
      <alignment vertical="center"/>
    </xf>
    <xf numFmtId="230" fontId="8" fillId="0" borderId="5" xfId="0" applyNumberFormat="1" applyFont="1" applyFill="1" applyBorder="1" applyAlignment="1">
      <alignment vertical="center"/>
    </xf>
    <xf numFmtId="170" fontId="8" fillId="0" borderId="5" xfId="0" applyFont="1" applyFill="1" applyBorder="1" applyAlignment="1">
      <alignment vertical="center"/>
    </xf>
    <xf numFmtId="229" fontId="13" fillId="0" borderId="5" xfId="0" applyNumberFormat="1" applyFont="1" applyBorder="1" applyAlignment="1">
      <alignment vertical="center"/>
    </xf>
    <xf numFmtId="170" fontId="34" fillId="0" borderId="0" xfId="0" applyFont="1" applyAlignment="1">
      <alignment vertical="center"/>
    </xf>
    <xf numFmtId="166" fontId="15" fillId="0" borderId="0" xfId="17" applyNumberFormat="1" applyFont="1" applyAlignment="1">
      <alignment vertical="center"/>
    </xf>
    <xf numFmtId="166" fontId="8" fillId="0" borderId="0" xfId="17" applyNumberFormat="1" applyFont="1" applyAlignment="1">
      <alignment vertical="center"/>
    </xf>
    <xf numFmtId="170" fontId="27" fillId="0" borderId="0" xfId="0" applyFont="1" applyAlignment="1">
      <alignment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Continuous" vertical="center"/>
    </xf>
    <xf numFmtId="170" fontId="27" fillId="0" borderId="0" xfId="0" applyFont="1" applyBorder="1" applyAlignment="1">
      <alignment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Continuous" vertical="center"/>
    </xf>
    <xf numFmtId="0" fontId="24" fillId="0" borderId="10" xfId="0" applyNumberFormat="1" applyFont="1" applyBorder="1" applyAlignment="1">
      <alignment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Continuous" vertical="center"/>
    </xf>
    <xf numFmtId="0" fontId="24" fillId="0" borderId="4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Continuous" vertical="center"/>
    </xf>
    <xf numFmtId="0" fontId="24" fillId="0" borderId="3" xfId="0" applyNumberFormat="1" applyFont="1" applyBorder="1" applyAlignment="1">
      <alignment vertical="center"/>
    </xf>
    <xf numFmtId="0" fontId="24" fillId="0" borderId="6" xfId="0" applyNumberFormat="1" applyFont="1" applyBorder="1" applyAlignment="1">
      <alignment vertical="center"/>
    </xf>
    <xf numFmtId="0" fontId="24" fillId="0" borderId="7" xfId="0" applyNumberFormat="1" applyFont="1" applyBorder="1" applyAlignment="1">
      <alignment vertical="center"/>
    </xf>
    <xf numFmtId="0" fontId="24" fillId="0" borderId="6" xfId="0" applyNumberFormat="1" applyFont="1" applyBorder="1" applyAlignment="1">
      <alignment horizontal="center" vertical="center"/>
    </xf>
    <xf numFmtId="170" fontId="24" fillId="0" borderId="15" xfId="0" applyFont="1" applyBorder="1" applyAlignment="1">
      <alignment horizontal="center" vertical="center"/>
    </xf>
    <xf numFmtId="170" fontId="24" fillId="0" borderId="15" xfId="0" applyFont="1" applyBorder="1" applyAlignment="1">
      <alignment horizontal="centerContinuous" vertical="center"/>
    </xf>
    <xf numFmtId="170" fontId="24" fillId="0" borderId="14" xfId="0" applyFont="1" applyBorder="1" applyAlignment="1">
      <alignment horizontal="centerContinuous" vertical="center"/>
    </xf>
    <xf numFmtId="170" fontId="24" fillId="0" borderId="10" xfId="0" applyFont="1" applyBorder="1" applyAlignment="1">
      <alignment vertical="center"/>
    </xf>
    <xf numFmtId="169" fontId="24" fillId="0" borderId="0" xfId="32" applyFont="1" quotePrefix="1">
      <alignment vertical="center"/>
      <protection/>
    </xf>
    <xf numFmtId="231" fontId="24" fillId="0" borderId="5" xfId="0" applyNumberFormat="1" applyFont="1" applyBorder="1" applyAlignment="1">
      <alignment vertical="center"/>
    </xf>
    <xf numFmtId="232" fontId="24" fillId="0" borderId="4" xfId="0" applyNumberFormat="1" applyFont="1" applyBorder="1" applyAlignment="1">
      <alignment vertical="center"/>
    </xf>
    <xf numFmtId="231" fontId="24" fillId="0" borderId="5" xfId="0" applyNumberFormat="1" applyFont="1" applyBorder="1" applyAlignment="1">
      <alignment horizontal="right" vertical="center"/>
    </xf>
    <xf numFmtId="231" fontId="24" fillId="0" borderId="0" xfId="0" applyNumberFormat="1" applyFont="1" applyBorder="1" applyAlignment="1">
      <alignment vertical="center"/>
    </xf>
    <xf numFmtId="232" fontId="24" fillId="0" borderId="5" xfId="0" applyNumberFormat="1" applyFont="1" applyBorder="1" applyAlignment="1">
      <alignment vertical="center"/>
    </xf>
    <xf numFmtId="231" fontId="24" fillId="0" borderId="0" xfId="0" applyNumberFormat="1" applyFont="1" applyBorder="1" applyAlignment="1">
      <alignment horizontal="left" vertical="center"/>
    </xf>
    <xf numFmtId="170" fontId="27" fillId="0" borderId="4" xfId="0" applyFont="1" applyBorder="1" applyAlignment="1">
      <alignment vertical="center"/>
    </xf>
    <xf numFmtId="170" fontId="25" fillId="0" borderId="5" xfId="31" applyFont="1" applyBorder="1" applyAlignment="1">
      <alignment horizontal="centerContinuous" vertical="center"/>
      <protection/>
    </xf>
    <xf numFmtId="170" fontId="25" fillId="0" borderId="4" xfId="31" applyFont="1" applyBorder="1" applyAlignment="1">
      <alignment horizontal="centerContinuous" vertical="center"/>
      <protection/>
    </xf>
    <xf numFmtId="223" fontId="24" fillId="0" borderId="0" xfId="0" applyNumberFormat="1" applyFont="1" applyAlignment="1">
      <alignment vertical="center"/>
    </xf>
    <xf numFmtId="167" fontId="24" fillId="0" borderId="0" xfId="17" applyFont="1" applyBorder="1" applyAlignment="1">
      <alignment vertical="center"/>
    </xf>
    <xf numFmtId="219" fontId="24" fillId="0" borderId="0" xfId="17" applyNumberFormat="1" applyFont="1" applyBorder="1" applyAlignment="1">
      <alignment vertical="center"/>
    </xf>
    <xf numFmtId="220" fontId="24" fillId="0" borderId="0" xfId="0" applyNumberFormat="1" applyFont="1" applyBorder="1" applyAlignment="1">
      <alignment vertical="center"/>
    </xf>
    <xf numFmtId="169" fontId="25" fillId="0" borderId="0" xfId="32" applyFont="1" applyBorder="1" quotePrefix="1">
      <alignment vertical="center"/>
      <protection/>
    </xf>
    <xf numFmtId="231" fontId="24" fillId="0" borderId="5" xfId="0" applyNumberFormat="1" applyFont="1" applyFill="1" applyBorder="1" applyAlignment="1">
      <alignment vertical="center"/>
    </xf>
    <xf numFmtId="169" fontId="24" fillId="0" borderId="0" xfId="32" applyFont="1" applyBorder="1" quotePrefix="1">
      <alignment vertical="center"/>
      <protection/>
    </xf>
    <xf numFmtId="169" fontId="24" fillId="0" borderId="0" xfId="32" applyFont="1" applyFill="1" quotePrefix="1">
      <alignment vertical="center"/>
      <protection/>
    </xf>
    <xf numFmtId="169" fontId="24" fillId="0" borderId="0" xfId="32" applyFont="1" applyFill="1" applyBorder="1" quotePrefix="1">
      <alignment vertical="center"/>
      <protection/>
    </xf>
    <xf numFmtId="0" fontId="24" fillId="0" borderId="0" xfId="32" applyNumberFormat="1" applyFont="1" applyBorder="1">
      <alignment vertical="center"/>
      <protection/>
    </xf>
    <xf numFmtId="169" fontId="24" fillId="0" borderId="0" xfId="32" applyFont="1" applyBorder="1">
      <alignment vertical="center"/>
      <protection/>
    </xf>
    <xf numFmtId="167" fontId="27" fillId="0" borderId="0" xfId="17" applyFont="1" applyAlignment="1">
      <alignment vertical="center"/>
    </xf>
    <xf numFmtId="170" fontId="25" fillId="0" borderId="0" xfId="31" applyFont="1" applyAlignment="1">
      <alignment horizontal="center" vertical="center"/>
      <protection/>
    </xf>
    <xf numFmtId="170" fontId="24" fillId="0" borderId="12" xfId="0" applyFont="1" applyBorder="1" applyAlignment="1">
      <alignment horizontal="centerContinuous" vertical="center"/>
    </xf>
    <xf numFmtId="166" fontId="27" fillId="0" borderId="8" xfId="17" applyNumberFormat="1" applyFont="1" applyFill="1" applyBorder="1" applyAlignment="1">
      <alignment vertical="center"/>
    </xf>
    <xf numFmtId="1" fontId="24" fillId="0" borderId="5" xfId="17" applyNumberFormat="1" applyFont="1" applyBorder="1" applyAlignment="1">
      <alignment horizontal="center" vertical="center"/>
    </xf>
    <xf numFmtId="170" fontId="24" fillId="0" borderId="7" xfId="0" applyFont="1" applyFill="1" applyBorder="1" applyAlignment="1">
      <alignment vertical="center"/>
    </xf>
    <xf numFmtId="166" fontId="27" fillId="0" borderId="7" xfId="17" applyNumberFormat="1" applyFont="1" applyFill="1" applyBorder="1" applyAlignment="1">
      <alignment vertical="center"/>
    </xf>
    <xf numFmtId="166" fontId="27" fillId="0" borderId="0" xfId="17" applyNumberFormat="1" applyFont="1" applyFill="1" applyAlignment="1">
      <alignment vertical="center"/>
    </xf>
    <xf numFmtId="170" fontId="27" fillId="0" borderId="0" xfId="0" applyFont="1" applyFill="1" applyAlignment="1">
      <alignment vertical="center"/>
    </xf>
    <xf numFmtId="234" fontId="24" fillId="0" borderId="5" xfId="0" applyNumberFormat="1" applyFont="1" applyBorder="1" applyAlignment="1">
      <alignment vertical="center"/>
    </xf>
    <xf numFmtId="170" fontId="27" fillId="0" borderId="5" xfId="0" applyFont="1" applyBorder="1" applyAlignment="1">
      <alignment vertical="center"/>
    </xf>
    <xf numFmtId="234" fontId="25" fillId="0" borderId="5" xfId="0" applyNumberFormat="1" applyFont="1" applyBorder="1" applyAlignment="1">
      <alignment vertical="center"/>
    </xf>
    <xf numFmtId="170" fontId="25" fillId="0" borderId="0" xfId="0" applyFont="1" applyBorder="1" applyAlignment="1">
      <alignment horizontal="centerContinuous" vertical="center"/>
    </xf>
    <xf numFmtId="170" fontId="27" fillId="0" borderId="0" xfId="0" applyFont="1" applyAlignment="1">
      <alignment vertical="center"/>
    </xf>
    <xf numFmtId="233" fontId="24" fillId="0" borderId="0" xfId="0" applyNumberFormat="1" applyFont="1" applyBorder="1" applyAlignment="1">
      <alignment vertical="center"/>
    </xf>
    <xf numFmtId="234" fontId="24" fillId="0" borderId="0" xfId="0" applyNumberFormat="1" applyFont="1" applyBorder="1" applyAlignment="1">
      <alignment vertical="center"/>
    </xf>
    <xf numFmtId="234" fontId="27" fillId="0" borderId="0" xfId="0" applyNumberFormat="1" applyFont="1" applyBorder="1" applyAlignment="1">
      <alignment vertical="center"/>
    </xf>
    <xf numFmtId="170" fontId="37" fillId="0" borderId="0" xfId="0" applyFont="1" applyAlignment="1">
      <alignment vertical="center"/>
    </xf>
    <xf numFmtId="169" fontId="24" fillId="0" borderId="0" xfId="32" applyFont="1" applyBorder="1" applyAlignment="1">
      <alignment horizontal="centerContinuous" vertical="center"/>
      <protection/>
    </xf>
    <xf numFmtId="170" fontId="24" fillId="0" borderId="0" xfId="0" applyFont="1" applyAlignment="1">
      <alignment/>
    </xf>
    <xf numFmtId="170" fontId="38" fillId="0" borderId="0" xfId="0" applyFont="1" applyAlignment="1">
      <alignment vertical="center"/>
    </xf>
    <xf numFmtId="0" fontId="24" fillId="0" borderId="11" xfId="17" applyNumberFormat="1" applyFont="1" applyBorder="1" applyAlignment="1" quotePrefix="1">
      <alignment horizontal="centerContinuous" vertical="center"/>
    </xf>
    <xf numFmtId="0" fontId="24" fillId="0" borderId="14" xfId="17" applyNumberFormat="1" applyFont="1" applyBorder="1" applyAlignment="1" quotePrefix="1">
      <alignment horizontal="centerContinuous" vertical="center"/>
    </xf>
    <xf numFmtId="0" fontId="24" fillId="0" borderId="15" xfId="17" applyNumberFormat="1" applyFont="1" applyBorder="1" applyAlignment="1" quotePrefix="1">
      <alignment horizontal="centerContinuous" vertical="center"/>
    </xf>
    <xf numFmtId="170" fontId="27" fillId="0" borderId="8" xfId="0" applyFont="1" applyBorder="1" applyAlignment="1">
      <alignment vertical="center"/>
    </xf>
    <xf numFmtId="235" fontId="24" fillId="0" borderId="5" xfId="0" applyNumberFormat="1" applyFont="1" applyBorder="1" applyAlignment="1">
      <alignment vertical="center"/>
    </xf>
    <xf numFmtId="170" fontId="24" fillId="0" borderId="0" xfId="0" applyFont="1" applyAlignment="1">
      <alignment horizontal="right" vertical="center"/>
    </xf>
    <xf numFmtId="235" fontId="25" fillId="0" borderId="5" xfId="0" applyNumberFormat="1" applyFont="1" applyBorder="1" applyAlignment="1">
      <alignment vertical="center"/>
    </xf>
    <xf numFmtId="170" fontId="37" fillId="0" borderId="5" xfId="0" applyFont="1" applyBorder="1" applyAlignment="1">
      <alignment vertical="center"/>
    </xf>
    <xf numFmtId="170" fontId="24" fillId="0" borderId="0" xfId="0" applyFont="1" applyAlignment="1">
      <alignment horizontal="fill" vertical="distributed" wrapText="1" readingOrder="1"/>
    </xf>
    <xf numFmtId="170" fontId="39" fillId="0" borderId="0" xfId="0" applyFont="1" applyAlignment="1">
      <alignment vertical="center"/>
    </xf>
    <xf numFmtId="170" fontId="12" fillId="0" borderId="0" xfId="31" applyFont="1" applyAlignment="1">
      <alignment horizontal="centerContinuous" vertical="center"/>
      <protection/>
    </xf>
    <xf numFmtId="170" fontId="11" fillId="0" borderId="0" xfId="0" applyFont="1" applyBorder="1" applyAlignment="1">
      <alignment horizontal="distributed"/>
    </xf>
    <xf numFmtId="170" fontId="11" fillId="0" borderId="0" xfId="0" applyFont="1" applyBorder="1" applyAlignment="1" quotePrefix="1">
      <alignment horizontal="centerContinuous" vertical="center"/>
    </xf>
    <xf numFmtId="233" fontId="11" fillId="0" borderId="0" xfId="0" applyNumberFormat="1" applyFont="1" applyFill="1" applyBorder="1" applyAlignment="1">
      <alignment vertical="center"/>
    </xf>
    <xf numFmtId="169" fontId="6" fillId="0" borderId="1" xfId="32" applyFont="1" applyBorder="1" quotePrefix="1">
      <alignment vertical="center"/>
      <protection/>
    </xf>
    <xf numFmtId="236" fontId="11" fillId="0" borderId="4" xfId="0" applyNumberFormat="1" applyFont="1" applyFill="1" applyBorder="1" applyAlignment="1">
      <alignment vertical="center"/>
    </xf>
    <xf numFmtId="236" fontId="11" fillId="0" borderId="5" xfId="0" applyNumberFormat="1" applyFont="1" applyFill="1" applyBorder="1" applyAlignment="1">
      <alignment vertical="center"/>
    </xf>
    <xf numFmtId="236" fontId="11" fillId="0" borderId="0" xfId="0" applyNumberFormat="1" applyFont="1" applyFill="1" applyBorder="1" applyAlignment="1">
      <alignment vertical="center"/>
    </xf>
    <xf numFmtId="170" fontId="12" fillId="0" borderId="0" xfId="0" applyFont="1" applyAlignment="1">
      <alignment horizontal="left" vertical="center"/>
    </xf>
    <xf numFmtId="236" fontId="12" fillId="0" borderId="4" xfId="0" applyNumberFormat="1" applyFont="1" applyBorder="1" applyAlignment="1">
      <alignment vertical="center"/>
    </xf>
    <xf numFmtId="236" fontId="12" fillId="0" borderId="0" xfId="0" applyNumberFormat="1" applyFont="1" applyBorder="1" applyAlignment="1">
      <alignment vertical="center"/>
    </xf>
    <xf numFmtId="169" fontId="11" fillId="0" borderId="0" xfId="32" applyFont="1" applyAlignment="1" quotePrefix="1">
      <alignment horizontal="left" vertical="center"/>
      <protection/>
    </xf>
    <xf numFmtId="170" fontId="11" fillId="0" borderId="0" xfId="0" applyFont="1" applyAlignment="1">
      <alignment horizontal="left" vertical="center"/>
    </xf>
    <xf numFmtId="170" fontId="11" fillId="0" borderId="0" xfId="0" applyFont="1" applyFill="1" applyAlignment="1">
      <alignment horizontal="centerContinuous" vertical="center"/>
    </xf>
    <xf numFmtId="167" fontId="11" fillId="0" borderId="0" xfId="17" applyFont="1" applyBorder="1" applyAlignment="1">
      <alignment vertical="center"/>
    </xf>
    <xf numFmtId="236" fontId="12" fillId="0" borderId="4" xfId="0" applyNumberFormat="1" applyFont="1" applyFill="1" applyBorder="1" applyAlignment="1">
      <alignment vertical="center"/>
    </xf>
    <xf numFmtId="236" fontId="12" fillId="0" borderId="1" xfId="0" applyNumberFormat="1" applyFont="1" applyFill="1" applyBorder="1" applyAlignment="1">
      <alignment vertical="center"/>
    </xf>
    <xf numFmtId="236" fontId="12" fillId="0" borderId="0" xfId="0" applyNumberFormat="1" applyFont="1" applyFill="1" applyAlignment="1">
      <alignment vertical="center"/>
    </xf>
    <xf numFmtId="169" fontId="11" fillId="0" borderId="0" xfId="32" applyFont="1" applyBorder="1" applyAlignment="1" quotePrefix="1">
      <alignment horizontal="left" vertical="center"/>
      <protection/>
    </xf>
    <xf numFmtId="236" fontId="11" fillId="0" borderId="1" xfId="0" applyNumberFormat="1" applyFont="1" applyFill="1" applyBorder="1" applyAlignment="1">
      <alignment vertical="center"/>
    </xf>
    <xf numFmtId="9" fontId="11" fillId="0" borderId="0" xfId="22" applyFont="1" applyFill="1" applyAlignment="1">
      <alignment vertical="center"/>
    </xf>
    <xf numFmtId="166" fontId="11" fillId="0" borderId="0" xfId="17" applyNumberFormat="1" applyFont="1" applyAlignment="1">
      <alignment vertical="center"/>
    </xf>
    <xf numFmtId="236" fontId="12" fillId="0" borderId="0" xfId="0" applyNumberFormat="1" applyFont="1" applyFill="1" applyBorder="1" applyAlignment="1">
      <alignment vertical="center"/>
    </xf>
    <xf numFmtId="170" fontId="41" fillId="0" borderId="0" xfId="0" applyFont="1" applyAlignment="1">
      <alignment vertical="center"/>
    </xf>
    <xf numFmtId="170" fontId="42" fillId="0" borderId="0" xfId="0" applyFont="1" applyAlignment="1">
      <alignment vertical="center"/>
    </xf>
    <xf numFmtId="0" fontId="12" fillId="0" borderId="0" xfId="23" applyFont="1">
      <alignment/>
      <protection/>
    </xf>
    <xf numFmtId="238" fontId="11" fillId="0" borderId="4" xfId="23" applyNumberFormat="1" applyFont="1" applyBorder="1" applyAlignment="1">
      <alignment horizontal="right"/>
      <protection/>
    </xf>
    <xf numFmtId="226" fontId="8" fillId="0" borderId="5" xfId="15" applyNumberFormat="1" applyFont="1" applyBorder="1">
      <alignment vertical="center"/>
      <protection/>
    </xf>
    <xf numFmtId="239" fontId="11" fillId="0" borderId="5" xfId="23" applyNumberFormat="1" applyFont="1" applyBorder="1" applyAlignment="1">
      <alignment horizontal="right"/>
      <protection/>
    </xf>
    <xf numFmtId="238" fontId="12" fillId="0" borderId="4" xfId="23" applyNumberFormat="1" applyFont="1" applyBorder="1" applyAlignment="1">
      <alignment horizontal="right"/>
      <protection/>
    </xf>
    <xf numFmtId="239" fontId="12" fillId="0" borderId="5" xfId="23" applyNumberFormat="1" applyFont="1" applyBorder="1" applyAlignment="1">
      <alignment horizontal="right"/>
      <protection/>
    </xf>
    <xf numFmtId="239" fontId="11" fillId="0" borderId="0" xfId="23" applyNumberFormat="1" applyFont="1" applyBorder="1" applyAlignment="1">
      <alignment horizontal="right"/>
      <protection/>
    </xf>
    <xf numFmtId="238" fontId="11" fillId="0" borderId="5" xfId="23" applyNumberFormat="1" applyFont="1" applyBorder="1" applyAlignment="1">
      <alignment horizontal="right"/>
      <protection/>
    </xf>
    <xf numFmtId="238" fontId="12" fillId="0" borderId="5" xfId="23" applyNumberFormat="1" applyFont="1" applyBorder="1" applyAlignment="1">
      <alignment horizontal="right"/>
      <protection/>
    </xf>
    <xf numFmtId="238" fontId="11" fillId="0" borderId="4" xfId="24" applyNumberFormat="1" applyFont="1" applyBorder="1" applyAlignment="1">
      <alignment horizontal="right"/>
      <protection/>
    </xf>
    <xf numFmtId="239" fontId="11" fillId="0" borderId="5" xfId="24" applyNumberFormat="1" applyFont="1" applyBorder="1" applyAlignment="1">
      <alignment horizontal="right"/>
      <protection/>
    </xf>
    <xf numFmtId="226" fontId="11" fillId="0" borderId="5" xfId="15" applyNumberFormat="1" applyFont="1" applyBorder="1">
      <alignment vertical="center"/>
      <protection/>
    </xf>
    <xf numFmtId="0" fontId="12" fillId="0" borderId="0" xfId="24" applyFont="1">
      <alignment/>
      <protection/>
    </xf>
    <xf numFmtId="238" fontId="12" fillId="0" borderId="4" xfId="24" applyNumberFormat="1" applyFont="1" applyBorder="1" applyAlignment="1">
      <alignment horizontal="right"/>
      <protection/>
    </xf>
    <xf numFmtId="239" fontId="12" fillId="0" borderId="5" xfId="24" applyNumberFormat="1" applyFont="1" applyBorder="1" applyAlignment="1">
      <alignment horizontal="right"/>
      <protection/>
    </xf>
    <xf numFmtId="238" fontId="11" fillId="0" borderId="5" xfId="24" applyNumberFormat="1" applyFont="1" applyBorder="1" applyAlignment="1">
      <alignment horizontal="right"/>
      <protection/>
    </xf>
    <xf numFmtId="238" fontId="12" fillId="0" borderId="5" xfId="24" applyNumberFormat="1" applyFont="1" applyBorder="1" applyAlignment="1">
      <alignment horizontal="right"/>
      <protection/>
    </xf>
    <xf numFmtId="239" fontId="11" fillId="0" borderId="0" xfId="24" applyNumberFormat="1" applyFont="1" applyBorder="1" applyAlignment="1">
      <alignment horizontal="right"/>
      <protection/>
    </xf>
    <xf numFmtId="170" fontId="25" fillId="0" borderId="0" xfId="0" applyFont="1" applyFill="1" applyBorder="1" applyAlignment="1">
      <alignment horizontal="center" vertical="top"/>
    </xf>
    <xf numFmtId="218" fontId="24" fillId="0" borderId="0" xfId="0" applyNumberFormat="1" applyFont="1" applyFill="1" applyBorder="1" applyAlignment="1">
      <alignment vertical="center"/>
    </xf>
    <xf numFmtId="218" fontId="24" fillId="0" borderId="0" xfId="0" applyNumberFormat="1" applyFont="1" applyFill="1" applyAlignment="1">
      <alignment vertical="center"/>
    </xf>
    <xf numFmtId="218" fontId="24" fillId="0" borderId="0" xfId="0" applyNumberFormat="1" applyFont="1" applyAlignment="1">
      <alignment vertical="center"/>
    </xf>
    <xf numFmtId="181" fontId="24" fillId="0" borderId="5" xfId="0" applyNumberFormat="1" applyFont="1" applyBorder="1" applyAlignment="1">
      <alignment horizontal="right" vertical="center"/>
    </xf>
    <xf numFmtId="218" fontId="24" fillId="0" borderId="4" xfId="32" applyNumberFormat="1" applyFont="1" applyBorder="1">
      <alignment vertical="center"/>
      <protection/>
    </xf>
    <xf numFmtId="218" fontId="24" fillId="0" borderId="0" xfId="32" applyNumberFormat="1" applyFont="1">
      <alignment vertical="center"/>
      <protection/>
    </xf>
    <xf numFmtId="218" fontId="25" fillId="0" borderId="0" xfId="0" applyNumberFormat="1" applyFont="1" applyAlignment="1">
      <alignment vertical="center"/>
    </xf>
    <xf numFmtId="218" fontId="25" fillId="0" borderId="4" xfId="0" applyNumberFormat="1" applyFont="1" applyBorder="1" applyAlignment="1">
      <alignment vertical="center"/>
    </xf>
    <xf numFmtId="170" fontId="8" fillId="0" borderId="2" xfId="0" applyFont="1" applyBorder="1" applyAlignment="1">
      <alignment horizontal="centerContinuous"/>
    </xf>
    <xf numFmtId="170" fontId="24" fillId="0" borderId="1" xfId="0" applyFont="1" applyFill="1" applyBorder="1" applyAlignment="1" quotePrefix="1">
      <alignment horizontal="centerContinuous"/>
    </xf>
    <xf numFmtId="170" fontId="24" fillId="0" borderId="0" xfId="0" applyFont="1" applyFill="1" applyAlignment="1" quotePrefix="1">
      <alignment horizontal="centerContinuous"/>
    </xf>
    <xf numFmtId="170" fontId="24" fillId="0" borderId="8" xfId="0" applyFont="1" applyFill="1" applyBorder="1" applyAlignment="1" quotePrefix="1">
      <alignment horizontal="centerContinuous"/>
    </xf>
    <xf numFmtId="170" fontId="24" fillId="0" borderId="13" xfId="0" applyFont="1" applyFill="1" applyBorder="1" applyAlignment="1" quotePrefix="1">
      <alignment horizontal="centerContinuous"/>
    </xf>
    <xf numFmtId="170" fontId="24" fillId="0" borderId="2" xfId="0" applyFont="1" applyBorder="1" applyAlignment="1">
      <alignment horizontal="centerContinuous"/>
    </xf>
    <xf numFmtId="240" fontId="24" fillId="0" borderId="5" xfId="0" applyNumberFormat="1" applyFont="1" applyFill="1" applyBorder="1" applyAlignment="1">
      <alignment vertical="center"/>
    </xf>
    <xf numFmtId="170" fontId="25" fillId="0" borderId="0" xfId="0" applyFont="1" applyBorder="1" applyAlignment="1">
      <alignment vertical="center"/>
    </xf>
    <xf numFmtId="166" fontId="24" fillId="0" borderId="0" xfId="17" applyNumberFormat="1" applyFont="1" applyFill="1" applyBorder="1" applyAlignment="1">
      <alignment vertical="center"/>
    </xf>
    <xf numFmtId="170" fontId="11" fillId="0" borderId="10" xfId="0" applyFont="1" applyBorder="1" applyAlignment="1">
      <alignment horizontal="center" wrapText="1"/>
    </xf>
    <xf numFmtId="170" fontId="11" fillId="0" borderId="8" xfId="0" applyFont="1" applyBorder="1" applyAlignment="1">
      <alignment horizontal="center" wrapText="1"/>
    </xf>
    <xf numFmtId="170" fontId="11" fillId="0" borderId="10" xfId="0" applyFont="1" applyBorder="1" applyAlignment="1">
      <alignment horizontal="center"/>
    </xf>
    <xf numFmtId="170" fontId="11" fillId="0" borderId="8" xfId="0" applyFont="1" applyBorder="1" applyAlignment="1">
      <alignment horizontal="center"/>
    </xf>
    <xf numFmtId="170" fontId="6" fillId="0" borderId="1" xfId="0" applyFont="1" applyBorder="1" applyAlignment="1">
      <alignment horizontal="center"/>
    </xf>
    <xf numFmtId="170" fontId="6" fillId="0" borderId="0" xfId="0" applyFont="1" applyBorder="1" applyAlignment="1">
      <alignment horizontal="center"/>
    </xf>
    <xf numFmtId="170" fontId="8" fillId="0" borderId="5" xfId="0" applyFont="1" applyBorder="1" applyAlignment="1" quotePrefix="1">
      <alignment vertical="center"/>
    </xf>
    <xf numFmtId="220" fontId="27" fillId="0" borderId="0" xfId="0" applyNumberFormat="1" applyFont="1" applyAlignment="1">
      <alignment vertical="center"/>
    </xf>
    <xf numFmtId="171" fontId="24" fillId="0" borderId="1" xfId="0" applyNumberFormat="1" applyFont="1" applyBorder="1" applyAlignment="1">
      <alignment vertical="center"/>
    </xf>
    <xf numFmtId="171" fontId="24" fillId="0" borderId="0" xfId="0" applyNumberFormat="1" applyFont="1" applyBorder="1" applyAlignment="1">
      <alignment vertical="center"/>
    </xf>
    <xf numFmtId="231" fontId="24" fillId="0" borderId="4" xfId="0" applyNumberFormat="1" applyFont="1" applyBorder="1" applyAlignment="1">
      <alignment vertical="center"/>
    </xf>
    <xf numFmtId="225" fontId="11" fillId="0" borderId="5" xfId="15" applyNumberFormat="1" applyFont="1" applyBorder="1">
      <alignment vertical="center"/>
      <protection/>
    </xf>
    <xf numFmtId="0" fontId="12" fillId="0" borderId="0" xfId="24" applyFont="1" applyAlignment="1">
      <alignment horizontal="left"/>
      <protection/>
    </xf>
    <xf numFmtId="241" fontId="24" fillId="0" borderId="4" xfId="0" applyNumberFormat="1" applyFont="1" applyBorder="1" applyAlignment="1">
      <alignment vertical="center"/>
    </xf>
    <xf numFmtId="220" fontId="8" fillId="0" borderId="0" xfId="0" applyNumberFormat="1" applyFont="1" applyAlignment="1">
      <alignment vertical="center"/>
    </xf>
    <xf numFmtId="218" fontId="25" fillId="0" borderId="0" xfId="0" applyNumberFormat="1" applyFont="1" applyFill="1" applyBorder="1" applyAlignment="1">
      <alignment vertical="center"/>
    </xf>
    <xf numFmtId="181" fontId="11" fillId="0" borderId="5" xfId="0" applyNumberFormat="1" applyFont="1" applyFill="1" applyBorder="1" applyAlignment="1">
      <alignment horizontal="right" vertical="center"/>
    </xf>
    <xf numFmtId="214" fontId="13" fillId="0" borderId="0" xfId="0" applyNumberFormat="1" applyFont="1" applyFill="1" applyBorder="1" applyAlignment="1">
      <alignment vertical="center"/>
    </xf>
    <xf numFmtId="0" fontId="7" fillId="0" borderId="0" xfId="29" applyFont="1">
      <alignment/>
      <protection/>
    </xf>
    <xf numFmtId="0" fontId="24" fillId="0" borderId="0" xfId="29" applyFont="1" applyBorder="1">
      <alignment/>
      <protection/>
    </xf>
    <xf numFmtId="0" fontId="25" fillId="0" borderId="2" xfId="29" applyFont="1" applyBorder="1">
      <alignment/>
      <protection/>
    </xf>
    <xf numFmtId="0" fontId="27" fillId="0" borderId="2" xfId="29" applyFont="1" applyBorder="1">
      <alignment/>
      <protection/>
    </xf>
    <xf numFmtId="0" fontId="27" fillId="0" borderId="0" xfId="29" applyFont="1" applyBorder="1">
      <alignment/>
      <protection/>
    </xf>
    <xf numFmtId="0" fontId="13" fillId="0" borderId="0" xfId="29" applyFont="1">
      <alignment/>
      <protection/>
    </xf>
    <xf numFmtId="0" fontId="8" fillId="0" borderId="0" xfId="29" applyFont="1">
      <alignment/>
      <protection/>
    </xf>
    <xf numFmtId="0" fontId="24" fillId="0" borderId="0" xfId="29" applyFont="1" applyBorder="1" applyAlignment="1">
      <alignment horizontal="center"/>
      <protection/>
    </xf>
    <xf numFmtId="0" fontId="24" fillId="0" borderId="12" xfId="29" applyFont="1" applyBorder="1">
      <alignment/>
      <protection/>
    </xf>
    <xf numFmtId="0" fontId="24" fillId="0" borderId="0" xfId="29" applyFont="1">
      <alignment/>
      <protection/>
    </xf>
    <xf numFmtId="0" fontId="24" fillId="0" borderId="10" xfId="29" applyFont="1" applyBorder="1">
      <alignment/>
      <protection/>
    </xf>
    <xf numFmtId="0" fontId="25" fillId="0" borderId="0" xfId="29" applyFont="1" applyBorder="1">
      <alignment/>
      <protection/>
    </xf>
    <xf numFmtId="0" fontId="24" fillId="0" borderId="4" xfId="29" applyFont="1" applyBorder="1">
      <alignment/>
      <protection/>
    </xf>
    <xf numFmtId="210" fontId="8" fillId="0" borderId="0" xfId="19" applyFont="1" applyAlignment="1">
      <alignment/>
    </xf>
    <xf numFmtId="0" fontId="24" fillId="0" borderId="0" xfId="29" applyFont="1" applyBorder="1" applyAlignment="1">
      <alignment horizontal="centerContinuous"/>
      <protection/>
    </xf>
    <xf numFmtId="0" fontId="24" fillId="0" borderId="0" xfId="29" applyFont="1" applyAlignment="1">
      <alignment horizontal="right"/>
      <protection/>
    </xf>
    <xf numFmtId="0" fontId="24" fillId="0" borderId="1" xfId="29" applyFont="1" applyBorder="1">
      <alignment/>
      <protection/>
    </xf>
    <xf numFmtId="211" fontId="24" fillId="0" borderId="1" xfId="29" applyNumberFormat="1" applyFont="1" applyBorder="1">
      <alignment/>
      <protection/>
    </xf>
    <xf numFmtId="211" fontId="24" fillId="0" borderId="4" xfId="29" applyNumberFormat="1" applyFont="1" applyBorder="1" applyAlignment="1">
      <alignment horizontal="right"/>
      <protection/>
    </xf>
    <xf numFmtId="211" fontId="24" fillId="0" borderId="1" xfId="29" applyNumberFormat="1" applyFont="1" applyBorder="1" applyAlignment="1">
      <alignment horizontal="right"/>
      <protection/>
    </xf>
    <xf numFmtId="211" fontId="24" fillId="0" borderId="0" xfId="29" applyNumberFormat="1" applyFont="1" applyBorder="1">
      <alignment/>
      <protection/>
    </xf>
    <xf numFmtId="212" fontId="8" fillId="0" borderId="0" xfId="19" applyNumberFormat="1" applyFont="1" applyAlignment="1">
      <alignment/>
    </xf>
    <xf numFmtId="0" fontId="24" fillId="0" borderId="1" xfId="29" applyFont="1" applyBorder="1" applyAlignment="1">
      <alignment horizontal="center"/>
      <protection/>
    </xf>
    <xf numFmtId="0" fontId="25" fillId="0" borderId="0" xfId="29" applyFont="1" applyBorder="1" applyAlignment="1">
      <alignment horizontal="centerContinuous"/>
      <protection/>
    </xf>
    <xf numFmtId="0" fontId="25" fillId="0" borderId="0" xfId="29" applyFont="1">
      <alignment/>
      <protection/>
    </xf>
    <xf numFmtId="0" fontId="25" fillId="0" borderId="1" xfId="29" applyFont="1" applyBorder="1" applyAlignment="1">
      <alignment horizontal="center"/>
      <protection/>
    </xf>
    <xf numFmtId="211" fontId="25" fillId="0" borderId="1" xfId="29" applyNumberFormat="1" applyFont="1" applyBorder="1">
      <alignment/>
      <protection/>
    </xf>
    <xf numFmtId="211" fontId="25" fillId="0" borderId="1" xfId="29" applyNumberFormat="1" applyFont="1" applyBorder="1" applyAlignment="1">
      <alignment horizontal="right"/>
      <protection/>
    </xf>
    <xf numFmtId="211" fontId="25" fillId="0" borderId="0" xfId="29" applyNumberFormat="1" applyFont="1" applyBorder="1">
      <alignment/>
      <protection/>
    </xf>
    <xf numFmtId="212" fontId="13" fillId="0" borderId="0" xfId="29" applyNumberFormat="1" applyFont="1" applyAlignment="1">
      <alignment horizontal="center"/>
      <protection/>
    </xf>
    <xf numFmtId="211" fontId="24" fillId="0" borderId="4" xfId="29" applyNumberFormat="1" applyFont="1" applyBorder="1">
      <alignment/>
      <protection/>
    </xf>
    <xf numFmtId="0" fontId="25" fillId="0" borderId="0" xfId="29" applyFont="1">
      <alignment/>
      <protection/>
    </xf>
    <xf numFmtId="0" fontId="25" fillId="0" borderId="1" xfId="29" applyFont="1" applyBorder="1">
      <alignment/>
      <protection/>
    </xf>
    <xf numFmtId="0" fontId="24" fillId="0" borderId="0" xfId="29" applyFont="1" applyFill="1" applyAlignment="1">
      <alignment horizontal="right"/>
      <protection/>
    </xf>
    <xf numFmtId="0" fontId="24" fillId="0" borderId="1" xfId="29" applyFont="1" applyFill="1" applyBorder="1" applyAlignment="1">
      <alignment horizontal="center"/>
      <protection/>
    </xf>
    <xf numFmtId="0" fontId="25" fillId="0" borderId="1" xfId="29" applyFont="1" applyBorder="1" applyAlignment="1">
      <alignment horizontal="right"/>
      <protection/>
    </xf>
    <xf numFmtId="0" fontId="13" fillId="0" borderId="0" xfId="29" applyFont="1" applyBorder="1">
      <alignment/>
      <protection/>
    </xf>
    <xf numFmtId="0" fontId="24" fillId="0" borderId="2" xfId="29" applyFont="1" applyBorder="1">
      <alignment/>
      <protection/>
    </xf>
    <xf numFmtId="0" fontId="24" fillId="0" borderId="0" xfId="29" applyFont="1" applyFill="1" applyBorder="1">
      <alignment/>
      <protection/>
    </xf>
    <xf numFmtId="0" fontId="24" fillId="0" borderId="0" xfId="29" applyFont="1" applyFill="1" applyBorder="1" applyAlignment="1">
      <alignment horizontal="distributed"/>
      <protection/>
    </xf>
    <xf numFmtId="0" fontId="24" fillId="0" borderId="0" xfId="29" applyFont="1" applyFill="1" applyAlignment="1">
      <alignment horizontal="distributed"/>
      <protection/>
    </xf>
    <xf numFmtId="211" fontId="24" fillId="0" borderId="0" xfId="29" applyNumberFormat="1" applyFont="1" applyFill="1" applyBorder="1">
      <alignment/>
      <protection/>
    </xf>
    <xf numFmtId="211" fontId="24" fillId="0" borderId="0" xfId="29" applyNumberFormat="1" applyFont="1" applyFill="1" applyBorder="1" applyAlignment="1">
      <alignment horizontal="right"/>
      <protection/>
    </xf>
    <xf numFmtId="211" fontId="24" fillId="0" borderId="0" xfId="29" applyNumberFormat="1" applyFont="1">
      <alignment/>
      <protection/>
    </xf>
    <xf numFmtId="0" fontId="25" fillId="0" borderId="0" xfId="29" applyFont="1" applyBorder="1">
      <alignment/>
      <protection/>
    </xf>
    <xf numFmtId="211" fontId="25" fillId="0" borderId="0" xfId="29" applyNumberFormat="1" applyFont="1" applyFill="1" applyBorder="1">
      <alignment/>
      <protection/>
    </xf>
    <xf numFmtId="0" fontId="25" fillId="0" borderId="0" xfId="29" applyFont="1" applyBorder="1" applyAlignment="1">
      <alignment/>
      <protection/>
    </xf>
    <xf numFmtId="0" fontId="25" fillId="0" borderId="2" xfId="29" applyFont="1" applyBorder="1" applyAlignment="1">
      <alignment/>
      <protection/>
    </xf>
    <xf numFmtId="0" fontId="24" fillId="0" borderId="2" xfId="29" applyFont="1" applyBorder="1" applyAlignment="1">
      <alignment/>
      <protection/>
    </xf>
    <xf numFmtId="0" fontId="25" fillId="0" borderId="2" xfId="29" applyFont="1" applyBorder="1" applyAlignment="1">
      <alignment horizontal="centerContinuous"/>
      <protection/>
    </xf>
    <xf numFmtId="198" fontId="24" fillId="0" borderId="1" xfId="29" applyNumberFormat="1" applyFont="1" applyFill="1" applyBorder="1">
      <alignment/>
      <protection/>
    </xf>
    <xf numFmtId="198" fontId="24" fillId="0" borderId="0" xfId="29" applyNumberFormat="1" applyFont="1" applyFill="1" applyBorder="1">
      <alignment/>
      <protection/>
    </xf>
    <xf numFmtId="212" fontId="8" fillId="0" borderId="0" xfId="19" applyNumberFormat="1" applyFont="1" applyBorder="1" applyAlignment="1">
      <alignment/>
    </xf>
    <xf numFmtId="198" fontId="25" fillId="0" borderId="1" xfId="29" applyNumberFormat="1" applyFont="1" applyFill="1" applyBorder="1">
      <alignment/>
      <protection/>
    </xf>
    <xf numFmtId="198" fontId="25" fillId="0" borderId="0" xfId="29" applyNumberFormat="1" applyFont="1" applyFill="1" applyBorder="1">
      <alignment/>
      <protection/>
    </xf>
    <xf numFmtId="0" fontId="8" fillId="0" borderId="0" xfId="29" applyFont="1" applyBorder="1">
      <alignment/>
      <protection/>
    </xf>
    <xf numFmtId="212" fontId="8" fillId="0" borderId="0" xfId="29" applyNumberFormat="1" applyFont="1">
      <alignment/>
      <protection/>
    </xf>
    <xf numFmtId="212" fontId="8" fillId="0" borderId="0" xfId="29" applyNumberFormat="1" applyFont="1" applyBorder="1">
      <alignment/>
      <protection/>
    </xf>
    <xf numFmtId="0" fontId="8" fillId="0" borderId="2" xfId="29" applyFont="1" applyBorder="1">
      <alignment/>
      <protection/>
    </xf>
    <xf numFmtId="0" fontId="13" fillId="0" borderId="0" xfId="29" applyFont="1">
      <alignment/>
      <protection/>
    </xf>
    <xf numFmtId="220" fontId="24" fillId="0" borderId="0" xfId="0" applyNumberFormat="1" applyFont="1" applyAlignment="1">
      <alignment vertical="center"/>
    </xf>
    <xf numFmtId="190" fontId="24" fillId="0" borderId="1" xfId="0" applyNumberFormat="1" applyFont="1" applyFill="1" applyBorder="1" applyAlignment="1">
      <alignment vertical="center"/>
    </xf>
    <xf numFmtId="170" fontId="29" fillId="0" borderId="0" xfId="0" applyFont="1" applyFill="1" applyAlignment="1">
      <alignment horizontal="center" vertical="center"/>
    </xf>
    <xf numFmtId="190" fontId="25" fillId="0" borderId="1" xfId="0" applyNumberFormat="1" applyFont="1" applyFill="1" applyBorder="1" applyAlignment="1">
      <alignment vertical="center"/>
    </xf>
    <xf numFmtId="170" fontId="0" fillId="0" borderId="5" xfId="0" applyBorder="1" applyAlignment="1">
      <alignment vertical="center"/>
    </xf>
    <xf numFmtId="242" fontId="24" fillId="0" borderId="5" xfId="0" applyNumberFormat="1" applyFont="1" applyFill="1" applyBorder="1" applyAlignment="1">
      <alignment vertical="center"/>
    </xf>
    <xf numFmtId="243" fontId="11" fillId="0" borderId="5" xfId="15" applyNumberFormat="1" applyFont="1" applyBorder="1">
      <alignment vertical="center"/>
      <protection/>
    </xf>
    <xf numFmtId="226" fontId="11" fillId="0" borderId="5" xfId="23" applyNumberFormat="1" applyFont="1" applyBorder="1" applyAlignment="1">
      <alignment horizontal="right"/>
      <protection/>
    </xf>
    <xf numFmtId="226" fontId="11" fillId="0" borderId="4" xfId="23" applyNumberFormat="1" applyFont="1" applyBorder="1" applyAlignment="1">
      <alignment horizontal="right"/>
      <protection/>
    </xf>
    <xf numFmtId="244" fontId="11" fillId="0" borderId="4" xfId="23" applyNumberFormat="1" applyFont="1" applyBorder="1" applyAlignment="1">
      <alignment horizontal="right"/>
      <protection/>
    </xf>
    <xf numFmtId="244" fontId="11" fillId="0" borderId="5" xfId="23" applyNumberFormat="1" applyFont="1" applyBorder="1" applyAlignment="1">
      <alignment horizontal="right"/>
      <protection/>
    </xf>
    <xf numFmtId="238" fontId="11" fillId="0" borderId="1" xfId="23" applyNumberFormat="1" applyFont="1" applyBorder="1" applyAlignment="1">
      <alignment horizontal="right"/>
      <protection/>
    </xf>
    <xf numFmtId="238" fontId="11" fillId="0" borderId="0" xfId="23" applyNumberFormat="1" applyFont="1" applyBorder="1" applyAlignment="1">
      <alignment horizontal="right"/>
      <protection/>
    </xf>
    <xf numFmtId="238" fontId="11" fillId="0" borderId="10" xfId="23" applyNumberFormat="1" applyFont="1" applyBorder="1" applyAlignment="1">
      <alignment horizontal="right"/>
      <protection/>
    </xf>
    <xf numFmtId="226" fontId="11" fillId="0" borderId="10" xfId="23" applyNumberFormat="1" applyFont="1" applyBorder="1" applyAlignment="1">
      <alignment horizontal="right"/>
      <protection/>
    </xf>
    <xf numFmtId="170" fontId="25" fillId="0" borderId="0" xfId="0" applyFont="1" applyAlignment="1">
      <alignment horizontal="center" vertical="center"/>
    </xf>
    <xf numFmtId="220" fontId="27" fillId="0" borderId="0" xfId="0" applyNumberFormat="1" applyFont="1" applyAlignment="1">
      <alignment vertical="center"/>
    </xf>
    <xf numFmtId="232" fontId="24" fillId="0" borderId="0" xfId="0" applyNumberFormat="1" applyFont="1" applyBorder="1" applyAlignment="1">
      <alignment vertical="center"/>
    </xf>
    <xf numFmtId="232" fontId="24" fillId="0" borderId="1" xfId="0" applyNumberFormat="1" applyFont="1" applyBorder="1" applyAlignment="1">
      <alignment vertical="center"/>
    </xf>
    <xf numFmtId="166" fontId="11" fillId="0" borderId="0" xfId="17" applyNumberFormat="1" applyFont="1" applyBorder="1" applyAlignment="1">
      <alignment vertical="center"/>
    </xf>
    <xf numFmtId="211" fontId="24" fillId="0" borderId="1" xfId="29" applyNumberFormat="1" applyFont="1" applyFill="1" applyBorder="1">
      <alignment/>
      <protection/>
    </xf>
    <xf numFmtId="211" fontId="24" fillId="0" borderId="1" xfId="29" applyNumberFormat="1" applyFont="1" applyFill="1" applyBorder="1" applyAlignment="1">
      <alignment horizontal="right"/>
      <protection/>
    </xf>
    <xf numFmtId="211" fontId="24" fillId="0" borderId="4" xfId="29" applyNumberFormat="1" applyFont="1" applyFill="1" applyBorder="1" applyAlignment="1">
      <alignment horizontal="right"/>
      <protection/>
    </xf>
    <xf numFmtId="167" fontId="8" fillId="0" borderId="0" xfId="17" applyFont="1" applyAlignment="1">
      <alignment/>
    </xf>
    <xf numFmtId="246" fontId="8" fillId="0" borderId="0" xfId="19" applyNumberFormat="1" applyFont="1" applyAlignment="1">
      <alignment/>
    </xf>
    <xf numFmtId="208" fontId="25" fillId="0" borderId="1" xfId="20" applyNumberFormat="1" applyFont="1" applyFill="1" applyBorder="1" applyAlignment="1">
      <alignment vertical="center"/>
    </xf>
    <xf numFmtId="247" fontId="24" fillId="0" borderId="1" xfId="0" applyNumberFormat="1" applyFont="1" applyFill="1" applyBorder="1" applyAlignment="1">
      <alignment vertical="center"/>
    </xf>
    <xf numFmtId="169" fontId="24" fillId="0" borderId="0" xfId="32" applyFont="1" applyFill="1" applyAlignment="1">
      <alignment horizontal="centerContinuous" vertical="center"/>
      <protection/>
    </xf>
    <xf numFmtId="208" fontId="24" fillId="0" borderId="1" xfId="20" applyNumberFormat="1" applyFont="1" applyFill="1" applyBorder="1" applyAlignment="1">
      <alignment vertical="center"/>
    </xf>
    <xf numFmtId="166" fontId="24" fillId="0" borderId="0" xfId="17" applyNumberFormat="1" applyFont="1" applyFill="1" applyBorder="1" applyAlignment="1">
      <alignment horizontal="center" vertical="center"/>
    </xf>
    <xf numFmtId="247" fontId="24" fillId="0" borderId="0" xfId="0" applyNumberFormat="1" applyFont="1" applyFill="1" applyBorder="1" applyAlignment="1">
      <alignment vertical="center"/>
    </xf>
    <xf numFmtId="167" fontId="24" fillId="0" borderId="0" xfId="17" applyNumberFormat="1" applyFont="1" applyAlignment="1">
      <alignment vertical="center"/>
    </xf>
    <xf numFmtId="248" fontId="11" fillId="0" borderId="4" xfId="0" applyNumberFormat="1" applyFont="1" applyBorder="1" applyAlignment="1">
      <alignment horizontal="right"/>
    </xf>
    <xf numFmtId="224" fontId="11" fillId="0" borderId="4" xfId="0" applyNumberFormat="1" applyFont="1" applyBorder="1" applyAlignment="1">
      <alignment vertical="center"/>
    </xf>
    <xf numFmtId="224" fontId="12" fillId="0" borderId="4" xfId="0" applyNumberFormat="1" applyFont="1" applyBorder="1" applyAlignment="1">
      <alignment vertical="center"/>
    </xf>
    <xf numFmtId="169" fontId="24" fillId="0" borderId="0" xfId="32" applyFont="1" applyFill="1" applyAlignment="1" quotePrefix="1">
      <alignment horizontal="centerContinuous" vertical="center"/>
      <protection/>
    </xf>
    <xf numFmtId="0" fontId="7" fillId="0" borderId="0" xfId="28" applyFont="1" applyBorder="1">
      <alignment/>
      <protection/>
    </xf>
    <xf numFmtId="0" fontId="7" fillId="0" borderId="0" xfId="28" applyFont="1">
      <alignment/>
      <protection/>
    </xf>
    <xf numFmtId="0" fontId="7" fillId="0" borderId="2" xfId="28" applyFont="1" applyBorder="1">
      <alignment/>
      <protection/>
    </xf>
    <xf numFmtId="0" fontId="7" fillId="0" borderId="2" xfId="28" applyFont="1" applyBorder="1" applyAlignment="1">
      <alignment horizontal="center"/>
      <protection/>
    </xf>
    <xf numFmtId="0" fontId="11" fillId="0" borderId="13" xfId="28" applyFont="1" applyBorder="1" applyAlignment="1">
      <alignment horizontal="center" vertical="center" wrapText="1"/>
      <protection/>
    </xf>
    <xf numFmtId="0" fontId="11" fillId="0" borderId="8" xfId="28" applyFont="1" applyBorder="1" applyAlignment="1">
      <alignment horizontal="center" vertical="center" wrapText="1"/>
      <protection/>
    </xf>
    <xf numFmtId="0" fontId="11" fillId="0" borderId="12" xfId="28" applyFont="1" applyBorder="1" applyAlignment="1">
      <alignment horizontal="center" vertical="center" wrapText="1"/>
      <protection/>
    </xf>
    <xf numFmtId="0" fontId="11" fillId="0" borderId="0" xfId="28" applyFont="1" applyBorder="1">
      <alignment/>
      <protection/>
    </xf>
    <xf numFmtId="0" fontId="11" fillId="0" borderId="0" xfId="28" applyFont="1">
      <alignment/>
      <protection/>
    </xf>
    <xf numFmtId="0" fontId="11" fillId="0" borderId="1" xfId="28" applyFont="1" applyBorder="1" applyAlignment="1">
      <alignment horizontal="center" vertical="center"/>
      <protection/>
    </xf>
    <xf numFmtId="0" fontId="11" fillId="0" borderId="0" xfId="28" applyFont="1" applyBorder="1" applyAlignment="1">
      <alignment horizontal="center" vertical="center" wrapText="1"/>
      <protection/>
    </xf>
    <xf numFmtId="0" fontId="11" fillId="0" borderId="5" xfId="28" applyFont="1" applyBorder="1" applyAlignment="1">
      <alignment horizontal="center" vertical="center"/>
      <protection/>
    </xf>
    <xf numFmtId="0" fontId="11" fillId="0" borderId="8" xfId="28" applyFont="1" applyBorder="1" applyAlignment="1">
      <alignment horizontal="center" vertical="center"/>
      <protection/>
    </xf>
    <xf numFmtId="0" fontId="11" fillId="0" borderId="7" xfId="28" applyFont="1" applyBorder="1" applyAlignment="1">
      <alignment horizontal="center" vertical="center"/>
      <protection/>
    </xf>
    <xf numFmtId="0" fontId="11" fillId="0" borderId="3" xfId="28" applyFont="1" applyBorder="1" applyAlignment="1">
      <alignment horizontal="center" vertical="center"/>
      <protection/>
    </xf>
    <xf numFmtId="0" fontId="7" fillId="0" borderId="8" xfId="28" applyFont="1" applyBorder="1">
      <alignment/>
      <protection/>
    </xf>
    <xf numFmtId="0" fontId="7" fillId="0" borderId="10" xfId="28" applyFont="1" applyBorder="1">
      <alignment/>
      <protection/>
    </xf>
    <xf numFmtId="0" fontId="11" fillId="0" borderId="5" xfId="28" applyFont="1" applyBorder="1">
      <alignment/>
      <protection/>
    </xf>
    <xf numFmtId="0" fontId="11" fillId="0" borderId="4" xfId="28" applyFont="1" applyBorder="1">
      <alignment/>
      <protection/>
    </xf>
    <xf numFmtId="0" fontId="11" fillId="0" borderId="0" xfId="28" applyFont="1" applyAlignment="1">
      <alignment horizontal="right"/>
      <protection/>
    </xf>
    <xf numFmtId="0" fontId="33" fillId="0" borderId="0" xfId="28" applyFont="1">
      <alignment/>
      <protection/>
    </xf>
    <xf numFmtId="0" fontId="11" fillId="0" borderId="2" xfId="28" applyFont="1" applyBorder="1">
      <alignment/>
      <protection/>
    </xf>
    <xf numFmtId="0" fontId="11" fillId="0" borderId="11" xfId="28" applyFont="1" applyBorder="1">
      <alignment/>
      <protection/>
    </xf>
    <xf numFmtId="0" fontId="11" fillId="0" borderId="12" xfId="28" applyFont="1" applyBorder="1">
      <alignment/>
      <protection/>
    </xf>
    <xf numFmtId="0" fontId="11" fillId="0" borderId="14" xfId="28" applyFont="1" applyBorder="1">
      <alignment/>
      <protection/>
    </xf>
    <xf numFmtId="0" fontId="11" fillId="0" borderId="9" xfId="28" applyFont="1" applyBorder="1">
      <alignment/>
      <protection/>
    </xf>
    <xf numFmtId="0" fontId="11" fillId="0" borderId="0" xfId="28" applyFont="1" applyBorder="1" applyAlignment="1">
      <alignment horizontal="center" vertical="center"/>
      <protection/>
    </xf>
    <xf numFmtId="0" fontId="11" fillId="0" borderId="2" xfId="28" applyFont="1" applyBorder="1" applyAlignment="1">
      <alignment horizontal="center" vertical="center"/>
      <protection/>
    </xf>
    <xf numFmtId="0" fontId="11" fillId="0" borderId="10" xfId="28" applyFont="1" applyBorder="1">
      <alignment/>
      <protection/>
    </xf>
    <xf numFmtId="0" fontId="11" fillId="0" borderId="8" xfId="28" applyFont="1" applyBorder="1">
      <alignment/>
      <protection/>
    </xf>
    <xf numFmtId="245" fontId="11" fillId="0" borderId="4" xfId="28" applyNumberFormat="1" applyFont="1" applyBorder="1">
      <alignment/>
      <protection/>
    </xf>
    <xf numFmtId="245" fontId="11" fillId="0" borderId="0" xfId="28" applyNumberFormat="1" applyFont="1">
      <alignment/>
      <protection/>
    </xf>
    <xf numFmtId="0" fontId="11" fillId="0" borderId="0" xfId="28" applyFont="1" applyBorder="1" applyAlignment="1">
      <alignment horizontal="center"/>
      <protection/>
    </xf>
    <xf numFmtId="226" fontId="8" fillId="0" borderId="0" xfId="15" applyNumberFormat="1" applyFont="1" applyBorder="1">
      <alignment vertical="center"/>
      <protection/>
    </xf>
    <xf numFmtId="245" fontId="11" fillId="0" borderId="10" xfId="28" applyNumberFormat="1" applyFont="1" applyBorder="1">
      <alignment/>
      <protection/>
    </xf>
    <xf numFmtId="0" fontId="11" fillId="0" borderId="10" xfId="28" applyFont="1" applyBorder="1" applyAlignment="1">
      <alignment horizontal="right"/>
      <protection/>
    </xf>
    <xf numFmtId="0" fontId="11" fillId="0" borderId="0" xfId="28" applyFont="1" applyBorder="1" applyAlignment="1">
      <alignment horizontal="right"/>
      <protection/>
    </xf>
    <xf numFmtId="0" fontId="18" fillId="0" borderId="0" xfId="26">
      <alignment/>
      <protection/>
    </xf>
    <xf numFmtId="0" fontId="18" fillId="0" borderId="0" xfId="26" applyBorder="1">
      <alignment/>
      <protection/>
    </xf>
    <xf numFmtId="0" fontId="18" fillId="0" borderId="2" xfId="26" applyBorder="1">
      <alignment/>
      <protection/>
    </xf>
    <xf numFmtId="0" fontId="18" fillId="0" borderId="1" xfId="26" applyBorder="1">
      <alignment/>
      <protection/>
    </xf>
    <xf numFmtId="0" fontId="8" fillId="0" borderId="4" xfId="26" applyFont="1" applyBorder="1" applyAlignment="1">
      <alignment horizontal="right" vertical="center"/>
      <protection/>
    </xf>
    <xf numFmtId="0" fontId="18" fillId="0" borderId="5" xfId="26" applyBorder="1">
      <alignment/>
      <protection/>
    </xf>
    <xf numFmtId="0" fontId="8" fillId="0" borderId="4" xfId="26" applyFont="1" applyBorder="1">
      <alignment/>
      <protection/>
    </xf>
    <xf numFmtId="0" fontId="13" fillId="0" borderId="4" xfId="26" applyFont="1" applyBorder="1" applyAlignment="1">
      <alignment horizontal="right" vertical="center"/>
      <protection/>
    </xf>
    <xf numFmtId="0" fontId="18" fillId="0" borderId="4" xfId="26" applyBorder="1">
      <alignment/>
      <protection/>
    </xf>
    <xf numFmtId="0" fontId="13" fillId="0" borderId="5" xfId="26" applyFont="1" applyBorder="1" applyAlignment="1">
      <alignment horizontal="right" vertical="center"/>
      <protection/>
    </xf>
    <xf numFmtId="179" fontId="8" fillId="0" borderId="1" xfId="30" applyNumberFormat="1" applyFont="1" applyBorder="1" applyAlignment="1">
      <alignment horizontal="right" vertical="center"/>
      <protection/>
    </xf>
    <xf numFmtId="0" fontId="8" fillId="0" borderId="0" xfId="26" applyFont="1">
      <alignment/>
      <protection/>
    </xf>
    <xf numFmtId="0" fontId="18" fillId="0" borderId="0" xfId="27">
      <alignment/>
      <protection/>
    </xf>
    <xf numFmtId="0" fontId="18" fillId="0" borderId="2" xfId="27" applyBorder="1">
      <alignment/>
      <protection/>
    </xf>
    <xf numFmtId="0" fontId="18" fillId="0" borderId="0" xfId="27" applyBorder="1">
      <alignment/>
      <protection/>
    </xf>
    <xf numFmtId="0" fontId="18" fillId="0" borderId="1" xfId="27" applyBorder="1">
      <alignment/>
      <protection/>
    </xf>
    <xf numFmtId="0" fontId="13" fillId="0" borderId="0" xfId="27" applyFont="1">
      <alignment/>
      <protection/>
    </xf>
    <xf numFmtId="0" fontId="8" fillId="0" borderId="0" xfId="27" applyFont="1" applyBorder="1">
      <alignment/>
      <protection/>
    </xf>
    <xf numFmtId="0" fontId="18" fillId="0" borderId="0" xfId="27" applyBorder="1" applyAlignment="1">
      <alignment horizontal="right" vertical="center"/>
      <protection/>
    </xf>
    <xf numFmtId="0" fontId="18" fillId="0" borderId="5" xfId="27" applyBorder="1">
      <alignment/>
      <protection/>
    </xf>
    <xf numFmtId="0" fontId="8" fillId="0" borderId="0" xfId="27" applyFont="1">
      <alignment/>
      <protection/>
    </xf>
    <xf numFmtId="0" fontId="8" fillId="0" borderId="1" xfId="27" applyFont="1" applyBorder="1">
      <alignment/>
      <protection/>
    </xf>
    <xf numFmtId="0" fontId="8" fillId="0" borderId="4" xfId="27" applyFont="1" applyBorder="1" applyAlignment="1">
      <alignment horizontal="right" vertical="center"/>
      <protection/>
    </xf>
    <xf numFmtId="0" fontId="18" fillId="0" borderId="4" xfId="27" applyBorder="1">
      <alignment/>
      <protection/>
    </xf>
    <xf numFmtId="206" fontId="8" fillId="0" borderId="0" xfId="27" applyNumberFormat="1" applyFont="1" applyAlignment="1">
      <alignment horizontal="right" vertical="center"/>
      <protection/>
    </xf>
    <xf numFmtId="0" fontId="13" fillId="0" borderId="0" xfId="27" applyFont="1" applyAlignment="1">
      <alignment horizontal="right" vertical="center"/>
      <protection/>
    </xf>
    <xf numFmtId="0" fontId="13" fillId="0" borderId="4" xfId="27" applyFont="1" applyBorder="1" applyAlignment="1">
      <alignment horizontal="right" vertical="center"/>
      <protection/>
    </xf>
    <xf numFmtId="206" fontId="8" fillId="0" borderId="1" xfId="27" applyNumberFormat="1" applyFont="1" applyBorder="1" applyAlignment="1">
      <alignment horizontal="center" vertical="center"/>
      <protection/>
    </xf>
    <xf numFmtId="206" fontId="8" fillId="0" borderId="0" xfId="27" applyNumberFormat="1" applyFont="1" applyBorder="1" applyAlignment="1">
      <alignment horizontal="center" vertical="center"/>
      <protection/>
    </xf>
    <xf numFmtId="179" fontId="8" fillId="0" borderId="4" xfId="27" applyNumberFormat="1" applyFont="1" applyBorder="1">
      <alignment/>
      <protection/>
    </xf>
    <xf numFmtId="179" fontId="8" fillId="0" borderId="0" xfId="27" applyNumberFormat="1" applyFont="1" applyBorder="1">
      <alignment/>
      <protection/>
    </xf>
    <xf numFmtId="0" fontId="8" fillId="0" borderId="4" xfId="27" applyFont="1" applyBorder="1">
      <alignment/>
      <protection/>
    </xf>
    <xf numFmtId="0" fontId="13" fillId="0" borderId="5" xfId="27" applyFont="1" applyBorder="1" applyAlignment="1">
      <alignment horizontal="right" vertical="center"/>
      <protection/>
    </xf>
    <xf numFmtId="0" fontId="12" fillId="0" borderId="0" xfId="27" applyFont="1" applyAlignment="1">
      <alignment horizontal="centerContinuous" vertical="center"/>
      <protection/>
    </xf>
    <xf numFmtId="0" fontId="12" fillId="0" borderId="0" xfId="27" applyFont="1" applyBorder="1" applyAlignment="1">
      <alignment horizontal="centerContinuous" vertical="center"/>
      <protection/>
    </xf>
    <xf numFmtId="206" fontId="8" fillId="0" borderId="1" xfId="27" applyNumberFormat="1" applyFont="1" applyBorder="1" applyAlignment="1">
      <alignment horizontal="right" vertical="center"/>
      <protection/>
    </xf>
    <xf numFmtId="179" fontId="15" fillId="0" borderId="0" xfId="27" applyNumberFormat="1" applyFont="1" applyBorder="1">
      <alignment/>
      <protection/>
    </xf>
    <xf numFmtId="0" fontId="18" fillId="0" borderId="0" xfId="27" applyAlignment="1">
      <alignment horizontal="right" vertical="center"/>
      <protection/>
    </xf>
    <xf numFmtId="206" fontId="8" fillId="0" borderId="0" xfId="27" applyNumberFormat="1" applyFont="1" applyBorder="1" applyAlignment="1">
      <alignment horizontal="right" vertical="center"/>
      <protection/>
    </xf>
    <xf numFmtId="0" fontId="13" fillId="0" borderId="4" xfId="27" applyFont="1" applyBorder="1">
      <alignment/>
      <protection/>
    </xf>
    <xf numFmtId="206" fontId="8" fillId="0" borderId="4" xfId="27" applyNumberFormat="1" applyFont="1" applyBorder="1" applyAlignment="1">
      <alignment horizontal="right" vertical="center"/>
      <protection/>
    </xf>
    <xf numFmtId="179" fontId="8" fillId="0" borderId="0" xfId="27" applyNumberFormat="1" applyFont="1">
      <alignment/>
      <protection/>
    </xf>
    <xf numFmtId="0" fontId="20" fillId="0" borderId="0" xfId="27" applyFont="1">
      <alignment/>
      <protection/>
    </xf>
    <xf numFmtId="0" fontId="8" fillId="0" borderId="0" xfId="27" applyFont="1" applyAlignment="1">
      <alignment vertical="top"/>
      <protection/>
    </xf>
    <xf numFmtId="249" fontId="11" fillId="0" borderId="1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horizontal="right"/>
    </xf>
    <xf numFmtId="203" fontId="11" fillId="0" borderId="5" xfId="0" applyNumberFormat="1" applyFont="1" applyBorder="1" applyAlignment="1">
      <alignment vertical="center"/>
    </xf>
    <xf numFmtId="203" fontId="12" fillId="0" borderId="5" xfId="0" applyNumberFormat="1" applyFont="1" applyBorder="1" applyAlignment="1">
      <alignment vertical="center"/>
    </xf>
    <xf numFmtId="223" fontId="8" fillId="0" borderId="0" xfId="0" applyNumberFormat="1" applyFont="1" applyAlignment="1">
      <alignment vertical="center"/>
    </xf>
    <xf numFmtId="250" fontId="8" fillId="0" borderId="0" xfId="17" applyNumberFormat="1" applyFont="1" applyAlignment="1">
      <alignment vertical="center"/>
    </xf>
    <xf numFmtId="251" fontId="11" fillId="0" borderId="1" xfId="0" applyNumberFormat="1" applyFont="1" applyBorder="1" applyAlignment="1">
      <alignment vertical="center"/>
    </xf>
    <xf numFmtId="252" fontId="11" fillId="0" borderId="1" xfId="0" applyNumberFormat="1" applyFont="1" applyBorder="1" applyAlignment="1">
      <alignment vertical="center"/>
    </xf>
    <xf numFmtId="0" fontId="11" fillId="0" borderId="10" xfId="23" applyFont="1" applyBorder="1" applyAlignment="1">
      <alignment horizontal="center" vertical="center" wrapText="1"/>
      <protection/>
    </xf>
    <xf numFmtId="0" fontId="18" fillId="0" borderId="4" xfId="23" applyBorder="1" applyAlignment="1">
      <alignment horizontal="center" vertical="center"/>
      <protection/>
    </xf>
    <xf numFmtId="0" fontId="18" fillId="0" borderId="6" xfId="23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 wrapText="1"/>
      <protection/>
    </xf>
    <xf numFmtId="0" fontId="11" fillId="0" borderId="12" xfId="23" applyFont="1" applyBorder="1" applyAlignment="1">
      <alignment horizontal="center" vertical="center" wrapText="1"/>
      <protection/>
    </xf>
    <xf numFmtId="0" fontId="11" fillId="0" borderId="0" xfId="23" applyFont="1" applyAlignment="1">
      <alignment horizontal="center" vertical="center"/>
      <protection/>
    </xf>
    <xf numFmtId="0" fontId="11" fillId="0" borderId="13" xfId="23" applyFont="1" applyBorder="1" applyAlignment="1">
      <alignment horizontal="center" vertical="center" wrapText="1"/>
      <protection/>
    </xf>
    <xf numFmtId="0" fontId="11" fillId="0" borderId="5" xfId="23" applyFont="1" applyBorder="1" applyAlignment="1">
      <alignment horizontal="center" vertical="center"/>
      <protection/>
    </xf>
    <xf numFmtId="0" fontId="11" fillId="0" borderId="2" xfId="23" applyFont="1" applyBorder="1" applyAlignment="1">
      <alignment horizontal="center" vertical="center"/>
      <protection/>
    </xf>
    <xf numFmtId="0" fontId="11" fillId="0" borderId="3" xfId="23" applyFont="1" applyBorder="1" applyAlignment="1">
      <alignment horizontal="center" vertical="center"/>
      <protection/>
    </xf>
    <xf numFmtId="170" fontId="24" fillId="0" borderId="5" xfId="0" applyFont="1" applyBorder="1" applyAlignment="1">
      <alignment horizontal="center" vertical="center"/>
    </xf>
    <xf numFmtId="170" fontId="24" fillId="0" borderId="0" xfId="0" applyFont="1" applyAlignment="1">
      <alignment horizontal="center" vertical="center"/>
    </xf>
    <xf numFmtId="170" fontId="24" fillId="0" borderId="7" xfId="0" applyFont="1" applyBorder="1" applyAlignment="1">
      <alignment horizontal="center" vertical="center"/>
    </xf>
    <xf numFmtId="0" fontId="14" fillId="0" borderId="0" xfId="23" applyFont="1" applyAlignment="1">
      <alignment horizontal="center" vertical="center"/>
      <protection/>
    </xf>
    <xf numFmtId="0" fontId="11" fillId="0" borderId="14" xfId="23" applyFont="1" applyBorder="1" applyAlignment="1">
      <alignment horizontal="center"/>
      <protection/>
    </xf>
    <xf numFmtId="0" fontId="11" fillId="0" borderId="9" xfId="23" applyFont="1" applyBorder="1" applyAlignment="1">
      <alignment horizontal="center"/>
      <protection/>
    </xf>
    <xf numFmtId="0" fontId="11" fillId="0" borderId="8" xfId="23" applyFont="1" applyBorder="1" applyAlignment="1">
      <alignment horizontal="center" vertical="center"/>
      <protection/>
    </xf>
    <xf numFmtId="0" fontId="11" fillId="0" borderId="12" xfId="23" applyFont="1" applyBorder="1" applyAlignment="1">
      <alignment horizontal="center" vertical="center"/>
      <protection/>
    </xf>
    <xf numFmtId="0" fontId="11" fillId="0" borderId="13" xfId="23" applyFont="1" applyBorder="1" applyAlignment="1">
      <alignment horizontal="center" vertical="center"/>
      <protection/>
    </xf>
    <xf numFmtId="0" fontId="11" fillId="0" borderId="7" xfId="23" applyFont="1" applyBorder="1" applyAlignment="1">
      <alignment horizontal="center" vertical="center"/>
      <protection/>
    </xf>
    <xf numFmtId="170" fontId="8" fillId="0" borderId="12" xfId="0" applyFont="1" applyBorder="1" applyAlignment="1">
      <alignment horizontal="center" vertical="center"/>
    </xf>
    <xf numFmtId="170" fontId="8" fillId="0" borderId="13" xfId="0" applyFont="1" applyBorder="1" applyAlignment="1">
      <alignment horizontal="center" vertical="center"/>
    </xf>
    <xf numFmtId="170" fontId="8" fillId="0" borderId="2" xfId="0" applyFont="1" applyBorder="1" applyAlignment="1">
      <alignment horizontal="center" vertical="center"/>
    </xf>
    <xf numFmtId="170" fontId="8" fillId="0" borderId="3" xfId="0" applyFont="1" applyBorder="1" applyAlignment="1">
      <alignment horizontal="center" vertical="center"/>
    </xf>
    <xf numFmtId="170" fontId="14" fillId="0" borderId="0" xfId="0" applyFont="1" applyAlignment="1">
      <alignment horizontal="center" vertical="center"/>
    </xf>
    <xf numFmtId="170" fontId="12" fillId="0" borderId="0" xfId="0" applyFont="1" applyAlignment="1">
      <alignment horizontal="center" vertical="center"/>
    </xf>
    <xf numFmtId="170" fontId="8" fillId="0" borderId="14" xfId="0" applyFont="1" applyBorder="1" applyAlignment="1">
      <alignment horizontal="center"/>
    </xf>
    <xf numFmtId="170" fontId="8" fillId="0" borderId="9" xfId="0" applyFont="1" applyBorder="1" applyAlignment="1">
      <alignment horizontal="center"/>
    </xf>
    <xf numFmtId="0" fontId="24" fillId="0" borderId="0" xfId="32" applyNumberFormat="1" applyFont="1" applyAlignment="1">
      <alignment horizontal="left" vertical="center"/>
      <protection/>
    </xf>
    <xf numFmtId="170" fontId="25" fillId="0" borderId="12" xfId="0" applyFont="1" applyBorder="1" applyAlignment="1">
      <alignment horizontal="center" vertical="center"/>
    </xf>
    <xf numFmtId="170" fontId="25" fillId="0" borderId="2" xfId="0" applyFont="1" applyBorder="1" applyAlignment="1">
      <alignment horizontal="center" vertical="center"/>
    </xf>
    <xf numFmtId="170" fontId="14" fillId="0" borderId="0" xfId="31" applyFont="1" applyAlignment="1">
      <alignment horizontal="center" vertical="center"/>
      <protection/>
    </xf>
    <xf numFmtId="170" fontId="24" fillId="0" borderId="14" xfId="0" applyFont="1" applyBorder="1" applyAlignment="1">
      <alignment horizontal="center" vertical="center"/>
    </xf>
    <xf numFmtId="170" fontId="24" fillId="0" borderId="9" xfId="0" applyFont="1" applyBorder="1" applyAlignment="1">
      <alignment horizontal="center" vertical="center"/>
    </xf>
    <xf numFmtId="170" fontId="25" fillId="0" borderId="0" xfId="0" applyFont="1" applyAlignment="1">
      <alignment horizontal="center" vertical="center"/>
    </xf>
    <xf numFmtId="169" fontId="24" fillId="0" borderId="0" xfId="32" applyFont="1" applyAlignment="1">
      <alignment horizontal="center" vertical="center"/>
      <protection/>
    </xf>
    <xf numFmtId="169" fontId="24" fillId="0" borderId="0" xfId="32" applyFont="1" applyFill="1" quotePrefix="1">
      <alignment vertical="center"/>
      <protection/>
    </xf>
    <xf numFmtId="169" fontId="24" fillId="0" borderId="1" xfId="32" applyFont="1" applyFill="1" applyBorder="1" quotePrefix="1">
      <alignment vertical="center"/>
      <protection/>
    </xf>
    <xf numFmtId="169" fontId="24" fillId="0" borderId="0" xfId="32" applyFont="1" quotePrefix="1">
      <alignment vertical="center"/>
      <protection/>
    </xf>
    <xf numFmtId="169" fontId="24" fillId="0" borderId="1" xfId="32" applyFont="1" applyBorder="1" quotePrefix="1">
      <alignment vertical="center"/>
      <protection/>
    </xf>
    <xf numFmtId="0" fontId="24" fillId="0" borderId="14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170" fontId="24" fillId="0" borderId="11" xfId="0" applyFont="1" applyBorder="1" applyAlignment="1">
      <alignment horizontal="center" vertical="center"/>
    </xf>
    <xf numFmtId="170" fontId="27" fillId="0" borderId="11" xfId="0" applyFont="1" applyBorder="1" applyAlignment="1">
      <alignment horizontal="center" vertical="center"/>
    </xf>
    <xf numFmtId="170" fontId="24" fillId="0" borderId="12" xfId="0" applyFont="1" applyBorder="1" applyAlignment="1">
      <alignment horizontal="center" vertical="center" wrapText="1"/>
    </xf>
    <xf numFmtId="170" fontId="24" fillId="0" borderId="2" xfId="0" applyFont="1" applyBorder="1" applyAlignment="1">
      <alignment horizontal="center" vertical="center" wrapText="1"/>
    </xf>
    <xf numFmtId="170" fontId="0" fillId="0" borderId="0" xfId="0" applyFont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170" fontId="24" fillId="0" borderId="12" xfId="0" applyFont="1" applyBorder="1" applyAlignment="1">
      <alignment horizontal="center" vertical="center"/>
    </xf>
    <xf numFmtId="170" fontId="24" fillId="0" borderId="13" xfId="0" applyFont="1" applyBorder="1" applyAlignment="1">
      <alignment horizontal="center" vertical="center"/>
    </xf>
    <xf numFmtId="170" fontId="24" fillId="0" borderId="0" xfId="0" applyFont="1" applyBorder="1" applyAlignment="1">
      <alignment horizontal="center" vertical="center"/>
    </xf>
    <xf numFmtId="170" fontId="24" fillId="0" borderId="1" xfId="0" applyFont="1" applyBorder="1" applyAlignment="1">
      <alignment horizontal="center" vertical="center"/>
    </xf>
    <xf numFmtId="170" fontId="24" fillId="0" borderId="2" xfId="0" applyFont="1" applyBorder="1" applyAlignment="1">
      <alignment horizontal="center" vertical="center"/>
    </xf>
    <xf numFmtId="170" fontId="24" fillId="0" borderId="3" xfId="0" applyFont="1" applyBorder="1" applyAlignment="1">
      <alignment horizontal="center" vertical="center"/>
    </xf>
    <xf numFmtId="170" fontId="25" fillId="0" borderId="0" xfId="0" applyFont="1" applyAlignment="1">
      <alignment horizontal="center" vertical="distributed"/>
    </xf>
    <xf numFmtId="0" fontId="11" fillId="0" borderId="8" xfId="24" applyFont="1" applyBorder="1" applyAlignment="1">
      <alignment horizontal="center" vertical="center" wrapText="1"/>
      <protection/>
    </xf>
    <xf numFmtId="0" fontId="6" fillId="0" borderId="5" xfId="24" applyFont="1" applyBorder="1" applyAlignment="1">
      <alignment horizontal="center" vertical="center"/>
      <protection/>
    </xf>
    <xf numFmtId="0" fontId="6" fillId="0" borderId="7" xfId="24" applyFont="1" applyBorder="1" applyAlignment="1">
      <alignment horizontal="center"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8" fillId="0" borderId="4" xfId="24" applyBorder="1" applyAlignment="1">
      <alignment horizontal="center" vertical="center"/>
      <protection/>
    </xf>
    <xf numFmtId="0" fontId="18" fillId="0" borderId="6" xfId="24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11" fillId="0" borderId="14" xfId="24" applyFont="1" applyBorder="1" applyAlignment="1">
      <alignment horizontal="center"/>
      <protection/>
    </xf>
    <xf numFmtId="170" fontId="0" fillId="0" borderId="9" xfId="0" applyBorder="1" applyAlignment="1">
      <alignment vertical="center"/>
    </xf>
    <xf numFmtId="0" fontId="11" fillId="0" borderId="8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2" xfId="24" applyFont="1" applyBorder="1" applyAlignment="1">
      <alignment horizontal="center" vertical="center"/>
      <protection/>
    </xf>
    <xf numFmtId="49" fontId="14" fillId="0" borderId="0" xfId="24" applyNumberFormat="1" applyFont="1" applyAlignment="1">
      <alignment horizontal="center" vertical="center"/>
      <protection/>
    </xf>
    <xf numFmtId="0" fontId="14" fillId="0" borderId="0" xfId="24" applyFont="1" applyAlignment="1">
      <alignment horizontal="center" vertical="center"/>
      <protection/>
    </xf>
    <xf numFmtId="0" fontId="11" fillId="0" borderId="13" xfId="24" applyFont="1" applyBorder="1" applyAlignment="1">
      <alignment horizontal="center" vertical="center" wrapText="1"/>
      <protection/>
    </xf>
    <xf numFmtId="0" fontId="11" fillId="0" borderId="3" xfId="24" applyFont="1" applyBorder="1" applyAlignment="1">
      <alignment horizontal="center" vertical="center"/>
      <protection/>
    </xf>
    <xf numFmtId="49" fontId="11" fillId="0" borderId="12" xfId="24" applyNumberFormat="1" applyFont="1" applyBorder="1" applyAlignment="1">
      <alignment horizontal="center" vertical="center" wrapText="1"/>
      <protection/>
    </xf>
    <xf numFmtId="0" fontId="18" fillId="0" borderId="0" xfId="24" applyFont="1" applyAlignment="1">
      <alignment horizontal="center" vertical="center"/>
      <protection/>
    </xf>
    <xf numFmtId="0" fontId="18" fillId="0" borderId="2" xfId="24" applyFont="1" applyBorder="1" applyAlignment="1">
      <alignment horizontal="center" vertical="center"/>
      <protection/>
    </xf>
    <xf numFmtId="0" fontId="6" fillId="0" borderId="12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14" fillId="0" borderId="0" xfId="29" applyFont="1" applyAlignment="1">
      <alignment horizontal="center"/>
      <protection/>
    </xf>
    <xf numFmtId="0" fontId="24" fillId="0" borderId="12" xfId="29" applyFont="1" applyBorder="1" applyAlignment="1">
      <alignment horizontal="center" vertical="center"/>
      <protection/>
    </xf>
    <xf numFmtId="0" fontId="24" fillId="0" borderId="13" xfId="29" applyFont="1" applyBorder="1" applyAlignment="1">
      <alignment horizontal="center" vertical="center"/>
      <protection/>
    </xf>
    <xf numFmtId="0" fontId="24" fillId="0" borderId="0" xfId="29" applyFont="1" applyAlignment="1">
      <alignment horizontal="center" vertical="center"/>
      <protection/>
    </xf>
    <xf numFmtId="0" fontId="24" fillId="0" borderId="1" xfId="29" applyFont="1" applyBorder="1" applyAlignment="1">
      <alignment horizontal="center" vertical="center"/>
      <protection/>
    </xf>
    <xf numFmtId="0" fontId="24" fillId="0" borderId="2" xfId="29" applyFont="1" applyBorder="1" applyAlignment="1">
      <alignment horizontal="center" vertical="center"/>
      <protection/>
    </xf>
    <xf numFmtId="0" fontId="24" fillId="0" borderId="3" xfId="29" applyFont="1" applyBorder="1" applyAlignment="1">
      <alignment horizontal="center" vertical="center"/>
      <protection/>
    </xf>
    <xf numFmtId="0" fontId="24" fillId="0" borderId="8" xfId="29" applyFont="1" applyBorder="1" applyAlignment="1">
      <alignment horizontal="center" vertical="center"/>
      <protection/>
    </xf>
    <xf numFmtId="0" fontId="24" fillId="0" borderId="5" xfId="29" applyFont="1" applyBorder="1" applyAlignment="1">
      <alignment horizontal="center" vertical="center"/>
      <protection/>
    </xf>
    <xf numFmtId="0" fontId="24" fillId="0" borderId="7" xfId="29" applyFont="1" applyBorder="1" applyAlignment="1">
      <alignment horizontal="center" vertical="center"/>
      <protection/>
    </xf>
    <xf numFmtId="0" fontId="24" fillId="0" borderId="10" xfId="29" applyFont="1" applyBorder="1" applyAlignment="1">
      <alignment horizontal="center" vertical="center" wrapText="1"/>
      <protection/>
    </xf>
    <xf numFmtId="0" fontId="27" fillId="0" borderId="4" xfId="29" applyFont="1" applyBorder="1" applyAlignment="1">
      <alignment horizontal="center" vertical="center" wrapText="1"/>
      <protection/>
    </xf>
    <xf numFmtId="0" fontId="27" fillId="0" borderId="6" xfId="29" applyFont="1" applyBorder="1" applyAlignment="1">
      <alignment horizontal="center" vertical="center" wrapText="1"/>
      <protection/>
    </xf>
    <xf numFmtId="0" fontId="24" fillId="0" borderId="8" xfId="29" applyFont="1" applyBorder="1" applyAlignment="1">
      <alignment horizontal="center" vertical="center" wrapText="1"/>
      <protection/>
    </xf>
    <xf numFmtId="0" fontId="27" fillId="0" borderId="5" xfId="29" applyFont="1" applyBorder="1" applyAlignment="1">
      <alignment horizontal="center" vertical="center" wrapText="1"/>
      <protection/>
    </xf>
    <xf numFmtId="0" fontId="27" fillId="0" borderId="7" xfId="29" applyFont="1" applyBorder="1" applyAlignment="1">
      <alignment horizontal="center" vertical="center" wrapText="1"/>
      <protection/>
    </xf>
    <xf numFmtId="0" fontId="24" fillId="0" borderId="10" xfId="29" applyFont="1" applyBorder="1" applyAlignment="1">
      <alignment horizontal="center" vertical="center" wrapText="1"/>
      <protection/>
    </xf>
    <xf numFmtId="0" fontId="27" fillId="0" borderId="4" xfId="29" applyFont="1" applyBorder="1" applyAlignment="1">
      <alignment horizontal="center" vertical="center"/>
      <protection/>
    </xf>
    <xf numFmtId="0" fontId="27" fillId="0" borderId="6" xfId="29" applyFont="1" applyBorder="1" applyAlignment="1">
      <alignment horizontal="center" vertical="center"/>
      <protection/>
    </xf>
    <xf numFmtId="0" fontId="24" fillId="0" borderId="10" xfId="29" applyFont="1" applyBorder="1" applyAlignment="1">
      <alignment horizontal="center" vertical="center"/>
      <protection/>
    </xf>
    <xf numFmtId="0" fontId="24" fillId="0" borderId="4" xfId="29" applyFont="1" applyBorder="1" applyAlignment="1">
      <alignment horizontal="center" vertical="center" wrapText="1"/>
      <protection/>
    </xf>
    <xf numFmtId="0" fontId="24" fillId="0" borderId="6" xfId="29" applyFont="1" applyBorder="1" applyAlignment="1">
      <alignment horizontal="center" vertical="center" wrapText="1"/>
      <protection/>
    </xf>
    <xf numFmtId="0" fontId="27" fillId="0" borderId="13" xfId="29" applyFont="1" applyBorder="1" applyAlignment="1">
      <alignment horizontal="center" vertical="center"/>
      <protection/>
    </xf>
    <xf numFmtId="0" fontId="27" fillId="0" borderId="5" xfId="29" applyFont="1" applyBorder="1" applyAlignment="1">
      <alignment horizontal="center" vertical="center"/>
      <protection/>
    </xf>
    <xf numFmtId="0" fontId="27" fillId="0" borderId="1" xfId="29" applyFont="1" applyBorder="1" applyAlignment="1">
      <alignment horizontal="center" vertical="center"/>
      <protection/>
    </xf>
    <xf numFmtId="0" fontId="27" fillId="0" borderId="7" xfId="29" applyFont="1" applyBorder="1" applyAlignment="1">
      <alignment horizontal="center" vertical="center"/>
      <protection/>
    </xf>
    <xf numFmtId="0" fontId="27" fillId="0" borderId="3" xfId="29" applyFont="1" applyBorder="1" applyAlignment="1">
      <alignment horizontal="center" vertical="center"/>
      <protection/>
    </xf>
    <xf numFmtId="0" fontId="27" fillId="0" borderId="12" xfId="29" applyFont="1" applyBorder="1" applyAlignment="1">
      <alignment horizontal="center" vertical="center"/>
      <protection/>
    </xf>
    <xf numFmtId="0" fontId="27" fillId="0" borderId="0" xfId="29" applyFont="1" applyAlignment="1">
      <alignment horizontal="center" vertical="center"/>
      <protection/>
    </xf>
    <xf numFmtId="0" fontId="27" fillId="0" borderId="2" xfId="29" applyFont="1" applyBorder="1" applyAlignment="1">
      <alignment horizontal="center" vertical="center"/>
      <protection/>
    </xf>
    <xf numFmtId="0" fontId="24" fillId="0" borderId="14" xfId="29" applyFont="1" applyBorder="1" applyAlignment="1">
      <alignment horizontal="center" vertical="center"/>
      <protection/>
    </xf>
    <xf numFmtId="0" fontId="24" fillId="0" borderId="9" xfId="29" applyFont="1" applyBorder="1" applyAlignment="1">
      <alignment horizontal="center" vertical="center"/>
      <protection/>
    </xf>
    <xf numFmtId="0" fontId="25" fillId="0" borderId="0" xfId="29" applyFont="1" applyAlignment="1">
      <alignment horizontal="right"/>
      <protection/>
    </xf>
    <xf numFmtId="0" fontId="25" fillId="0" borderId="1" xfId="29" applyFont="1" applyBorder="1" applyAlignment="1">
      <alignment horizontal="right"/>
      <protection/>
    </xf>
    <xf numFmtId="0" fontId="25" fillId="0" borderId="0" xfId="29" applyFont="1" applyAlignment="1">
      <alignment horizontal="right"/>
      <protection/>
    </xf>
    <xf numFmtId="0" fontId="25" fillId="0" borderId="1" xfId="29" applyFont="1" applyBorder="1" applyAlignment="1">
      <alignment horizontal="right"/>
      <protection/>
    </xf>
    <xf numFmtId="0" fontId="27" fillId="0" borderId="14" xfId="29" applyFont="1" applyBorder="1" applyAlignment="1">
      <alignment horizontal="center" vertical="center"/>
      <protection/>
    </xf>
    <xf numFmtId="0" fontId="27" fillId="0" borderId="9" xfId="29" applyFont="1" applyBorder="1" applyAlignment="1">
      <alignment horizontal="center" vertical="center"/>
      <protection/>
    </xf>
    <xf numFmtId="170" fontId="0" fillId="0" borderId="9" xfId="0" applyBorder="1" applyAlignment="1">
      <alignment horizontal="center"/>
    </xf>
    <xf numFmtId="170" fontId="8" fillId="0" borderId="8" xfId="0" applyFont="1" applyBorder="1" applyAlignment="1">
      <alignment horizontal="center" vertical="center" wrapText="1"/>
    </xf>
    <xf numFmtId="170" fontId="15" fillId="0" borderId="12" xfId="0" applyFont="1" applyBorder="1" applyAlignment="1">
      <alignment horizontal="center" vertical="center"/>
    </xf>
    <xf numFmtId="170" fontId="15" fillId="0" borderId="13" xfId="0" applyFont="1" applyBorder="1" applyAlignment="1">
      <alignment horizontal="center" vertical="center"/>
    </xf>
    <xf numFmtId="170" fontId="15" fillId="0" borderId="5" xfId="0" applyFont="1" applyBorder="1" applyAlignment="1">
      <alignment horizontal="center" vertical="center"/>
    </xf>
    <xf numFmtId="170" fontId="15" fillId="0" borderId="0" xfId="0" applyFont="1" applyAlignment="1">
      <alignment horizontal="center" vertical="center"/>
    </xf>
    <xf numFmtId="170" fontId="15" fillId="0" borderId="1" xfId="0" applyFont="1" applyBorder="1" applyAlignment="1">
      <alignment horizontal="center" vertical="center"/>
    </xf>
    <xf numFmtId="170" fontId="15" fillId="0" borderId="7" xfId="0" applyFont="1" applyBorder="1" applyAlignment="1">
      <alignment horizontal="center" vertical="center"/>
    </xf>
    <xf numFmtId="170" fontId="15" fillId="0" borderId="2" xfId="0" applyFont="1" applyBorder="1" applyAlignment="1">
      <alignment horizontal="center" vertical="center"/>
    </xf>
    <xf numFmtId="170" fontId="15" fillId="0" borderId="3" xfId="0" applyFont="1" applyBorder="1" applyAlignment="1">
      <alignment horizontal="center" vertical="center"/>
    </xf>
    <xf numFmtId="170" fontId="24" fillId="0" borderId="14" xfId="0" applyFont="1" applyBorder="1" applyAlignment="1">
      <alignment horizontal="center"/>
    </xf>
    <xf numFmtId="170" fontId="8" fillId="0" borderId="10" xfId="0" applyFont="1" applyBorder="1" applyAlignment="1">
      <alignment horizontal="center" vertical="center" wrapText="1"/>
    </xf>
    <xf numFmtId="170" fontId="8" fillId="0" borderId="4" xfId="0" applyFont="1" applyBorder="1" applyAlignment="1">
      <alignment horizontal="center" vertical="center" wrapText="1"/>
    </xf>
    <xf numFmtId="170" fontId="8" fillId="0" borderId="6" xfId="0" applyFont="1" applyBorder="1" applyAlignment="1">
      <alignment horizontal="center" vertical="center" wrapText="1"/>
    </xf>
    <xf numFmtId="170" fontId="8" fillId="0" borderId="8" xfId="0" applyFont="1" applyBorder="1" applyAlignment="1">
      <alignment horizontal="center" vertical="center"/>
    </xf>
    <xf numFmtId="170" fontId="8" fillId="0" borderId="10" xfId="0" applyFont="1" applyBorder="1" applyAlignment="1">
      <alignment horizontal="center" vertical="center"/>
    </xf>
    <xf numFmtId="170" fontId="15" fillId="0" borderId="4" xfId="0" applyFont="1" applyBorder="1" applyAlignment="1">
      <alignment horizontal="center" vertical="center"/>
    </xf>
    <xf numFmtId="170" fontId="15" fillId="0" borderId="6" xfId="0" applyFont="1" applyBorder="1" applyAlignment="1">
      <alignment horizontal="center" vertical="center"/>
    </xf>
    <xf numFmtId="170" fontId="0" fillId="0" borderId="6" xfId="0" applyBorder="1" applyAlignment="1">
      <alignment horizontal="center" vertical="center"/>
    </xf>
    <xf numFmtId="170" fontId="11" fillId="0" borderId="12" xfId="0" applyFont="1" applyBorder="1" applyAlignment="1">
      <alignment horizontal="center" vertical="center" wrapText="1"/>
    </xf>
    <xf numFmtId="170" fontId="0" fillId="0" borderId="13" xfId="0" applyBorder="1" applyAlignment="1">
      <alignment horizontal="center" vertical="center"/>
    </xf>
    <xf numFmtId="170" fontId="0" fillId="0" borderId="0" xfId="0" applyAlignment="1">
      <alignment horizontal="center" vertical="center"/>
    </xf>
    <xf numFmtId="170" fontId="0" fillId="0" borderId="1" xfId="0" applyBorder="1" applyAlignment="1">
      <alignment horizontal="center" vertical="center"/>
    </xf>
    <xf numFmtId="170" fontId="0" fillId="0" borderId="2" xfId="0" applyBorder="1" applyAlignment="1">
      <alignment horizontal="center" vertical="center"/>
    </xf>
    <xf numFmtId="170" fontId="0" fillId="0" borderId="3" xfId="0" applyBorder="1" applyAlignment="1">
      <alignment horizontal="center" vertical="center"/>
    </xf>
    <xf numFmtId="170" fontId="8" fillId="0" borderId="4" xfId="0" applyFont="1" applyBorder="1" applyAlignment="1">
      <alignment horizontal="center" vertical="center"/>
    </xf>
    <xf numFmtId="170" fontId="8" fillId="0" borderId="6" xfId="0" applyFont="1" applyBorder="1" applyAlignment="1">
      <alignment horizontal="center" vertical="center"/>
    </xf>
    <xf numFmtId="170" fontId="0" fillId="0" borderId="7" xfId="0" applyBorder="1" applyAlignment="1">
      <alignment horizontal="center" vertical="center"/>
    </xf>
    <xf numFmtId="170" fontId="0" fillId="0" borderId="5" xfId="0" applyBorder="1" applyAlignment="1">
      <alignment horizontal="center" vertical="center"/>
    </xf>
    <xf numFmtId="170" fontId="27" fillId="0" borderId="14" xfId="0" applyFont="1" applyBorder="1" applyAlignment="1">
      <alignment horizontal="center"/>
    </xf>
    <xf numFmtId="170" fontId="0" fillId="0" borderId="11" xfId="0" applyBorder="1" applyAlignment="1">
      <alignment horizontal="center"/>
    </xf>
    <xf numFmtId="170" fontId="8" fillId="0" borderId="14" xfId="0" applyFont="1" applyBorder="1" applyAlignment="1" quotePrefix="1">
      <alignment horizontal="center"/>
    </xf>
    <xf numFmtId="170" fontId="25" fillId="0" borderId="0" xfId="0" applyFont="1" applyFill="1" applyBorder="1" applyAlignment="1">
      <alignment horizontal="center" vertical="center"/>
    </xf>
    <xf numFmtId="170" fontId="25" fillId="0" borderId="0" xfId="0" applyFont="1" applyFill="1" applyAlignment="1">
      <alignment horizontal="center" vertical="center"/>
    </xf>
    <xf numFmtId="170" fontId="24" fillId="0" borderId="10" xfId="0" applyFont="1" applyFill="1" applyBorder="1" applyAlignment="1">
      <alignment horizontal="center" vertical="center" wrapText="1"/>
    </xf>
    <xf numFmtId="170" fontId="24" fillId="0" borderId="4" xfId="0" applyFont="1" applyFill="1" applyBorder="1" applyAlignment="1">
      <alignment horizontal="center" vertical="center" wrapText="1"/>
    </xf>
    <xf numFmtId="170" fontId="24" fillId="0" borderId="6" xfId="0" applyFont="1" applyFill="1" applyBorder="1" applyAlignment="1">
      <alignment horizontal="center" vertical="center" wrapText="1"/>
    </xf>
    <xf numFmtId="170" fontId="24" fillId="0" borderId="8" xfId="0" applyFont="1" applyFill="1" applyBorder="1" applyAlignment="1">
      <alignment horizontal="right" vertical="center"/>
    </xf>
    <xf numFmtId="170" fontId="24" fillId="0" borderId="12" xfId="0" applyFont="1" applyFill="1" applyBorder="1" applyAlignment="1">
      <alignment horizontal="right" vertical="center"/>
    </xf>
    <xf numFmtId="170" fontId="24" fillId="0" borderId="7" xfId="0" applyFont="1" applyFill="1" applyBorder="1" applyAlignment="1">
      <alignment horizontal="right" vertical="center"/>
    </xf>
    <xf numFmtId="170" fontId="24" fillId="0" borderId="2" xfId="0" applyFont="1" applyFill="1" applyBorder="1" applyAlignment="1">
      <alignment horizontal="right" vertical="center"/>
    </xf>
    <xf numFmtId="170" fontId="24" fillId="0" borderId="14" xfId="0" applyFont="1" applyFill="1" applyBorder="1" applyAlignment="1">
      <alignment horizontal="center"/>
    </xf>
    <xf numFmtId="170" fontId="24" fillId="0" borderId="9" xfId="0" applyFont="1" applyFill="1" applyBorder="1" applyAlignment="1">
      <alignment horizontal="center"/>
    </xf>
    <xf numFmtId="170" fontId="24" fillId="0" borderId="12" xfId="0" applyFont="1" applyBorder="1" applyAlignment="1">
      <alignment horizontal="left" vertical="center"/>
    </xf>
    <xf numFmtId="170" fontId="27" fillId="0" borderId="12" xfId="0" applyFont="1" applyBorder="1" applyAlignment="1">
      <alignment horizontal="left" vertical="center"/>
    </xf>
    <xf numFmtId="170" fontId="27" fillId="0" borderId="13" xfId="0" applyFont="1" applyBorder="1" applyAlignment="1">
      <alignment horizontal="left" vertical="center"/>
    </xf>
    <xf numFmtId="170" fontId="27" fillId="0" borderId="2" xfId="0" applyFont="1" applyBorder="1" applyAlignment="1">
      <alignment horizontal="left" vertical="center"/>
    </xf>
    <xf numFmtId="170" fontId="27" fillId="0" borderId="3" xfId="0" applyFont="1" applyBorder="1" applyAlignment="1">
      <alignment horizontal="left" vertical="center"/>
    </xf>
    <xf numFmtId="170" fontId="24" fillId="0" borderId="10" xfId="0" applyFont="1" applyBorder="1" applyAlignment="1">
      <alignment horizontal="center" vertical="center" wrapText="1"/>
    </xf>
    <xf numFmtId="170" fontId="27" fillId="0" borderId="4" xfId="0" applyFont="1" applyBorder="1" applyAlignment="1">
      <alignment horizontal="center" vertical="center"/>
    </xf>
    <xf numFmtId="170" fontId="27" fillId="0" borderId="6" xfId="0" applyFont="1" applyBorder="1" applyAlignment="1">
      <alignment horizontal="center" vertical="center"/>
    </xf>
    <xf numFmtId="170" fontId="24" fillId="0" borderId="9" xfId="0" applyFont="1" applyBorder="1" applyAlignment="1">
      <alignment horizontal="center"/>
    </xf>
    <xf numFmtId="170" fontId="24" fillId="0" borderId="8" xfId="0" applyFont="1" applyBorder="1" applyAlignment="1">
      <alignment horizontal="center" vertical="center" wrapText="1"/>
    </xf>
    <xf numFmtId="170" fontId="27" fillId="0" borderId="5" xfId="0" applyFont="1" applyBorder="1" applyAlignment="1">
      <alignment horizontal="center" vertical="center"/>
    </xf>
    <xf numFmtId="170" fontId="27" fillId="0" borderId="7" xfId="0" applyFont="1" applyBorder="1" applyAlignment="1">
      <alignment horizontal="center" vertical="center"/>
    </xf>
    <xf numFmtId="170" fontId="0" fillId="0" borderId="12" xfId="0" applyBorder="1" applyAlignment="1">
      <alignment horizontal="center" vertical="center"/>
    </xf>
    <xf numFmtId="170" fontId="0" fillId="0" borderId="4" xfId="0" applyBorder="1" applyAlignment="1">
      <alignment horizontal="center" vertical="center"/>
    </xf>
    <xf numFmtId="170" fontId="0" fillId="0" borderId="4" xfId="0" applyFill="1" applyBorder="1" applyAlignment="1">
      <alignment horizontal="center" vertical="center"/>
    </xf>
    <xf numFmtId="170" fontId="0" fillId="0" borderId="6" xfId="0" applyFill="1" applyBorder="1" applyAlignment="1">
      <alignment horizontal="center" vertical="center"/>
    </xf>
    <xf numFmtId="170" fontId="24" fillId="0" borderId="8" xfId="0" applyFont="1" applyBorder="1" applyAlignment="1">
      <alignment horizontal="center" vertical="distributed"/>
    </xf>
    <xf numFmtId="170" fontId="24" fillId="0" borderId="13" xfId="0" applyFont="1" applyBorder="1" applyAlignment="1">
      <alignment horizontal="center" vertical="distributed"/>
    </xf>
    <xf numFmtId="170" fontId="24" fillId="0" borderId="5" xfId="0" applyFont="1" applyBorder="1" applyAlignment="1">
      <alignment horizontal="center" vertical="distributed"/>
    </xf>
    <xf numFmtId="170" fontId="24" fillId="0" borderId="1" xfId="0" applyFont="1" applyBorder="1" applyAlignment="1">
      <alignment horizontal="center" vertical="distributed"/>
    </xf>
    <xf numFmtId="170" fontId="24" fillId="0" borderId="7" xfId="0" applyFont="1" applyBorder="1" applyAlignment="1">
      <alignment horizontal="center" vertical="distributed"/>
    </xf>
    <xf numFmtId="170" fontId="24" fillId="0" borderId="3" xfId="0" applyFont="1" applyBorder="1" applyAlignment="1">
      <alignment horizontal="center" vertical="distributed"/>
    </xf>
    <xf numFmtId="170" fontId="24" fillId="0" borderId="4" xfId="0" applyFont="1" applyBorder="1" applyAlignment="1">
      <alignment horizontal="center" vertical="center" wrapText="1"/>
    </xf>
    <xf numFmtId="170" fontId="24" fillId="0" borderId="6" xfId="0" applyFont="1" applyBorder="1" applyAlignment="1">
      <alignment horizontal="center" vertical="center" wrapText="1"/>
    </xf>
    <xf numFmtId="170" fontId="24" fillId="0" borderId="11" xfId="0" applyFont="1" applyBorder="1" applyAlignment="1">
      <alignment horizontal="center"/>
    </xf>
    <xf numFmtId="170" fontId="11" fillId="0" borderId="10" xfId="0" applyFont="1" applyBorder="1" applyAlignment="1">
      <alignment horizontal="center" vertical="center"/>
    </xf>
    <xf numFmtId="170" fontId="11" fillId="0" borderId="4" xfId="0" applyFont="1" applyBorder="1" applyAlignment="1">
      <alignment horizontal="center" vertical="center"/>
    </xf>
    <xf numFmtId="170" fontId="11" fillId="0" borderId="6" xfId="0" applyFont="1" applyBorder="1" applyAlignment="1">
      <alignment horizontal="center" vertical="center"/>
    </xf>
    <xf numFmtId="170" fontId="11" fillId="0" borderId="12" xfId="0" applyFont="1" applyBorder="1" applyAlignment="1">
      <alignment horizontal="center" vertical="center"/>
    </xf>
    <xf numFmtId="170" fontId="11" fillId="0" borderId="0" xfId="0" applyFont="1" applyAlignment="1">
      <alignment horizontal="center" vertical="center"/>
    </xf>
    <xf numFmtId="170" fontId="11" fillId="0" borderId="2" xfId="0" applyFont="1" applyBorder="1" applyAlignment="1">
      <alignment horizontal="center" vertical="center"/>
    </xf>
    <xf numFmtId="237" fontId="12" fillId="0" borderId="0" xfId="0" applyNumberFormat="1" applyFont="1" applyAlignment="1">
      <alignment horizontal="center" vertical="center"/>
    </xf>
    <xf numFmtId="170" fontId="11" fillId="0" borderId="10" xfId="0" applyFont="1" applyBorder="1" applyAlignment="1">
      <alignment horizontal="center" vertical="center" wrapText="1"/>
    </xf>
    <xf numFmtId="170" fontId="6" fillId="0" borderId="4" xfId="0" applyFont="1" applyBorder="1" applyAlignment="1">
      <alignment horizontal="center" vertical="center"/>
    </xf>
    <xf numFmtId="170" fontId="6" fillId="0" borderId="6" xfId="0" applyFont="1" applyBorder="1" applyAlignment="1">
      <alignment horizontal="center" vertical="center"/>
    </xf>
    <xf numFmtId="170" fontId="11" fillId="0" borderId="14" xfId="0" applyFont="1" applyBorder="1" applyAlignment="1">
      <alignment horizontal="center"/>
    </xf>
    <xf numFmtId="170" fontId="11" fillId="0" borderId="9" xfId="0" applyFont="1" applyBorder="1" applyAlignment="1">
      <alignment horizontal="center"/>
    </xf>
    <xf numFmtId="170" fontId="24" fillId="0" borderId="10" xfId="0" applyFont="1" applyBorder="1" applyAlignment="1">
      <alignment horizontal="center" vertical="center"/>
    </xf>
    <xf numFmtId="0" fontId="11" fillId="0" borderId="8" xfId="28" applyFont="1" applyBorder="1" applyAlignment="1">
      <alignment horizontal="center" vertical="center" wrapText="1"/>
      <protection/>
    </xf>
    <xf numFmtId="0" fontId="11" fillId="0" borderId="12" xfId="28" applyFont="1" applyBorder="1" applyAlignment="1">
      <alignment horizontal="center" vertical="center" wrapText="1"/>
      <protection/>
    </xf>
    <xf numFmtId="0" fontId="11" fillId="0" borderId="5" xfId="28" applyFont="1" applyBorder="1" applyAlignment="1">
      <alignment horizontal="center" vertical="center" wrapText="1"/>
      <protection/>
    </xf>
    <xf numFmtId="0" fontId="11" fillId="0" borderId="0" xfId="28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center" vertical="center" wrapText="1"/>
      <protection/>
    </xf>
    <xf numFmtId="0" fontId="11" fillId="0" borderId="2" xfId="28" applyFont="1" applyBorder="1" applyAlignment="1">
      <alignment horizontal="center" vertical="center" wrapText="1"/>
      <protection/>
    </xf>
    <xf numFmtId="0" fontId="11" fillId="0" borderId="14" xfId="28" applyFont="1" applyBorder="1" applyAlignment="1">
      <alignment horizontal="right"/>
      <protection/>
    </xf>
    <xf numFmtId="0" fontId="11" fillId="0" borderId="9" xfId="28" applyFont="1" applyBorder="1" applyAlignment="1">
      <alignment horizontal="right"/>
      <protection/>
    </xf>
    <xf numFmtId="0" fontId="14" fillId="0" borderId="0" xfId="28" applyFont="1" applyAlignment="1">
      <alignment horizontal="right"/>
      <protection/>
    </xf>
    <xf numFmtId="0" fontId="11" fillId="0" borderId="14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/>
      <protection/>
    </xf>
    <xf numFmtId="0" fontId="11" fillId="0" borderId="5" xfId="28" applyFont="1" applyBorder="1" applyAlignment="1">
      <alignment horizontal="center" vertical="center"/>
      <protection/>
    </xf>
    <xf numFmtId="0" fontId="11" fillId="0" borderId="7" xfId="28" applyFont="1" applyBorder="1" applyAlignment="1">
      <alignment horizontal="center" vertical="center"/>
      <protection/>
    </xf>
    <xf numFmtId="0" fontId="11" fillId="0" borderId="13" xfId="28" applyFont="1" applyBorder="1" applyAlignment="1">
      <alignment horizontal="center" vertical="center" wrapText="1"/>
      <protection/>
    </xf>
    <xf numFmtId="0" fontId="11" fillId="0" borderId="1" xfId="28" applyFont="1" applyBorder="1" applyAlignment="1">
      <alignment horizontal="center" vertical="center"/>
      <protection/>
    </xf>
    <xf numFmtId="0" fontId="11" fillId="0" borderId="3" xfId="28" applyFont="1" applyBorder="1" applyAlignment="1">
      <alignment horizontal="center" vertical="center"/>
      <protection/>
    </xf>
    <xf numFmtId="0" fontId="14" fillId="0" borderId="0" xfId="28" applyFont="1">
      <alignment/>
      <protection/>
    </xf>
    <xf numFmtId="0" fontId="11" fillId="0" borderId="11" xfId="28" applyFont="1" applyBorder="1" applyAlignment="1">
      <alignment horizontal="center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4" xfId="28" applyFont="1" applyBorder="1" applyAlignment="1">
      <alignment horizontal="center" vertical="center"/>
      <protection/>
    </xf>
    <xf numFmtId="0" fontId="11" fillId="0" borderId="6" xfId="28" applyFont="1" applyBorder="1" applyAlignment="1">
      <alignment horizontal="center" vertical="center"/>
      <protection/>
    </xf>
    <xf numFmtId="0" fontId="11" fillId="0" borderId="0" xfId="28" applyFont="1" applyBorder="1" applyAlignment="1">
      <alignment horizontal="center" vertical="center"/>
      <protection/>
    </xf>
    <xf numFmtId="0" fontId="11" fillId="0" borderId="2" xfId="28" applyFont="1" applyBorder="1" applyAlignment="1">
      <alignment horizontal="center" vertical="center"/>
      <protection/>
    </xf>
    <xf numFmtId="0" fontId="11" fillId="0" borderId="9" xfId="28" applyFont="1" applyBorder="1" applyAlignment="1">
      <alignment/>
      <protection/>
    </xf>
    <xf numFmtId="0" fontId="18" fillId="0" borderId="9" xfId="28" applyBorder="1" applyAlignment="1">
      <alignment/>
      <protection/>
    </xf>
    <xf numFmtId="0" fontId="18" fillId="0" borderId="11" xfId="28" applyBorder="1" applyAlignment="1">
      <alignment/>
      <protection/>
    </xf>
    <xf numFmtId="0" fontId="11" fillId="0" borderId="7" xfId="28" applyFont="1" applyBorder="1" applyAlignment="1">
      <alignment horizontal="center"/>
      <protection/>
    </xf>
    <xf numFmtId="0" fontId="11" fillId="0" borderId="2" xfId="28" applyFont="1" applyBorder="1" applyAlignment="1">
      <alignment horizontal="center"/>
      <protection/>
    </xf>
    <xf numFmtId="0" fontId="11" fillId="0" borderId="3" xfId="28" applyFont="1" applyBorder="1" applyAlignment="1">
      <alignment horizontal="center"/>
      <protection/>
    </xf>
    <xf numFmtId="0" fontId="11" fillId="0" borderId="2" xfId="28" applyFont="1" applyBorder="1">
      <alignment/>
      <protection/>
    </xf>
    <xf numFmtId="0" fontId="11" fillId="0" borderId="3" xfId="28" applyFont="1" applyBorder="1">
      <alignment/>
      <protection/>
    </xf>
    <xf numFmtId="0" fontId="11" fillId="0" borderId="9" xfId="28" applyFont="1" applyBorder="1">
      <alignment/>
      <protection/>
    </xf>
    <xf numFmtId="170" fontId="0" fillId="0" borderId="11" xfId="0" applyBorder="1" applyAlignment="1">
      <alignment vertical="center"/>
    </xf>
    <xf numFmtId="170" fontId="11" fillId="0" borderId="8" xfId="0" applyFont="1" applyBorder="1" applyAlignment="1">
      <alignment horizontal="center" vertical="center"/>
    </xf>
    <xf numFmtId="170" fontId="11" fillId="0" borderId="5" xfId="0" applyFont="1" applyBorder="1" applyAlignment="1">
      <alignment horizontal="center" vertical="center"/>
    </xf>
    <xf numFmtId="170" fontId="6" fillId="0" borderId="0" xfId="0" applyFont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7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  <xf numFmtId="170" fontId="11" fillId="0" borderId="7" xfId="0" applyFont="1" applyBorder="1" applyAlignment="1">
      <alignment horizontal="center" vertical="center"/>
    </xf>
    <xf numFmtId="170" fontId="11" fillId="0" borderId="8" xfId="0" applyFont="1" applyBorder="1" applyAlignment="1">
      <alignment horizontal="center" vertical="center" wrapText="1"/>
    </xf>
    <xf numFmtId="170" fontId="11" fillId="0" borderId="8" xfId="0" applyFont="1" applyBorder="1" applyAlignment="1">
      <alignment horizontal="center" vertical="top"/>
    </xf>
    <xf numFmtId="170" fontId="0" fillId="0" borderId="13" xfId="0" applyBorder="1" applyAlignment="1">
      <alignment horizontal="center" vertical="top"/>
    </xf>
    <xf numFmtId="170" fontId="0" fillId="0" borderId="1" xfId="0" applyBorder="1" applyAlignment="1">
      <alignment vertical="center"/>
    </xf>
    <xf numFmtId="170" fontId="11" fillId="0" borderId="13" xfId="0" applyFont="1" applyBorder="1" applyAlignment="1">
      <alignment horizontal="center" vertical="center" wrapText="1"/>
    </xf>
    <xf numFmtId="170" fontId="6" fillId="0" borderId="5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0" fillId="0" borderId="3" xfId="0" applyBorder="1" applyAlignment="1">
      <alignment vertical="center"/>
    </xf>
    <xf numFmtId="170" fontId="0" fillId="0" borderId="0" xfId="0" applyBorder="1" applyAlignment="1">
      <alignment horizontal="center" vertical="center"/>
    </xf>
    <xf numFmtId="170" fontId="6" fillId="0" borderId="13" xfId="0" applyFont="1" applyBorder="1" applyAlignment="1">
      <alignment horizontal="center" vertical="center"/>
    </xf>
    <xf numFmtId="170" fontId="6" fillId="0" borderId="12" xfId="0" applyFont="1" applyBorder="1" applyAlignment="1">
      <alignment horizontal="center" vertical="center"/>
    </xf>
    <xf numFmtId="170" fontId="11" fillId="0" borderId="13" xfId="0" applyFont="1" applyBorder="1" applyAlignment="1">
      <alignment horizontal="center" vertical="center"/>
    </xf>
    <xf numFmtId="170" fontId="11" fillId="0" borderId="1" xfId="0" applyFont="1" applyBorder="1" applyAlignment="1">
      <alignment horizontal="center" vertical="center"/>
    </xf>
    <xf numFmtId="170" fontId="11" fillId="0" borderId="14" xfId="0" applyFont="1" applyBorder="1" applyAlignment="1">
      <alignment horizontal="center" vertical="center"/>
    </xf>
    <xf numFmtId="170" fontId="11" fillId="0" borderId="9" xfId="0" applyFont="1" applyBorder="1" applyAlignment="1">
      <alignment horizontal="center" vertical="center"/>
    </xf>
    <xf numFmtId="170" fontId="11" fillId="0" borderId="0" xfId="0" applyFont="1" applyBorder="1" applyAlignment="1">
      <alignment horizontal="center" vertical="center"/>
    </xf>
    <xf numFmtId="170" fontId="11" fillId="0" borderId="3" xfId="0" applyFont="1" applyBorder="1" applyAlignment="1">
      <alignment horizontal="center" vertical="center"/>
    </xf>
    <xf numFmtId="170" fontId="14" fillId="0" borderId="0" xfId="31" applyFont="1" applyAlignment="1">
      <alignment horizontal="center"/>
      <protection/>
    </xf>
    <xf numFmtId="170" fontId="12" fillId="0" borderId="0" xfId="0" applyFont="1" applyBorder="1" applyAlignment="1">
      <alignment horizontal="center" vertical="center"/>
    </xf>
    <xf numFmtId="170" fontId="13" fillId="0" borderId="0" xfId="0" applyFont="1" applyBorder="1" applyAlignment="1">
      <alignment horizontal="center" vertical="center"/>
    </xf>
    <xf numFmtId="170" fontId="11" fillId="0" borderId="14" xfId="31" applyFont="1" applyBorder="1" applyAlignment="1" applyProtection="1">
      <alignment horizontal="center" vertical="top"/>
      <protection locked="0"/>
    </xf>
    <xf numFmtId="170" fontId="11" fillId="0" borderId="11" xfId="31" applyFont="1" applyBorder="1" applyAlignment="1" applyProtection="1">
      <alignment horizontal="center" vertical="top"/>
      <protection locked="0"/>
    </xf>
    <xf numFmtId="170" fontId="12" fillId="0" borderId="0" xfId="30" applyFont="1" applyBorder="1" applyAlignment="1">
      <alignment horizontal="center" vertical="center"/>
      <protection/>
    </xf>
    <xf numFmtId="170" fontId="12" fillId="0" borderId="1" xfId="30" applyFont="1" applyBorder="1" applyAlignment="1">
      <alignment horizontal="center" vertical="center"/>
      <protection/>
    </xf>
    <xf numFmtId="170" fontId="11" fillId="0" borderId="5" xfId="31" applyFont="1" applyBorder="1" applyAlignment="1" applyProtection="1">
      <alignment horizontal="center" vertical="center"/>
      <protection locked="0"/>
    </xf>
    <xf numFmtId="170" fontId="11" fillId="0" borderId="1" xfId="31" applyFont="1" applyBorder="1" applyAlignment="1" applyProtection="1">
      <alignment horizontal="center" vertical="center"/>
      <protection locked="0"/>
    </xf>
    <xf numFmtId="170" fontId="11" fillId="0" borderId="7" xfId="31" applyFont="1" applyBorder="1" applyAlignment="1" applyProtection="1">
      <alignment horizontal="center" vertical="center"/>
      <protection locked="0"/>
    </xf>
    <xf numFmtId="170" fontId="11" fillId="0" borderId="3" xfId="31" applyFont="1" applyBorder="1" applyAlignment="1" applyProtection="1">
      <alignment horizontal="center" vertical="center"/>
      <protection locked="0"/>
    </xf>
    <xf numFmtId="170" fontId="11" fillId="0" borderId="8" xfId="31" applyFont="1" applyBorder="1" applyAlignment="1" applyProtection="1">
      <alignment horizontal="center" vertical="center"/>
      <protection locked="0"/>
    </xf>
    <xf numFmtId="170" fontId="11" fillId="0" borderId="12" xfId="31" applyFont="1" applyBorder="1" applyAlignment="1" applyProtection="1">
      <alignment horizontal="center" vertical="center"/>
      <protection locked="0"/>
    </xf>
    <xf numFmtId="170" fontId="11" fillId="0" borderId="0" xfId="31" applyFont="1" applyBorder="1" applyAlignment="1" applyProtection="1">
      <alignment horizontal="center" vertical="center"/>
      <protection locked="0"/>
    </xf>
    <xf numFmtId="170" fontId="11" fillId="0" borderId="2" xfId="31" applyFont="1" applyBorder="1" applyAlignment="1" applyProtection="1">
      <alignment horizontal="center" vertical="center"/>
      <protection locked="0"/>
    </xf>
    <xf numFmtId="0" fontId="18" fillId="0" borderId="9" xfId="26" applyFont="1" applyBorder="1" applyAlignment="1">
      <alignment horizontal="center" vertical="top"/>
      <protection/>
    </xf>
    <xf numFmtId="170" fontId="12" fillId="0" borderId="0" xfId="30" applyFont="1" applyAlignment="1">
      <alignment horizontal="center" vertical="center"/>
      <protection/>
    </xf>
    <xf numFmtId="170" fontId="11" fillId="0" borderId="10" xfId="31" applyFont="1" applyBorder="1" applyAlignment="1" applyProtection="1">
      <alignment horizontal="center" vertical="center"/>
      <protection locked="0"/>
    </xf>
    <xf numFmtId="170" fontId="11" fillId="0" borderId="4" xfId="31" applyFont="1" applyBorder="1" applyAlignment="1" applyProtection="1">
      <alignment horizontal="center" vertical="center"/>
      <protection locked="0"/>
    </xf>
    <xf numFmtId="170" fontId="11" fillId="0" borderId="6" xfId="31" applyFont="1" applyBorder="1" applyAlignment="1" applyProtection="1">
      <alignment horizontal="center" vertical="center"/>
      <protection locked="0"/>
    </xf>
    <xf numFmtId="170" fontId="11" fillId="0" borderId="13" xfId="31" applyFont="1" applyBorder="1" applyAlignment="1" applyProtection="1">
      <alignment horizontal="center" vertical="center"/>
      <protection locked="0"/>
    </xf>
    <xf numFmtId="170" fontId="11" fillId="0" borderId="12" xfId="31" applyFont="1" applyBorder="1" applyAlignment="1" applyProtection="1">
      <alignment horizontal="center" vertical="center" wrapText="1"/>
      <protection locked="0"/>
    </xf>
    <xf numFmtId="170" fontId="11" fillId="0" borderId="13" xfId="31" applyFont="1" applyBorder="1" applyAlignment="1" applyProtection="1">
      <alignment horizontal="center" vertical="center" wrapText="1"/>
      <protection locked="0"/>
    </xf>
    <xf numFmtId="170" fontId="11" fillId="0" borderId="0" xfId="31" applyFont="1" applyAlignment="1" applyProtection="1">
      <alignment horizontal="center" vertical="center" wrapText="1"/>
      <protection locked="0"/>
    </xf>
    <xf numFmtId="170" fontId="11" fillId="0" borderId="1" xfId="31" applyFont="1" applyBorder="1" applyAlignment="1" applyProtection="1">
      <alignment horizontal="center" vertical="center" wrapText="1"/>
      <protection locked="0"/>
    </xf>
    <xf numFmtId="170" fontId="11" fillId="0" borderId="2" xfId="31" applyFont="1" applyBorder="1" applyAlignment="1" applyProtection="1">
      <alignment horizontal="center" vertical="center" wrapText="1"/>
      <protection locked="0"/>
    </xf>
    <xf numFmtId="170" fontId="11" fillId="0" borderId="3" xfId="31" applyFont="1" applyBorder="1" applyAlignment="1" applyProtection="1">
      <alignment horizontal="center" vertical="center" wrapText="1"/>
      <protection locked="0"/>
    </xf>
    <xf numFmtId="170" fontId="11" fillId="0" borderId="9" xfId="31" applyFont="1" applyBorder="1" applyAlignment="1" applyProtection="1">
      <alignment horizontal="center" vertical="top"/>
      <protection locked="0"/>
    </xf>
    <xf numFmtId="0" fontId="0" fillId="0" borderId="13" xfId="25" applyFont="1" applyFill="1" applyBorder="1" applyAlignment="1">
      <alignment horizontal="center" vertical="center" wrapText="1"/>
      <protection/>
    </xf>
    <xf numFmtId="0" fontId="0" fillId="0" borderId="1" xfId="25" applyFont="1" applyFill="1" applyBorder="1" applyAlignment="1">
      <alignment horizontal="center" vertical="center" wrapText="1"/>
      <protection/>
    </xf>
    <xf numFmtId="0" fontId="0" fillId="0" borderId="3" xfId="25" applyFont="1" applyFill="1" applyBorder="1" applyAlignment="1">
      <alignment horizontal="center" vertical="center" wrapText="1"/>
      <protection/>
    </xf>
    <xf numFmtId="0" fontId="21" fillId="0" borderId="0" xfId="25" applyFont="1" applyFill="1" applyAlignment="1">
      <alignment horizontal="center" vertical="center"/>
      <protection/>
    </xf>
    <xf numFmtId="0" fontId="0" fillId="0" borderId="8" xfId="25" applyFont="1" applyFill="1" applyBorder="1" applyAlignment="1">
      <alignment horizontal="center" vertical="center"/>
      <protection/>
    </xf>
    <xf numFmtId="0" fontId="0" fillId="0" borderId="13" xfId="25" applyFont="1" applyFill="1" applyBorder="1" applyAlignment="1">
      <alignment horizontal="center" vertical="center"/>
      <protection/>
    </xf>
    <xf numFmtId="0" fontId="0" fillId="0" borderId="5" xfId="25" applyFont="1" applyFill="1" applyBorder="1" applyAlignment="1">
      <alignment horizontal="center" vertical="center"/>
      <protection/>
    </xf>
    <xf numFmtId="0" fontId="0" fillId="0" borderId="1" xfId="25" applyFont="1" applyFill="1" applyBorder="1" applyAlignment="1">
      <alignment horizontal="center" vertical="center"/>
      <protection/>
    </xf>
    <xf numFmtId="0" fontId="0" fillId="0" borderId="7" xfId="25" applyFont="1" applyFill="1" applyBorder="1" applyAlignment="1">
      <alignment horizontal="center" vertical="center"/>
      <protection/>
    </xf>
    <xf numFmtId="0" fontId="0" fillId="0" borderId="3" xfId="25" applyFont="1" applyFill="1" applyBorder="1" applyAlignment="1">
      <alignment horizontal="center" vertical="center"/>
      <protection/>
    </xf>
    <xf numFmtId="0" fontId="0" fillId="0" borderId="0" xfId="25" applyFont="1" applyFill="1" applyBorder="1" applyAlignment="1">
      <alignment horizontal="center" vertical="center"/>
      <protection/>
    </xf>
    <xf numFmtId="0" fontId="0" fillId="0" borderId="2" xfId="25" applyFont="1" applyFill="1" applyBorder="1" applyAlignment="1">
      <alignment horizontal="center" vertical="center"/>
      <protection/>
    </xf>
    <xf numFmtId="0" fontId="0" fillId="0" borderId="12" xfId="25" applyFont="1" applyFill="1" applyBorder="1" applyAlignment="1">
      <alignment horizontal="center" vertical="center"/>
      <protection/>
    </xf>
  </cellXfs>
  <cellStyles count="21">
    <cellStyle name="Normal" xfId="0"/>
    <cellStyle name="##0,0" xfId="15"/>
    <cellStyle name="Followed Hyperlink" xfId="16"/>
    <cellStyle name="Comma" xfId="17"/>
    <cellStyle name="Comma [0]" xfId="18"/>
    <cellStyle name="Dezimal_SEITE15" xfId="19"/>
    <cellStyle name="Dezimal_SEITE30" xfId="20"/>
    <cellStyle name="Hyperlink" xfId="21"/>
    <cellStyle name="Percent" xfId="22"/>
    <cellStyle name="Standard_Kj08_SEITE12" xfId="23"/>
    <cellStyle name="Standard_Kj08_SEITE13" xfId="24"/>
    <cellStyle name="Standard_Kj08_SEITE56-Zuordnungsschlüssel" xfId="25"/>
    <cellStyle name="Standard_Kj10_SEITE53" xfId="26"/>
    <cellStyle name="Standard_Kj10_SEITE54" xfId="27"/>
    <cellStyle name="Standard_Seite 26-37" xfId="28"/>
    <cellStyle name="Standard_SEITE15" xfId="29"/>
    <cellStyle name="Standard_Tabelle1" xfId="30"/>
    <cellStyle name="überschrift" xfId="31"/>
    <cellStyle name="vorspalte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7</xdr:col>
      <xdr:colOff>438150</xdr:colOff>
      <xdr:row>67</xdr:row>
      <xdr:rowOff>28575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5724525"/>
          <a:ext cx="50482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30000">
              <a:latin typeface="Jahrbuch"/>
              <a:ea typeface="Jahrbuch"/>
              <a:cs typeface="Jahrbuch"/>
            </a:rPr>
            <a:t>1</a:t>
          </a:r>
          <a:r>
            <a:rPr lang="en-US" cap="none" sz="600" b="0" i="0" u="none" baseline="30000">
              <a:latin typeface="Arial"/>
              <a:ea typeface="Arial"/>
              <a:cs typeface="Arial"/>
            </a:rPr>
            <a:t>)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Ohne haushaltstechnische Verrechnungen und Leistungen für Auftragsangelegenheiten (Wohngeld, Zivilschutz, Ausbildungsförderung).- </a:t>
          </a:r>
          <a:r>
            <a:rPr lang="en-US" cap="none" sz="6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 Ohne Verwaltungsgemeinschaften und ohne kaufmännisch buchende Krankenhäuser, ab 2004 einschl. Verwaltungsgemeinschaften- </a:t>
          </a:r>
          <a:r>
            <a:rPr lang="en-US" cap="none" sz="6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 Bereinigt um Zahlungen von gleicher Ebene.-</a:t>
          </a:r>
          <a:r>
            <a:rPr lang="en-US" cap="none" sz="600" b="0" i="0" u="none" baseline="30000">
              <a:latin typeface="Arial"/>
              <a:ea typeface="Arial"/>
              <a:cs typeface="Arial"/>
            </a:rPr>
            <a:t> 4)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 Gesamteinnahmen minus Gesamtausgaben. 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0</xdr:colOff>
      <xdr:row>9</xdr:row>
      <xdr:rowOff>9525</xdr:rowOff>
    </xdr:to>
    <xdr:sp>
      <xdr:nvSpPr>
        <xdr:cNvPr id="1" name="Text 9"/>
        <xdr:cNvSpPr txBox="1">
          <a:spLocks noChangeArrowheads="1"/>
        </xdr:cNvSpPr>
      </xdr:nvSpPr>
      <xdr:spPr>
        <a:xfrm>
          <a:off x="0" y="7620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9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0" y="7524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9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0" y="7524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 €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9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0" y="7524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0" y="409575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Kommunale Steuern
insgesamt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9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0" y="409575"/>
          <a:ext cx="0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9</xdr:row>
      <xdr:rowOff>9525</xdr:rowOff>
    </xdr:to>
    <xdr:sp>
      <xdr:nvSpPr>
        <xdr:cNvPr id="7" name="Text 19"/>
        <xdr:cNvSpPr txBox="1">
          <a:spLocks noChangeArrowheads="1"/>
        </xdr:cNvSpPr>
      </xdr:nvSpPr>
      <xdr:spPr>
        <a:xfrm>
          <a:off x="0" y="7620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1 000 DM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1" name="Text 17"/>
        <xdr:cNvSpPr txBox="1">
          <a:spLocks noChangeArrowheads="1"/>
        </xdr:cNvSpPr>
      </xdr:nvSpPr>
      <xdr:spPr>
        <a:xfrm>
          <a:off x="70961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70961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8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7096125" y="5334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Gemeindesteuern
zusammen</a:t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10</xdr:row>
      <xdr:rowOff>57150</xdr:rowOff>
    </xdr:to>
    <xdr:sp>
      <xdr:nvSpPr>
        <xdr:cNvPr id="4" name="Text 20"/>
        <xdr:cNvSpPr txBox="1">
          <a:spLocks noChangeArrowheads="1"/>
        </xdr:cNvSpPr>
      </xdr:nvSpPr>
      <xdr:spPr>
        <a:xfrm>
          <a:off x="7096125" y="838200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5" name="Text 21"/>
        <xdr:cNvSpPr txBox="1">
          <a:spLocks noChangeArrowheads="1"/>
        </xdr:cNvSpPr>
      </xdr:nvSpPr>
      <xdr:spPr>
        <a:xfrm>
          <a:off x="70961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6" name="Text 22"/>
        <xdr:cNvSpPr txBox="1">
          <a:spLocks noChangeArrowheads="1"/>
        </xdr:cNvSpPr>
      </xdr:nvSpPr>
      <xdr:spPr>
        <a:xfrm>
          <a:off x="70961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70961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10</xdr:row>
      <xdr:rowOff>0</xdr:rowOff>
    </xdr:to>
    <xdr:sp>
      <xdr:nvSpPr>
        <xdr:cNvPr id="8" name="Text 24"/>
        <xdr:cNvSpPr txBox="1">
          <a:spLocks noChangeArrowheads="1"/>
        </xdr:cNvSpPr>
      </xdr:nvSpPr>
      <xdr:spPr>
        <a:xfrm>
          <a:off x="7096125" y="419100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70961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 €</a:t>
          </a:r>
        </a:p>
      </xdr:txBody>
    </xdr:sp>
    <xdr:clientData/>
  </xdr:twoCellAnchor>
  <xdr:twoCellAnchor>
    <xdr:from>
      <xdr:col>5</xdr:col>
      <xdr:colOff>152400</xdr:colOff>
      <xdr:row>9</xdr:row>
      <xdr:rowOff>47625</xdr:rowOff>
    </xdr:from>
    <xdr:to>
      <xdr:col>6</xdr:col>
      <xdr:colOff>152400</xdr:colOff>
      <xdr:row>11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828800" y="1038225"/>
          <a:ext cx="504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419100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1 000 €1 000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 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0" y="53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0" y="53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0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Gebiet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0</xdr:colOff>
      <xdr:row>11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10382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7096125" y="533400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Gemeindesteuern
zusammen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709612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10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7096125" y="4191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709612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709612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709612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709612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8" name="Text 17"/>
        <xdr:cNvSpPr txBox="1">
          <a:spLocks noChangeArrowheads="1"/>
        </xdr:cNvSpPr>
      </xdr:nvSpPr>
      <xdr:spPr>
        <a:xfrm>
          <a:off x="709612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709612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419100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€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Gebiet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0" y="53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0" y="53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1000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7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707707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 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707707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707707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707707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707707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707707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10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7077075" y="4191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8</xdr:row>
      <xdr:rowOff>0</xdr:rowOff>
    </xdr:to>
    <xdr:sp>
      <xdr:nvSpPr>
        <xdr:cNvPr id="8" name="Text 17"/>
        <xdr:cNvSpPr txBox="1">
          <a:spLocks noChangeArrowheads="1"/>
        </xdr:cNvSpPr>
      </xdr:nvSpPr>
      <xdr:spPr>
        <a:xfrm>
          <a:off x="7077075" y="533400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Gemeindesteuern
zusammen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7077075" y="8572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419100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Gebiet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53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Grundsteuer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0" y="53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Gewerbesteuer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 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10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7191375" y="419100"/>
          <a:ext cx="200025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10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134225" y="419100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8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134225" y="5334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Gemeindesteuern
zusammen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71342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71342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71342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71342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71342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 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8" name="Text 17"/>
        <xdr:cNvSpPr txBox="1">
          <a:spLocks noChangeArrowheads="1"/>
        </xdr:cNvSpPr>
      </xdr:nvSpPr>
      <xdr:spPr>
        <a:xfrm>
          <a:off x="71342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7134225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419100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Gebiet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53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Grundsteuer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53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Gewerbesteuer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1 000 €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0" y="8763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11</xdr:col>
      <xdr:colOff>514350</xdr:colOff>
      <xdr:row>86</xdr:row>
      <xdr:rowOff>0</xdr:rowOff>
    </xdr:to>
    <xdr:sp>
      <xdr:nvSpPr>
        <xdr:cNvPr id="1" name="Text 15"/>
        <xdr:cNvSpPr txBox="1">
          <a:spLocks noChangeArrowheads="1"/>
        </xdr:cNvSpPr>
      </xdr:nvSpPr>
      <xdr:spPr>
        <a:xfrm>
          <a:off x="0" y="9372600"/>
          <a:ext cx="681037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ÉÒ Berechnet für jede kreisfreie und kreisangehörige Gemeinde: 100 mal Steueraufkommen geteilt durch Hebesatz; bei den Gemeinden im Landkreis die Summe der Grundbeträge der kreisangehörigen Gemeinden.- ÊÒ Bei den Gemeinden im Landkreis gewogener Durchschnittshebesatz = 100 mal Summe der Steueraufkommen geteilt durch Summe der Grundbeträge.- ËÒ Die Aufbringungskraft der Grundsteuer A, B und der Gewerbesteuer wurde aus den  Grundbeträgen mal Landesdurchschnittshebesatz (der Gemeinden insgesamt)  geteilt durch 100 errechnet.- ÌÒ Realsteueraufbringungskraft abzüglich Gewerbesteuerumlage und zuzüglich Gemeindeanteile an der Einkommen- und Umsatzsteuer.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276475" y="742950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1989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9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276475" y="742950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1994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9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2276475" y="742950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1991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12</xdr:col>
      <xdr:colOff>0</xdr:colOff>
      <xdr:row>88</xdr:row>
      <xdr:rowOff>66675</xdr:rowOff>
    </xdr:to>
    <xdr:sp>
      <xdr:nvSpPr>
        <xdr:cNvPr id="1" name="Text 15"/>
        <xdr:cNvSpPr txBox="1">
          <a:spLocks noChangeArrowheads="1"/>
        </xdr:cNvSpPr>
      </xdr:nvSpPr>
      <xdr:spPr>
        <a:xfrm>
          <a:off x="0" y="9696450"/>
          <a:ext cx="672465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ÉÒ Berechnet für jede kreisfreie und kreisangehörige Gemeinde: 100 mal Steueraufkommen geteilt durch Hebesatz; bei den Gemeinden im Landkreis die Summe der Grundbeträge der kreisangehörigen Gemeinden.- ÊÒ Bei den Gemeinden im Landkreis gewogener Durchschnittshebesatz = 100 mal Summe der Steueraufkommen geteilt durch Summe der Grundbeträge.- ËÒDie Aufbringungskraft der Grundsteuer A, B und der Gewerbesteuer wurde aus den  Grundbeträgen mal Landesdurchschnittshebesatz (der Gemeinden insgesamt)  geteilt durch 100 errechnet.- ÌÒ Realsteueraufbringungskraft abzüglich Gewerbesteuerumlage und zuzüglich Gemeindeanteile an der Einkommen- und Umsatzsteuer.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0</xdr:rowOff>
    </xdr:from>
    <xdr:to>
      <xdr:col>11</xdr:col>
      <xdr:colOff>495300</xdr:colOff>
      <xdr:row>96</xdr:row>
      <xdr:rowOff>28575</xdr:rowOff>
    </xdr:to>
    <xdr:sp>
      <xdr:nvSpPr>
        <xdr:cNvPr id="1" name="Text 15"/>
        <xdr:cNvSpPr txBox="1">
          <a:spLocks noChangeArrowheads="1"/>
        </xdr:cNvSpPr>
      </xdr:nvSpPr>
      <xdr:spPr>
        <a:xfrm>
          <a:off x="0" y="10134600"/>
          <a:ext cx="67818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ÉÒ Berechnet für jede kreisfreie und kreisangehörige Gemeinde: 100 mal Steueraufkommen geteilt durch Hebesatz; bei den Gemeinden im Landkreis die Summe der Grundbeträge der kreisangehörigen Gemeinden.- ÊÒ Bei den Gemeinden im Landkreis gewogener Durchschnittshebesatz = 100 mal Summe der Steueraufkommen geteilt durch Summe der Grundbeträge.- ËÒ Die Aufbringungskraft der Grundsteuer A, B und der Gewerbesteuer wurde aus den  Grundbeträgen mal Landesdurchschnittshebesatz (der Gemeinden insgesamt)  geteilt durch 100 errechnet.- ÌÒ Realsteueraufbringungskraft abzüglich Gewerbesteuerumlage und zuzüglich Gemeindeanteile an der Einkommen - und Umsatzsteuer.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11</xdr:col>
      <xdr:colOff>523875</xdr:colOff>
      <xdr:row>98</xdr:row>
      <xdr:rowOff>38100</xdr:rowOff>
    </xdr:to>
    <xdr:sp>
      <xdr:nvSpPr>
        <xdr:cNvPr id="1" name="Text 15"/>
        <xdr:cNvSpPr txBox="1">
          <a:spLocks noChangeArrowheads="1"/>
        </xdr:cNvSpPr>
      </xdr:nvSpPr>
      <xdr:spPr>
        <a:xfrm>
          <a:off x="0" y="10258425"/>
          <a:ext cx="685800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ÉÒ Berechnet für jede kreisfreie und kreisangehörige Gemeinde: 100 mal Steueraufkommen geteilt durch Hebesatz; bei den Gemeinden im Landkreis die Summe der Grundbeträge der kreisangehörigen Gemeinden.- ÊÒ Bei den Gemeinden im Landkreis gewogener Durchschnittshebesatz = 100 mal Summe der Steueraufkommen geteilt durch Summe der Grundbeträge.- ËÒ Die Aufbringungskraft der Grundsteuer A, B und der Gewerbesteuer wurde aus den  Grundbeträgen mal Landesdurchschnittshebesatz (der Gemeinden insgesamt)  geteilt durch 100 errechnet.- ÌÒ Realsteueraufbringungskraft abzüglich Gewerbesteuerumlage und zuzüglich Gemeindeanteile an der Einkommen - und Umsatzsteuer.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11</xdr:col>
      <xdr:colOff>495300</xdr:colOff>
      <xdr:row>99</xdr:row>
      <xdr:rowOff>38100</xdr:rowOff>
    </xdr:to>
    <xdr:sp>
      <xdr:nvSpPr>
        <xdr:cNvPr id="1" name="Text 15"/>
        <xdr:cNvSpPr txBox="1">
          <a:spLocks noChangeArrowheads="1"/>
        </xdr:cNvSpPr>
      </xdr:nvSpPr>
      <xdr:spPr>
        <a:xfrm>
          <a:off x="0" y="10296525"/>
          <a:ext cx="678180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ÉÒ Berechnet für jede kreisfreie und kreisangehörige Gemeinde: 100 mal Steueraufkommen geteilt durch Hebesatz; bei den Gemeinden im Landkreis die Summe der Grundbeträge der kreisangehörigen Gemeinden.- ÊÒ Bei den Gemeinden im Landkreis gewogener Durchschnittshebesatz = 100 mal Summe der Steueraufkommen geteilt durch Summe der Grundbeträge.- ËÒ Die Aufbringungskraft der Grundsteuer A, B und der Gewerbesteuer wurde aus den  Grundbeträgen mal Landesdurchschnittshebesatz (der Gemeinden insgesamt)  geteilt durch 100 errechnet.- ÌÒ Realsteueraufbringungskraft abzüglich Gewerbesteuerumlage und zuzüglich Gemeindeanteile an der Einkommen- und Umsatzsteuer.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0"/>
          <a:ext cx="684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6225" y="0"/>
          <a:ext cx="684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6225" y="0"/>
          <a:ext cx="6848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430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10</xdr:col>
      <xdr:colOff>57150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7650" y="114300"/>
          <a:ext cx="2133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Gemeindegrößenklasse
Gemeinden mit . . . Einwohnern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Einwohner
am
30. Juni 1999ÉÒ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Jahrbuch"/>
              <a:ea typeface="Jahrbuch"/>
              <a:cs typeface="Jahrbuch"/>
            </a:rPr>
            <a:t>B</a:t>
          </a:r>
          <a:r>
            <a:rPr lang="en-US" cap="none" sz="700" b="0" i="0" u="none" baseline="0">
              <a:latin typeface="Jahrbuch"/>
              <a:ea typeface="Jahrbuch"/>
              <a:cs typeface="Jahrbuch"/>
            </a:rPr>
            <a:t>
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zusammen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GrundbetragÊÒ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0" y="386715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11" name="Text 11"/>
        <xdr:cNvSpPr txBox="1">
          <a:spLocks noChangeArrowheads="1"/>
        </xdr:cNvSpPr>
      </xdr:nvSpPr>
      <xdr:spPr>
        <a:xfrm>
          <a:off x="247650" y="3867150"/>
          <a:ext cx="2133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Gemeindegrößenklasse
Gemeinden mit . . . Einwohnern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2" name="Text 12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Einwohner
am
30. Juni 1999ÉÒ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4" name="Text 14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5" name="Text 15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GrundbetragÊÒ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7" name="Text 17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zusammen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9" name="Text 19"/>
        <xdr:cNvSpPr txBox="1">
          <a:spLocks noChangeArrowheads="1"/>
        </xdr:cNvSpPr>
      </xdr:nvSpPr>
      <xdr:spPr>
        <a:xfrm>
          <a:off x="0" y="3933825"/>
          <a:ext cx="2381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ÉÒ Einwohnerstand 30. Juni 1997, Gebietsstand 31. Dezember 1997.- ÊÒ Berechnet für jede Gemeinde; 100 mal Steueraufkommen geteilt durch Hebesatz.- ËÒ 100 mal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0" name="Text 20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1" name="Text 21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2" name="Text 22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3" name="Text 23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4" name="Text 24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Gewogener Durchschnittshebesatz  ËÒ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5" name="Text 25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Aufbringungskraft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6" name="Text 26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7" name="Text 27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 ÌÒ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8" name="Text 28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 ÌÒ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9" name="Text 29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 ÌÒ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0" name="Text 30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Realsteuer-
aufbingungskraft
zusammen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1" name="Text 31"/>
        <xdr:cNvSpPr txBox="1">
          <a:spLocks noChangeArrowheads="1"/>
        </xdr:cNvSpPr>
      </xdr:nvSpPr>
      <xdr:spPr>
        <a:xfrm>
          <a:off x="2381250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2" name="Text 32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Summe der Steueraufkommen geteilt durch Summe der Grundbeträge.- ÌÒ Grundbeträge mal Landesdurchschnittshebesatz (der Gemeinden) geteilt durch 100.-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3" name="Text 33"/>
        <xdr:cNvSpPr txBox="1">
          <a:spLocks noChangeArrowheads="1"/>
        </xdr:cNvSpPr>
      </xdr:nvSpPr>
      <xdr:spPr>
        <a:xfrm>
          <a:off x="0" y="3933825"/>
          <a:ext cx="2381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ÍÒ = Realsteueraufbringungskraft abzüglich Gewerbesteuerumlage und zuzüglich Gemeindeanteil an der Einkommensteuer.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4" name="Text 34"/>
        <xdr:cNvSpPr txBox="1">
          <a:spLocks noChangeArrowheads="1"/>
        </xdr:cNvSpPr>
      </xdr:nvSpPr>
      <xdr:spPr>
        <a:xfrm>
          <a:off x="0" y="3933825"/>
          <a:ext cx="2381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5" name="Text 35"/>
        <xdr:cNvSpPr txBox="1">
          <a:spLocks noChangeArrowheads="1"/>
        </xdr:cNvSpPr>
      </xdr:nvSpPr>
      <xdr:spPr>
        <a:xfrm>
          <a:off x="0" y="3933825"/>
          <a:ext cx="2381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6" name="Text 36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7" name="Text 37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Gewogener Durchschnittshebesatz  ËÒ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8" name="Text 38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Aufbringungskraft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9" name="Text 39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0" name="Text 41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1" name="Text 42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2" name="Text 43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3" name="Text 44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4" name="Text 45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 ÌÒ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5" name="Text 46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 ÌÒ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6" name="Text 47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 ÌÒ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7" name="Text 48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Realsteuer-
aufbingungskraft
zusammen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8" name="Text 49"/>
        <xdr:cNvSpPr txBox="1">
          <a:spLocks noChangeArrowheads="1"/>
        </xdr:cNvSpPr>
      </xdr:nvSpPr>
      <xdr:spPr>
        <a:xfrm>
          <a:off x="2381250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16</xdr:col>
      <xdr:colOff>0</xdr:colOff>
      <xdr:row>49</xdr:row>
      <xdr:rowOff>0</xdr:rowOff>
    </xdr:to>
    <xdr:sp>
      <xdr:nvSpPr>
        <xdr:cNvPr id="1" name="Text 19"/>
        <xdr:cNvSpPr txBox="1">
          <a:spLocks noChangeArrowheads="1"/>
        </xdr:cNvSpPr>
      </xdr:nvSpPr>
      <xdr:spPr>
        <a:xfrm>
          <a:off x="0" y="5010150"/>
          <a:ext cx="6505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ÉÒ Einwohnerstand 30. Juni 1997, Gebietsstand 31. Dezember 1997.- ÊÒ Berechnet für jede Gemeinde; 100 mal Steueraufkommen geteilt durch Hebesatz.- ËÒ 100 mal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2" name="Text 20"/>
        <xdr:cNvSpPr txBox="1">
          <a:spLocks noChangeArrowheads="1"/>
        </xdr:cNvSpPr>
      </xdr:nvSpPr>
      <xdr:spPr>
        <a:xfrm>
          <a:off x="6505575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6505575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8</xdr:row>
      <xdr:rowOff>0</xdr:rowOff>
    </xdr:to>
    <xdr:sp>
      <xdr:nvSpPr>
        <xdr:cNvPr id="4" name="Text 22"/>
        <xdr:cNvSpPr txBox="1">
          <a:spLocks noChangeArrowheads="1"/>
        </xdr:cNvSpPr>
      </xdr:nvSpPr>
      <xdr:spPr>
        <a:xfrm>
          <a:off x="6505575" y="6572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9</xdr:row>
      <xdr:rowOff>0</xdr:rowOff>
    </xdr:to>
    <xdr:sp>
      <xdr:nvSpPr>
        <xdr:cNvPr id="5" name="Text 23"/>
        <xdr:cNvSpPr txBox="1">
          <a:spLocks noChangeArrowheads="1"/>
        </xdr:cNvSpPr>
      </xdr:nvSpPr>
      <xdr:spPr>
        <a:xfrm>
          <a:off x="6505575" y="7715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6" name="Text 24"/>
        <xdr:cNvSpPr txBox="1">
          <a:spLocks noChangeArrowheads="1"/>
        </xdr:cNvSpPr>
      </xdr:nvSpPr>
      <xdr:spPr>
        <a:xfrm>
          <a:off x="6505575" y="4286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Gewogener Durchschnittshebesatz  ËÒ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7" name="Text 25"/>
        <xdr:cNvSpPr txBox="1">
          <a:spLocks noChangeArrowheads="1"/>
        </xdr:cNvSpPr>
      </xdr:nvSpPr>
      <xdr:spPr>
        <a:xfrm>
          <a:off x="6505575" y="4286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Aufbringungskraft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8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6505575" y="6572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9" name="Text 27"/>
        <xdr:cNvSpPr txBox="1">
          <a:spLocks noChangeArrowheads="1"/>
        </xdr:cNvSpPr>
      </xdr:nvSpPr>
      <xdr:spPr>
        <a:xfrm>
          <a:off x="6505575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 ÌÒ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10" name="Text 28"/>
        <xdr:cNvSpPr txBox="1">
          <a:spLocks noChangeArrowheads="1"/>
        </xdr:cNvSpPr>
      </xdr:nvSpPr>
      <xdr:spPr>
        <a:xfrm>
          <a:off x="6505575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 ÌÒ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9</xdr:row>
      <xdr:rowOff>0</xdr:rowOff>
    </xdr:to>
    <xdr:sp>
      <xdr:nvSpPr>
        <xdr:cNvPr id="11" name="Text 29"/>
        <xdr:cNvSpPr txBox="1">
          <a:spLocks noChangeArrowheads="1"/>
        </xdr:cNvSpPr>
      </xdr:nvSpPr>
      <xdr:spPr>
        <a:xfrm>
          <a:off x="6505575" y="7715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 ÌÒ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10</xdr:row>
      <xdr:rowOff>0</xdr:rowOff>
    </xdr:to>
    <xdr:sp>
      <xdr:nvSpPr>
        <xdr:cNvPr id="12" name="Text 30"/>
        <xdr:cNvSpPr txBox="1">
          <a:spLocks noChangeArrowheads="1"/>
        </xdr:cNvSpPr>
      </xdr:nvSpPr>
      <xdr:spPr>
        <a:xfrm>
          <a:off x="6505575" y="657225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Realsteuer-
aufbingungskraft
zusammen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11</xdr:row>
      <xdr:rowOff>0</xdr:rowOff>
    </xdr:to>
    <xdr:sp>
      <xdr:nvSpPr>
        <xdr:cNvPr id="13" name="Text 31"/>
        <xdr:cNvSpPr txBox="1">
          <a:spLocks noChangeArrowheads="1"/>
        </xdr:cNvSpPr>
      </xdr:nvSpPr>
      <xdr:spPr>
        <a:xfrm>
          <a:off x="6505575" y="428625"/>
          <a:ext cx="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0</xdr:colOff>
      <xdr:row>49</xdr:row>
      <xdr:rowOff>0</xdr:rowOff>
    </xdr:to>
    <xdr:sp>
      <xdr:nvSpPr>
        <xdr:cNvPr id="14" name="Text 32"/>
        <xdr:cNvSpPr txBox="1">
          <a:spLocks noChangeArrowheads="1"/>
        </xdr:cNvSpPr>
      </xdr:nvSpPr>
      <xdr:spPr>
        <a:xfrm>
          <a:off x="6505575" y="501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Summe der Steueraufkommen geteilt durch Summe der Grundbeträge.- ÌÒ Grundbeträge mal Landesdurchschnittshebesatz (der Gemeinden) geteilt durch 100.- 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16</xdr:col>
      <xdr:colOff>0</xdr:colOff>
      <xdr:row>49</xdr:row>
      <xdr:rowOff>0</xdr:rowOff>
    </xdr:to>
    <xdr:sp>
      <xdr:nvSpPr>
        <xdr:cNvPr id="15" name="Text 33"/>
        <xdr:cNvSpPr txBox="1">
          <a:spLocks noChangeArrowheads="1"/>
        </xdr:cNvSpPr>
      </xdr:nvSpPr>
      <xdr:spPr>
        <a:xfrm>
          <a:off x="0" y="5010150"/>
          <a:ext cx="6505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ÍÒ = Realsteueraufbringungskraft abzüglich Gewerbesteuerumlage und zuzüglich Gemeindeanteil an der Einkommensteuer.</a:t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16" name="Text 34"/>
        <xdr:cNvSpPr txBox="1">
          <a:spLocks noChangeArrowheads="1"/>
        </xdr:cNvSpPr>
      </xdr:nvSpPr>
      <xdr:spPr>
        <a:xfrm>
          <a:off x="0" y="9953625"/>
          <a:ext cx="6505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17" name="Text 35"/>
        <xdr:cNvSpPr txBox="1">
          <a:spLocks noChangeArrowheads="1"/>
        </xdr:cNvSpPr>
      </xdr:nvSpPr>
      <xdr:spPr>
        <a:xfrm>
          <a:off x="0" y="9953625"/>
          <a:ext cx="6505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18" name="Text 36"/>
        <xdr:cNvSpPr txBox="1">
          <a:spLocks noChangeArrowheads="1"/>
        </xdr:cNvSpPr>
      </xdr:nvSpPr>
      <xdr:spPr>
        <a:xfrm>
          <a:off x="6505575" y="9953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54</xdr:row>
      <xdr:rowOff>0</xdr:rowOff>
    </xdr:to>
    <xdr:sp>
      <xdr:nvSpPr>
        <xdr:cNvPr id="19" name="Text 37"/>
        <xdr:cNvSpPr txBox="1">
          <a:spLocks noChangeArrowheads="1"/>
        </xdr:cNvSpPr>
      </xdr:nvSpPr>
      <xdr:spPr>
        <a:xfrm>
          <a:off x="6505575" y="52959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Gewogener Durchschnittshebesatz  ËÒ</a:t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54</xdr:row>
      <xdr:rowOff>0</xdr:rowOff>
    </xdr:to>
    <xdr:sp>
      <xdr:nvSpPr>
        <xdr:cNvPr id="20" name="Text 38"/>
        <xdr:cNvSpPr txBox="1">
          <a:spLocks noChangeArrowheads="1"/>
        </xdr:cNvSpPr>
      </xdr:nvSpPr>
      <xdr:spPr>
        <a:xfrm>
          <a:off x="6505575" y="52959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Aufbringungskraft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0</xdr:colOff>
      <xdr:row>56</xdr:row>
      <xdr:rowOff>0</xdr:rowOff>
    </xdr:to>
    <xdr:sp>
      <xdr:nvSpPr>
        <xdr:cNvPr id="21" name="Text 39"/>
        <xdr:cNvSpPr txBox="1">
          <a:spLocks noChangeArrowheads="1"/>
        </xdr:cNvSpPr>
      </xdr:nvSpPr>
      <xdr:spPr>
        <a:xfrm>
          <a:off x="6505575" y="55245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58</xdr:row>
      <xdr:rowOff>0</xdr:rowOff>
    </xdr:to>
    <xdr:sp>
      <xdr:nvSpPr>
        <xdr:cNvPr id="22" name="Text 41"/>
        <xdr:cNvSpPr txBox="1">
          <a:spLocks noChangeArrowheads="1"/>
        </xdr:cNvSpPr>
      </xdr:nvSpPr>
      <xdr:spPr>
        <a:xfrm>
          <a:off x="6505575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58</xdr:row>
      <xdr:rowOff>0</xdr:rowOff>
    </xdr:to>
    <xdr:sp>
      <xdr:nvSpPr>
        <xdr:cNvPr id="23" name="Text 42"/>
        <xdr:cNvSpPr txBox="1">
          <a:spLocks noChangeArrowheads="1"/>
        </xdr:cNvSpPr>
      </xdr:nvSpPr>
      <xdr:spPr>
        <a:xfrm>
          <a:off x="6505575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16</xdr:col>
      <xdr:colOff>0</xdr:colOff>
      <xdr:row>55</xdr:row>
      <xdr:rowOff>0</xdr:rowOff>
    </xdr:from>
    <xdr:to>
      <xdr:col>16</xdr:col>
      <xdr:colOff>0</xdr:colOff>
      <xdr:row>57</xdr:row>
      <xdr:rowOff>0</xdr:rowOff>
    </xdr:to>
    <xdr:sp>
      <xdr:nvSpPr>
        <xdr:cNvPr id="24" name="Text 43"/>
        <xdr:cNvSpPr txBox="1">
          <a:spLocks noChangeArrowheads="1"/>
        </xdr:cNvSpPr>
      </xdr:nvSpPr>
      <xdr:spPr>
        <a:xfrm>
          <a:off x="6505575" y="56388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0</xdr:colOff>
      <xdr:row>56</xdr:row>
      <xdr:rowOff>0</xdr:rowOff>
    </xdr:to>
    <xdr:sp>
      <xdr:nvSpPr>
        <xdr:cNvPr id="25" name="Text 44"/>
        <xdr:cNvSpPr txBox="1">
          <a:spLocks noChangeArrowheads="1"/>
        </xdr:cNvSpPr>
      </xdr:nvSpPr>
      <xdr:spPr>
        <a:xfrm>
          <a:off x="6505575" y="55245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58</xdr:row>
      <xdr:rowOff>0</xdr:rowOff>
    </xdr:to>
    <xdr:sp>
      <xdr:nvSpPr>
        <xdr:cNvPr id="26" name="Text 45"/>
        <xdr:cNvSpPr txBox="1">
          <a:spLocks noChangeArrowheads="1"/>
        </xdr:cNvSpPr>
      </xdr:nvSpPr>
      <xdr:spPr>
        <a:xfrm>
          <a:off x="6505575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 ÌÒ</a:t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58</xdr:row>
      <xdr:rowOff>0</xdr:rowOff>
    </xdr:to>
    <xdr:sp>
      <xdr:nvSpPr>
        <xdr:cNvPr id="27" name="Text 46"/>
        <xdr:cNvSpPr txBox="1">
          <a:spLocks noChangeArrowheads="1"/>
        </xdr:cNvSpPr>
      </xdr:nvSpPr>
      <xdr:spPr>
        <a:xfrm>
          <a:off x="6505575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 ÌÒ</a:t>
          </a:r>
        </a:p>
      </xdr:txBody>
    </xdr:sp>
    <xdr:clientData/>
  </xdr:twoCellAnchor>
  <xdr:twoCellAnchor>
    <xdr:from>
      <xdr:col>16</xdr:col>
      <xdr:colOff>0</xdr:colOff>
      <xdr:row>55</xdr:row>
      <xdr:rowOff>0</xdr:rowOff>
    </xdr:from>
    <xdr:to>
      <xdr:col>16</xdr:col>
      <xdr:colOff>0</xdr:colOff>
      <xdr:row>57</xdr:row>
      <xdr:rowOff>0</xdr:rowOff>
    </xdr:to>
    <xdr:sp>
      <xdr:nvSpPr>
        <xdr:cNvPr id="28" name="Text 47"/>
        <xdr:cNvSpPr txBox="1">
          <a:spLocks noChangeArrowheads="1"/>
        </xdr:cNvSpPr>
      </xdr:nvSpPr>
      <xdr:spPr>
        <a:xfrm>
          <a:off x="6505575" y="56388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 ÌÒ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0</xdr:colOff>
      <xdr:row>58</xdr:row>
      <xdr:rowOff>0</xdr:rowOff>
    </xdr:to>
    <xdr:sp>
      <xdr:nvSpPr>
        <xdr:cNvPr id="29" name="Text 48"/>
        <xdr:cNvSpPr txBox="1">
          <a:spLocks noChangeArrowheads="1"/>
        </xdr:cNvSpPr>
      </xdr:nvSpPr>
      <xdr:spPr>
        <a:xfrm>
          <a:off x="6505575" y="5524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Realsteuer-
aufbingungskraft
zusammen</a:t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59</xdr:row>
      <xdr:rowOff>0</xdr:rowOff>
    </xdr:to>
    <xdr:sp>
      <xdr:nvSpPr>
        <xdr:cNvPr id="30" name="Text 49"/>
        <xdr:cNvSpPr txBox="1">
          <a:spLocks noChangeArrowheads="1"/>
        </xdr:cNvSpPr>
      </xdr:nvSpPr>
      <xdr:spPr>
        <a:xfrm>
          <a:off x="6505575" y="5295900"/>
          <a:ext cx="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31" name="Text 20"/>
        <xdr:cNvSpPr txBox="1">
          <a:spLocks noChangeArrowheads="1"/>
        </xdr:cNvSpPr>
      </xdr:nvSpPr>
      <xdr:spPr>
        <a:xfrm>
          <a:off x="6505575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32" name="Text 21"/>
        <xdr:cNvSpPr txBox="1">
          <a:spLocks noChangeArrowheads="1"/>
        </xdr:cNvSpPr>
      </xdr:nvSpPr>
      <xdr:spPr>
        <a:xfrm>
          <a:off x="6505575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8</xdr:row>
      <xdr:rowOff>0</xdr:rowOff>
    </xdr:to>
    <xdr:sp>
      <xdr:nvSpPr>
        <xdr:cNvPr id="33" name="Text 22"/>
        <xdr:cNvSpPr txBox="1">
          <a:spLocks noChangeArrowheads="1"/>
        </xdr:cNvSpPr>
      </xdr:nvSpPr>
      <xdr:spPr>
        <a:xfrm>
          <a:off x="6505575" y="6572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9</xdr:row>
      <xdr:rowOff>0</xdr:rowOff>
    </xdr:to>
    <xdr:sp>
      <xdr:nvSpPr>
        <xdr:cNvPr id="34" name="Text 23"/>
        <xdr:cNvSpPr txBox="1">
          <a:spLocks noChangeArrowheads="1"/>
        </xdr:cNvSpPr>
      </xdr:nvSpPr>
      <xdr:spPr>
        <a:xfrm>
          <a:off x="6505575" y="7715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35" name="Text 24"/>
        <xdr:cNvSpPr txBox="1">
          <a:spLocks noChangeArrowheads="1"/>
        </xdr:cNvSpPr>
      </xdr:nvSpPr>
      <xdr:spPr>
        <a:xfrm>
          <a:off x="6505575" y="4286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Gewogener Durchschnittshebesatz  ËÒ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36" name="Text 25"/>
        <xdr:cNvSpPr txBox="1">
          <a:spLocks noChangeArrowheads="1"/>
        </xdr:cNvSpPr>
      </xdr:nvSpPr>
      <xdr:spPr>
        <a:xfrm>
          <a:off x="6505575" y="4286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Aufbringungskraft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8</xdr:row>
      <xdr:rowOff>0</xdr:rowOff>
    </xdr:to>
    <xdr:sp>
      <xdr:nvSpPr>
        <xdr:cNvPr id="37" name="Text 26"/>
        <xdr:cNvSpPr txBox="1">
          <a:spLocks noChangeArrowheads="1"/>
        </xdr:cNvSpPr>
      </xdr:nvSpPr>
      <xdr:spPr>
        <a:xfrm>
          <a:off x="6505575" y="6572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38" name="Text 27"/>
        <xdr:cNvSpPr txBox="1">
          <a:spLocks noChangeArrowheads="1"/>
        </xdr:cNvSpPr>
      </xdr:nvSpPr>
      <xdr:spPr>
        <a:xfrm>
          <a:off x="6505575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 ÌÒ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39" name="Text 28"/>
        <xdr:cNvSpPr txBox="1">
          <a:spLocks noChangeArrowheads="1"/>
        </xdr:cNvSpPr>
      </xdr:nvSpPr>
      <xdr:spPr>
        <a:xfrm>
          <a:off x="6505575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 ÌÒ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9</xdr:row>
      <xdr:rowOff>0</xdr:rowOff>
    </xdr:to>
    <xdr:sp>
      <xdr:nvSpPr>
        <xdr:cNvPr id="40" name="Text 29"/>
        <xdr:cNvSpPr txBox="1">
          <a:spLocks noChangeArrowheads="1"/>
        </xdr:cNvSpPr>
      </xdr:nvSpPr>
      <xdr:spPr>
        <a:xfrm>
          <a:off x="6505575" y="7715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 ÌÒ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10</xdr:row>
      <xdr:rowOff>0</xdr:rowOff>
    </xdr:to>
    <xdr:sp>
      <xdr:nvSpPr>
        <xdr:cNvPr id="41" name="Text 30"/>
        <xdr:cNvSpPr txBox="1">
          <a:spLocks noChangeArrowheads="1"/>
        </xdr:cNvSpPr>
      </xdr:nvSpPr>
      <xdr:spPr>
        <a:xfrm>
          <a:off x="6505575" y="657225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Realsteuer-
aufbingungskraft
zusammen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11</xdr:row>
      <xdr:rowOff>0</xdr:rowOff>
    </xdr:to>
    <xdr:sp>
      <xdr:nvSpPr>
        <xdr:cNvPr id="42" name="Text 31"/>
        <xdr:cNvSpPr txBox="1">
          <a:spLocks noChangeArrowheads="1"/>
        </xdr:cNvSpPr>
      </xdr:nvSpPr>
      <xdr:spPr>
        <a:xfrm>
          <a:off x="6505575" y="428625"/>
          <a:ext cx="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0</xdr:colOff>
      <xdr:row>49</xdr:row>
      <xdr:rowOff>0</xdr:rowOff>
    </xdr:to>
    <xdr:sp>
      <xdr:nvSpPr>
        <xdr:cNvPr id="43" name="Text 32"/>
        <xdr:cNvSpPr txBox="1">
          <a:spLocks noChangeArrowheads="1"/>
        </xdr:cNvSpPr>
      </xdr:nvSpPr>
      <xdr:spPr>
        <a:xfrm>
          <a:off x="6505575" y="501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Summe der Steueraufkommen geteilt durch Summe der Grundbeträge.- ÌÒ Grundbeträge mal Landesdurchschnittshebesatz (der Gemeinden) geteilt durch 100.-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44" name="Text 36"/>
        <xdr:cNvSpPr txBox="1">
          <a:spLocks noChangeArrowheads="1"/>
        </xdr:cNvSpPr>
      </xdr:nvSpPr>
      <xdr:spPr>
        <a:xfrm>
          <a:off x="6505575" y="9953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54</xdr:row>
      <xdr:rowOff>0</xdr:rowOff>
    </xdr:to>
    <xdr:sp>
      <xdr:nvSpPr>
        <xdr:cNvPr id="45" name="Text 37"/>
        <xdr:cNvSpPr txBox="1">
          <a:spLocks noChangeArrowheads="1"/>
        </xdr:cNvSpPr>
      </xdr:nvSpPr>
      <xdr:spPr>
        <a:xfrm>
          <a:off x="6505575" y="52959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Gewogener Durchschnittshebesatz  ËÒ</a:t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54</xdr:row>
      <xdr:rowOff>0</xdr:rowOff>
    </xdr:to>
    <xdr:sp>
      <xdr:nvSpPr>
        <xdr:cNvPr id="46" name="Text 38"/>
        <xdr:cNvSpPr txBox="1">
          <a:spLocks noChangeArrowheads="1"/>
        </xdr:cNvSpPr>
      </xdr:nvSpPr>
      <xdr:spPr>
        <a:xfrm>
          <a:off x="6505575" y="52959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Aufbringungskraft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0</xdr:colOff>
      <xdr:row>56</xdr:row>
      <xdr:rowOff>0</xdr:rowOff>
    </xdr:to>
    <xdr:sp>
      <xdr:nvSpPr>
        <xdr:cNvPr id="47" name="Text 39"/>
        <xdr:cNvSpPr txBox="1">
          <a:spLocks noChangeArrowheads="1"/>
        </xdr:cNvSpPr>
      </xdr:nvSpPr>
      <xdr:spPr>
        <a:xfrm>
          <a:off x="6505575" y="55245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58</xdr:row>
      <xdr:rowOff>0</xdr:rowOff>
    </xdr:to>
    <xdr:sp>
      <xdr:nvSpPr>
        <xdr:cNvPr id="48" name="Text 41"/>
        <xdr:cNvSpPr txBox="1">
          <a:spLocks noChangeArrowheads="1"/>
        </xdr:cNvSpPr>
      </xdr:nvSpPr>
      <xdr:spPr>
        <a:xfrm>
          <a:off x="6505575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58</xdr:row>
      <xdr:rowOff>0</xdr:rowOff>
    </xdr:to>
    <xdr:sp>
      <xdr:nvSpPr>
        <xdr:cNvPr id="49" name="Text 42"/>
        <xdr:cNvSpPr txBox="1">
          <a:spLocks noChangeArrowheads="1"/>
        </xdr:cNvSpPr>
      </xdr:nvSpPr>
      <xdr:spPr>
        <a:xfrm>
          <a:off x="6505575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16</xdr:col>
      <xdr:colOff>0</xdr:colOff>
      <xdr:row>55</xdr:row>
      <xdr:rowOff>0</xdr:rowOff>
    </xdr:from>
    <xdr:to>
      <xdr:col>16</xdr:col>
      <xdr:colOff>0</xdr:colOff>
      <xdr:row>57</xdr:row>
      <xdr:rowOff>0</xdr:rowOff>
    </xdr:to>
    <xdr:sp>
      <xdr:nvSpPr>
        <xdr:cNvPr id="50" name="Text 43"/>
        <xdr:cNvSpPr txBox="1">
          <a:spLocks noChangeArrowheads="1"/>
        </xdr:cNvSpPr>
      </xdr:nvSpPr>
      <xdr:spPr>
        <a:xfrm>
          <a:off x="6505575" y="56388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0</xdr:colOff>
      <xdr:row>56</xdr:row>
      <xdr:rowOff>0</xdr:rowOff>
    </xdr:to>
    <xdr:sp>
      <xdr:nvSpPr>
        <xdr:cNvPr id="51" name="Text 44"/>
        <xdr:cNvSpPr txBox="1">
          <a:spLocks noChangeArrowheads="1"/>
        </xdr:cNvSpPr>
      </xdr:nvSpPr>
      <xdr:spPr>
        <a:xfrm>
          <a:off x="6505575" y="55245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58</xdr:row>
      <xdr:rowOff>0</xdr:rowOff>
    </xdr:to>
    <xdr:sp>
      <xdr:nvSpPr>
        <xdr:cNvPr id="52" name="Text 45"/>
        <xdr:cNvSpPr txBox="1">
          <a:spLocks noChangeArrowheads="1"/>
        </xdr:cNvSpPr>
      </xdr:nvSpPr>
      <xdr:spPr>
        <a:xfrm>
          <a:off x="6505575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 ÌÒ</a:t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58</xdr:row>
      <xdr:rowOff>0</xdr:rowOff>
    </xdr:to>
    <xdr:sp>
      <xdr:nvSpPr>
        <xdr:cNvPr id="53" name="Text 46"/>
        <xdr:cNvSpPr txBox="1">
          <a:spLocks noChangeArrowheads="1"/>
        </xdr:cNvSpPr>
      </xdr:nvSpPr>
      <xdr:spPr>
        <a:xfrm>
          <a:off x="6505575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 ÌÒ</a:t>
          </a:r>
        </a:p>
      </xdr:txBody>
    </xdr:sp>
    <xdr:clientData/>
  </xdr:twoCellAnchor>
  <xdr:twoCellAnchor>
    <xdr:from>
      <xdr:col>16</xdr:col>
      <xdr:colOff>0</xdr:colOff>
      <xdr:row>55</xdr:row>
      <xdr:rowOff>0</xdr:rowOff>
    </xdr:from>
    <xdr:to>
      <xdr:col>16</xdr:col>
      <xdr:colOff>0</xdr:colOff>
      <xdr:row>57</xdr:row>
      <xdr:rowOff>0</xdr:rowOff>
    </xdr:to>
    <xdr:sp>
      <xdr:nvSpPr>
        <xdr:cNvPr id="54" name="Text 47"/>
        <xdr:cNvSpPr txBox="1">
          <a:spLocks noChangeArrowheads="1"/>
        </xdr:cNvSpPr>
      </xdr:nvSpPr>
      <xdr:spPr>
        <a:xfrm>
          <a:off x="6505575" y="56388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 ÌÒ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0</xdr:colOff>
      <xdr:row>58</xdr:row>
      <xdr:rowOff>0</xdr:rowOff>
    </xdr:to>
    <xdr:sp>
      <xdr:nvSpPr>
        <xdr:cNvPr id="55" name="Text 48"/>
        <xdr:cNvSpPr txBox="1">
          <a:spLocks noChangeArrowheads="1"/>
        </xdr:cNvSpPr>
      </xdr:nvSpPr>
      <xdr:spPr>
        <a:xfrm>
          <a:off x="6505575" y="5524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Realsteuer-
aufbingungskraft
zusammen</a:t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59</xdr:row>
      <xdr:rowOff>0</xdr:rowOff>
    </xdr:to>
    <xdr:sp>
      <xdr:nvSpPr>
        <xdr:cNvPr id="56" name="Text 49"/>
        <xdr:cNvSpPr txBox="1">
          <a:spLocks noChangeArrowheads="1"/>
        </xdr:cNvSpPr>
      </xdr:nvSpPr>
      <xdr:spPr>
        <a:xfrm>
          <a:off x="6505575" y="5295900"/>
          <a:ext cx="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11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428625"/>
          <a:ext cx="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10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0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Jahrbuch"/>
              <a:ea typeface="Jahrbuch"/>
              <a:cs typeface="Jahrbuch"/>
            </a:rPr>
            <a:t>B</a:t>
          </a:r>
          <a:r>
            <a:rPr lang="en-US" cap="none" sz="700" b="0" i="0" u="none" baseline="0">
              <a:latin typeface="Jahrbuch"/>
              <a:ea typeface="Jahrbuch"/>
              <a:cs typeface="Jahrbuch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59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0" y="5295900"/>
          <a:ext cx="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58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0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58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0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Text 19"/>
        <xdr:cNvSpPr txBox="1">
          <a:spLocks noChangeArrowheads="1"/>
        </xdr:cNvSpPr>
      </xdr:nvSpPr>
      <xdr:spPr>
        <a:xfrm>
          <a:off x="0" y="501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ÉÒ Einwohnerstand 30. Juni 1997, Gebietsstand 31. Dezember 1997.- ÊÒ Berechnet für jede Gemeinde; 100 mal Steueraufkommen geteilt durch Hebesatz.- ËÒ 100 mal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0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8" name="Text 21"/>
        <xdr:cNvSpPr txBox="1">
          <a:spLocks noChangeArrowheads="1"/>
        </xdr:cNvSpPr>
      </xdr:nvSpPr>
      <xdr:spPr>
        <a:xfrm>
          <a:off x="0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6572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9</xdr:row>
      <xdr:rowOff>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0" y="7715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1" name="Text 24"/>
        <xdr:cNvSpPr txBox="1">
          <a:spLocks noChangeArrowheads="1"/>
        </xdr:cNvSpPr>
      </xdr:nvSpPr>
      <xdr:spPr>
        <a:xfrm>
          <a:off x="0" y="4286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Gewogener Durchschnittshebesatz  ËÒ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Text 25"/>
        <xdr:cNvSpPr txBox="1">
          <a:spLocks noChangeArrowheads="1"/>
        </xdr:cNvSpPr>
      </xdr:nvSpPr>
      <xdr:spPr>
        <a:xfrm>
          <a:off x="0" y="4286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Aufbringungskraft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>
      <xdr:nvSpPr>
        <xdr:cNvPr id="13" name="Text 26"/>
        <xdr:cNvSpPr txBox="1">
          <a:spLocks noChangeArrowheads="1"/>
        </xdr:cNvSpPr>
      </xdr:nvSpPr>
      <xdr:spPr>
        <a:xfrm>
          <a:off x="0" y="6572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14" name="Text 27"/>
        <xdr:cNvSpPr txBox="1">
          <a:spLocks noChangeArrowheads="1"/>
        </xdr:cNvSpPr>
      </xdr:nvSpPr>
      <xdr:spPr>
        <a:xfrm>
          <a:off x="0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 ÌÒ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0</xdr:rowOff>
    </xdr:to>
    <xdr:sp>
      <xdr:nvSpPr>
        <xdr:cNvPr id="15" name="Text 28"/>
        <xdr:cNvSpPr txBox="1">
          <a:spLocks noChangeArrowheads="1"/>
        </xdr:cNvSpPr>
      </xdr:nvSpPr>
      <xdr:spPr>
        <a:xfrm>
          <a:off x="0" y="885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 ÌÒ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9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0" y="7715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 ÌÒ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10</xdr:row>
      <xdr:rowOff>0</xdr:rowOff>
    </xdr:to>
    <xdr:sp>
      <xdr:nvSpPr>
        <xdr:cNvPr id="17" name="Text 30"/>
        <xdr:cNvSpPr txBox="1">
          <a:spLocks noChangeArrowheads="1"/>
        </xdr:cNvSpPr>
      </xdr:nvSpPr>
      <xdr:spPr>
        <a:xfrm>
          <a:off x="0" y="657225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Realsteuer-
aufbingungskraft
zusammen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11</xdr:row>
      <xdr:rowOff>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0" y="428625"/>
          <a:ext cx="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9" name="Text 32"/>
        <xdr:cNvSpPr txBox="1">
          <a:spLocks noChangeArrowheads="1"/>
        </xdr:cNvSpPr>
      </xdr:nvSpPr>
      <xdr:spPr>
        <a:xfrm>
          <a:off x="0" y="501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Summe der Steueraufkommen geteilt durch Summe der Grundbeträge.- ÌÒ Grundbeträge mal Landesdurchschnittshebesatz (der Gemeinden) geteilt durch 100.- 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20" name="Text 33"/>
        <xdr:cNvSpPr txBox="1">
          <a:spLocks noChangeArrowheads="1"/>
        </xdr:cNvSpPr>
      </xdr:nvSpPr>
      <xdr:spPr>
        <a:xfrm>
          <a:off x="0" y="501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ÍÒ = Realsteueraufbringungskraft abzüglich Gewerbesteuerumlage und zuzüglich Gemeindeanteil an der Einkommensteuer.</a:t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21" name="Text 34"/>
        <xdr:cNvSpPr txBox="1">
          <a:spLocks noChangeArrowheads="1"/>
        </xdr:cNvSpPr>
      </xdr:nvSpPr>
      <xdr:spPr>
        <a:xfrm>
          <a:off x="0" y="9953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22" name="Text 35"/>
        <xdr:cNvSpPr txBox="1">
          <a:spLocks noChangeArrowheads="1"/>
        </xdr:cNvSpPr>
      </xdr:nvSpPr>
      <xdr:spPr>
        <a:xfrm>
          <a:off x="0" y="9953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23" name="Text 36"/>
        <xdr:cNvSpPr txBox="1">
          <a:spLocks noChangeArrowheads="1"/>
        </xdr:cNvSpPr>
      </xdr:nvSpPr>
      <xdr:spPr>
        <a:xfrm>
          <a:off x="0" y="9953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54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0" y="52959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Gewogener Durchschnittshebesatz  ËÒ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54</xdr:row>
      <xdr:rowOff>0</xdr:rowOff>
    </xdr:to>
    <xdr:sp>
      <xdr:nvSpPr>
        <xdr:cNvPr id="25" name="Text 38"/>
        <xdr:cNvSpPr txBox="1">
          <a:spLocks noChangeArrowheads="1"/>
        </xdr:cNvSpPr>
      </xdr:nvSpPr>
      <xdr:spPr>
        <a:xfrm>
          <a:off x="0" y="52959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Aufbringungskraft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56</xdr:row>
      <xdr:rowOff>0</xdr:rowOff>
    </xdr:to>
    <xdr:sp>
      <xdr:nvSpPr>
        <xdr:cNvPr id="26" name="Text 39"/>
        <xdr:cNvSpPr txBox="1">
          <a:spLocks noChangeArrowheads="1"/>
        </xdr:cNvSpPr>
      </xdr:nvSpPr>
      <xdr:spPr>
        <a:xfrm>
          <a:off x="0" y="55245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58</xdr:row>
      <xdr:rowOff>0</xdr:rowOff>
    </xdr:to>
    <xdr:sp>
      <xdr:nvSpPr>
        <xdr:cNvPr id="27" name="Text 41"/>
        <xdr:cNvSpPr txBox="1">
          <a:spLocks noChangeArrowheads="1"/>
        </xdr:cNvSpPr>
      </xdr:nvSpPr>
      <xdr:spPr>
        <a:xfrm>
          <a:off x="0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58</xdr:row>
      <xdr:rowOff>0</xdr:rowOff>
    </xdr:to>
    <xdr:sp>
      <xdr:nvSpPr>
        <xdr:cNvPr id="28" name="Text 42"/>
        <xdr:cNvSpPr txBox="1">
          <a:spLocks noChangeArrowheads="1"/>
        </xdr:cNvSpPr>
      </xdr:nvSpPr>
      <xdr:spPr>
        <a:xfrm>
          <a:off x="0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57</xdr:row>
      <xdr:rowOff>0</xdr:rowOff>
    </xdr:to>
    <xdr:sp>
      <xdr:nvSpPr>
        <xdr:cNvPr id="29" name="Text 43"/>
        <xdr:cNvSpPr txBox="1">
          <a:spLocks noChangeArrowheads="1"/>
        </xdr:cNvSpPr>
      </xdr:nvSpPr>
      <xdr:spPr>
        <a:xfrm>
          <a:off x="0" y="56388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56</xdr:row>
      <xdr:rowOff>0</xdr:rowOff>
    </xdr:to>
    <xdr:sp>
      <xdr:nvSpPr>
        <xdr:cNvPr id="30" name="Text 44"/>
        <xdr:cNvSpPr txBox="1">
          <a:spLocks noChangeArrowheads="1"/>
        </xdr:cNvSpPr>
      </xdr:nvSpPr>
      <xdr:spPr>
        <a:xfrm>
          <a:off x="0" y="55245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Grundsteuer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58</xdr:row>
      <xdr:rowOff>0</xdr:rowOff>
    </xdr:to>
    <xdr:sp>
      <xdr:nvSpPr>
        <xdr:cNvPr id="31" name="Text 45"/>
        <xdr:cNvSpPr txBox="1">
          <a:spLocks noChangeArrowheads="1"/>
        </xdr:cNvSpPr>
      </xdr:nvSpPr>
      <xdr:spPr>
        <a:xfrm>
          <a:off x="0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 ÌÒ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58</xdr:row>
      <xdr:rowOff>0</xdr:rowOff>
    </xdr:to>
    <xdr:sp>
      <xdr:nvSpPr>
        <xdr:cNvPr id="32" name="Text 46"/>
        <xdr:cNvSpPr txBox="1">
          <a:spLocks noChangeArrowheads="1"/>
        </xdr:cNvSpPr>
      </xdr:nvSpPr>
      <xdr:spPr>
        <a:xfrm>
          <a:off x="0" y="57531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 ÌÒ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57</xdr:row>
      <xdr:rowOff>0</xdr:rowOff>
    </xdr:to>
    <xdr:sp>
      <xdr:nvSpPr>
        <xdr:cNvPr id="33" name="Text 47"/>
        <xdr:cNvSpPr txBox="1">
          <a:spLocks noChangeArrowheads="1"/>
        </xdr:cNvSpPr>
      </xdr:nvSpPr>
      <xdr:spPr>
        <a:xfrm>
          <a:off x="0" y="56388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Gewerbesteuer ÌÒ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58</xdr:row>
      <xdr:rowOff>0</xdr:rowOff>
    </xdr:to>
    <xdr:sp>
      <xdr:nvSpPr>
        <xdr:cNvPr id="34" name="Text 48"/>
        <xdr:cNvSpPr txBox="1">
          <a:spLocks noChangeArrowheads="1"/>
        </xdr:cNvSpPr>
      </xdr:nvSpPr>
      <xdr:spPr>
        <a:xfrm>
          <a:off x="0" y="5524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Realsteuer-
aufbingungskraft
zusammen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59</xdr:row>
      <xdr:rowOff>0</xdr:rowOff>
    </xdr:to>
    <xdr:sp>
      <xdr:nvSpPr>
        <xdr:cNvPr id="35" name="Text 49"/>
        <xdr:cNvSpPr txBox="1">
          <a:spLocks noChangeArrowheads="1"/>
        </xdr:cNvSpPr>
      </xdr:nvSpPr>
      <xdr:spPr>
        <a:xfrm>
          <a:off x="0" y="5295900"/>
          <a:ext cx="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36" name="Text 32"/>
        <xdr:cNvSpPr txBox="1">
          <a:spLocks noChangeArrowheads="1"/>
        </xdr:cNvSpPr>
      </xdr:nvSpPr>
      <xdr:spPr>
        <a:xfrm>
          <a:off x="0" y="5010150"/>
          <a:ext cx="6581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/>
            <a:t>Summe der Steueraufkommen geteilt durch Summe der Grundbeträge.- ÌÒ Grundbeträge mal Landesdurchschnittshebesatz (der Gemeinden) geteilt durch 100.- </a:t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9</xdr:col>
      <xdr:colOff>0</xdr:colOff>
      <xdr:row>97</xdr:row>
      <xdr:rowOff>0</xdr:rowOff>
    </xdr:to>
    <xdr:sp>
      <xdr:nvSpPr>
        <xdr:cNvPr id="37" name="Text 36"/>
        <xdr:cNvSpPr txBox="1">
          <a:spLocks noChangeArrowheads="1"/>
        </xdr:cNvSpPr>
      </xdr:nvSpPr>
      <xdr:spPr>
        <a:xfrm>
          <a:off x="0" y="9953625"/>
          <a:ext cx="6581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409575"/>
          <a:ext cx="27622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9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086600" y="409575"/>
          <a:ext cx="0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Gewogener
Durch-
schnitts-
hebesatz</a:t>
          </a:r>
        </a:p>
      </xdr:txBody>
    </xdr:sp>
    <xdr:clientData/>
  </xdr:twoCellAnchor>
  <xdr:twoCellAnchor>
    <xdr:from>
      <xdr:col>20</xdr:col>
      <xdr:colOff>0</xdr:colOff>
      <xdr:row>3</xdr:row>
      <xdr:rowOff>66675</xdr:rowOff>
    </xdr:from>
    <xdr:to>
      <xdr:col>20</xdr:col>
      <xdr:colOff>0</xdr:colOff>
      <xdr:row>5</xdr:row>
      <xdr:rowOff>95250</xdr:rowOff>
    </xdr:to>
    <xdr:sp>
      <xdr:nvSpPr>
        <xdr:cNvPr id="3" name="Text 7"/>
        <xdr:cNvSpPr txBox="1">
          <a:spLocks noChangeArrowheads="1"/>
        </xdr:cNvSpPr>
      </xdr:nvSpPr>
      <xdr:spPr>
        <a:xfrm>
          <a:off x="7086600" y="400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/>
            <a:t>einem Hebesatz von . . . %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10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086600" y="409575"/>
          <a:ext cx="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Jahrbuch"/>
              <a:ea typeface="Jahrbuch"/>
              <a:cs typeface="Jahrbuch"/>
            </a:rPr>
            <a:t>Lfd.
Nr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10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7086600" y="409575"/>
          <a:ext cx="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Jahrbuch"/>
              <a:ea typeface="Jahrbuch"/>
              <a:cs typeface="Jahrbuch"/>
            </a:rPr>
            <a:t>Lfd.
Nr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419100"/>
          <a:ext cx="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9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0" y="6477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bis
175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0" y="419100"/>
          <a:ext cx="0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Gewogener
Durch-
schnitts-
hebesatz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5</xdr:row>
      <xdr:rowOff>95250</xdr:rowOff>
    </xdr:to>
    <xdr:sp>
      <xdr:nvSpPr>
        <xdr:cNvPr id="4" name="Text 7"/>
        <xdr:cNvSpPr txBox="1">
          <a:spLocks noChangeArrowheads="1"/>
        </xdr:cNvSpPr>
      </xdr:nvSpPr>
      <xdr:spPr>
        <a:xfrm>
          <a:off x="0" y="4095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/>
            <a:t>einem Hebesatz von . . . %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10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0" y="419100"/>
          <a:ext cx="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Jahrbuch"/>
              <a:ea typeface="Jahrbuch"/>
              <a:cs typeface="Jahrbuch"/>
            </a:rPr>
            <a:t>Lfd.
Nr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10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6915150" y="419100"/>
          <a:ext cx="2190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Jahrbuch"/>
              <a:ea typeface="Jahrbuch"/>
              <a:cs typeface="Jahrbuch"/>
            </a:rPr>
            <a:t>Lfd.
Nr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600450" y="0"/>
          <a:ext cx="876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Abwasser-
beseitigung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476750" y="0"/>
          <a:ext cx="876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Abfall-
beseitigung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971550" y="0"/>
          <a:ext cx="876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Bauausgaben
insgesamt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9525</xdr:rowOff>
    </xdr:from>
    <xdr:to>
      <xdr:col>15</xdr:col>
      <xdr:colOff>0</xdr:colOff>
      <xdr:row>9</xdr:row>
      <xdr:rowOff>9525</xdr:rowOff>
    </xdr:to>
    <xdr:sp>
      <xdr:nvSpPr>
        <xdr:cNvPr id="1" name="Text 9"/>
        <xdr:cNvSpPr txBox="1">
          <a:spLocks noChangeArrowheads="1"/>
        </xdr:cNvSpPr>
      </xdr:nvSpPr>
      <xdr:spPr>
        <a:xfrm>
          <a:off x="7134225" y="7715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</a:t>
          </a:r>
          <a:r>
            <a:rPr lang="en-US" cap="none" sz="600" b="0" i="0" u="none" baseline="0">
              <a:latin typeface="Jahrbuch"/>
              <a:ea typeface="Jahrbuch"/>
              <a:cs typeface="Jahrbuch"/>
            </a:rPr>
            <a:t>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9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7134225" y="7620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9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7134225" y="7620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 €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9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7134225" y="7620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Jahrbuch"/>
              <a:ea typeface="Jahrbuch"/>
              <a:cs typeface="Jahrbuch"/>
            </a:rPr>
            <a:t>1 000 </a:t>
          </a:r>
          <a:r>
            <a:rPr lang="en-US" cap="none" sz="800" b="0" i="0" u="none" baseline="0">
              <a:latin typeface="Jahrbuch"/>
              <a:ea typeface="Jahrbuch"/>
              <a:cs typeface="Jahrbuch"/>
            </a:rPr>
            <a:t>€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7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7134225" y="4191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Kommunale Steuern
insgesamt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9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7134225" y="419100"/>
          <a:ext cx="0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9</xdr:row>
      <xdr:rowOff>9525</xdr:rowOff>
    </xdr:to>
    <xdr:sp>
      <xdr:nvSpPr>
        <xdr:cNvPr id="7" name="Text 19"/>
        <xdr:cNvSpPr txBox="1">
          <a:spLocks noChangeArrowheads="1"/>
        </xdr:cNvSpPr>
      </xdr:nvSpPr>
      <xdr:spPr>
        <a:xfrm>
          <a:off x="7134225" y="7715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1 000 DM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="125" zoomScaleNormal="125" workbookViewId="0" topLeftCell="A1">
      <selection activeCell="A1" sqref="A1"/>
    </sheetView>
  </sheetViews>
  <sheetFormatPr defaultColWidth="12" defaultRowHeight="11.25"/>
  <cols>
    <col min="1" max="1" width="2.16015625" style="549" customWidth="1"/>
    <col min="2" max="2" width="1.171875" style="549" customWidth="1"/>
    <col min="3" max="3" width="48.83203125" style="549" customWidth="1"/>
    <col min="4" max="4" width="1.0078125" style="549" customWidth="1"/>
    <col min="5" max="11" width="9.16015625" style="549" customWidth="1"/>
    <col min="12" max="16384" width="12" style="549" customWidth="1"/>
  </cols>
  <sheetData>
    <row r="1" spans="1:7" ht="9">
      <c r="A1" s="256"/>
      <c r="B1" s="256"/>
      <c r="C1" s="256"/>
      <c r="D1" s="256"/>
      <c r="E1" s="256"/>
      <c r="F1" s="256"/>
      <c r="G1" s="256"/>
    </row>
    <row r="2" spans="1:7" ht="6" customHeight="1">
      <c r="A2" s="256"/>
      <c r="B2" s="256"/>
      <c r="C2" s="256"/>
      <c r="D2" s="256"/>
      <c r="E2" s="256"/>
      <c r="F2" s="256"/>
      <c r="G2" s="256"/>
    </row>
    <row r="3" spans="1:11" ht="12.75">
      <c r="A3" s="918" t="s">
        <v>971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</row>
    <row r="4" spans="1:7" ht="6" customHeight="1">
      <c r="A4" s="256"/>
      <c r="B4" s="256"/>
      <c r="C4" s="256"/>
      <c r="D4" s="256"/>
      <c r="E4" s="256"/>
      <c r="F4" s="256"/>
      <c r="G4" s="256"/>
    </row>
    <row r="5" spans="1:11" ht="12" customHeight="1">
      <c r="A5" s="916" t="s">
        <v>652</v>
      </c>
      <c r="B5" s="916"/>
      <c r="C5" s="916"/>
      <c r="D5" s="259"/>
      <c r="E5" s="613">
        <v>2004</v>
      </c>
      <c r="F5" s="611">
        <v>2005</v>
      </c>
      <c r="G5" s="612">
        <v>2006</v>
      </c>
      <c r="H5" s="612">
        <v>2007</v>
      </c>
      <c r="I5" s="612">
        <v>2008</v>
      </c>
      <c r="J5" s="612">
        <v>2009</v>
      </c>
      <c r="K5" s="612">
        <v>2010</v>
      </c>
    </row>
    <row r="6" spans="1:11" ht="11.25" customHeight="1">
      <c r="A6" s="917"/>
      <c r="B6" s="917"/>
      <c r="C6" s="917"/>
      <c r="D6" s="269"/>
      <c r="E6" s="919" t="s">
        <v>653</v>
      </c>
      <c r="F6" s="920"/>
      <c r="G6" s="920"/>
      <c r="H6" s="920"/>
      <c r="I6" s="920"/>
      <c r="J6" s="920"/>
      <c r="K6" s="920"/>
    </row>
    <row r="7" spans="1:11" ht="4.5" customHeight="1">
      <c r="A7" s="256"/>
      <c r="B7" s="256"/>
      <c r="C7" s="256"/>
      <c r="D7" s="261"/>
      <c r="E7" s="359"/>
      <c r="F7" s="359"/>
      <c r="G7" s="359"/>
      <c r="H7" s="600"/>
      <c r="I7" s="600"/>
      <c r="J7" s="614"/>
      <c r="K7" s="614"/>
    </row>
    <row r="8" spans="1:11" ht="9">
      <c r="A8" s="276" t="s">
        <v>654</v>
      </c>
      <c r="B8" s="276"/>
      <c r="C8" s="276"/>
      <c r="D8" s="261"/>
      <c r="E8" s="615">
        <v>9429</v>
      </c>
      <c r="F8" s="615">
        <v>10017</v>
      </c>
      <c r="G8" s="615">
        <v>11201</v>
      </c>
      <c r="H8" s="600">
        <v>12364</v>
      </c>
      <c r="I8" s="600">
        <v>13147</v>
      </c>
      <c r="J8" s="600">
        <v>11990</v>
      </c>
      <c r="K8" s="600">
        <v>12196</v>
      </c>
    </row>
    <row r="9" spans="1:11" ht="3.75" customHeight="1">
      <c r="A9" s="256"/>
      <c r="B9" s="256"/>
      <c r="C9" s="256"/>
      <c r="D9" s="261"/>
      <c r="E9" s="615"/>
      <c r="F9" s="615"/>
      <c r="G9" s="615"/>
      <c r="H9" s="600"/>
      <c r="I9" s="600"/>
      <c r="J9" s="600"/>
      <c r="K9" s="600"/>
    </row>
    <row r="10" spans="1:11" ht="9">
      <c r="A10" s="276" t="s">
        <v>210</v>
      </c>
      <c r="B10" s="276"/>
      <c r="C10" s="276"/>
      <c r="D10" s="261"/>
      <c r="E10" s="615">
        <v>5411</v>
      </c>
      <c r="F10" s="615">
        <v>5157</v>
      </c>
      <c r="G10" s="615">
        <v>5271</v>
      </c>
      <c r="H10" s="600">
        <v>5610</v>
      </c>
      <c r="I10" s="600">
        <v>5096</v>
      </c>
      <c r="J10" s="600">
        <v>6575</v>
      </c>
      <c r="K10" s="600">
        <v>5471</v>
      </c>
    </row>
    <row r="11" spans="1:11" ht="3.75" customHeight="1">
      <c r="A11" s="256"/>
      <c r="B11" s="256"/>
      <c r="C11" s="256"/>
      <c r="D11" s="261"/>
      <c r="E11" s="615"/>
      <c r="F11" s="615"/>
      <c r="G11" s="615"/>
      <c r="H11" s="600"/>
      <c r="I11" s="600"/>
      <c r="J11" s="600"/>
      <c r="K11" s="600"/>
    </row>
    <row r="12" spans="1:11" ht="9">
      <c r="A12" s="276" t="s">
        <v>212</v>
      </c>
      <c r="B12" s="276"/>
      <c r="C12" s="276"/>
      <c r="D12" s="261"/>
      <c r="E12" s="615">
        <v>11505</v>
      </c>
      <c r="F12" s="615">
        <v>12056</v>
      </c>
      <c r="G12" s="615">
        <v>12015</v>
      </c>
      <c r="H12" s="600">
        <v>12579</v>
      </c>
      <c r="I12" s="600">
        <v>13370</v>
      </c>
      <c r="J12" s="600">
        <v>14093</v>
      </c>
      <c r="K12" s="600">
        <v>15272</v>
      </c>
    </row>
    <row r="13" spans="1:11" ht="6.75" customHeight="1">
      <c r="A13" s="256"/>
      <c r="B13" s="256"/>
      <c r="C13" s="256"/>
      <c r="D13" s="261"/>
      <c r="E13" s="615"/>
      <c r="F13" s="615"/>
      <c r="G13" s="615"/>
      <c r="H13" s="600"/>
      <c r="I13" s="600"/>
      <c r="J13" s="600"/>
      <c r="K13" s="600"/>
    </row>
    <row r="14" spans="1:11" ht="9">
      <c r="A14" s="256"/>
      <c r="B14" s="256"/>
      <c r="C14" s="616" t="s">
        <v>655</v>
      </c>
      <c r="D14" s="261"/>
      <c r="E14" s="615">
        <v>20418</v>
      </c>
      <c r="F14" s="615">
        <v>21351</v>
      </c>
      <c r="G14" s="615">
        <v>22785</v>
      </c>
      <c r="H14" s="600">
        <v>24973</v>
      </c>
      <c r="I14" s="600">
        <v>25705</v>
      </c>
      <c r="J14" s="600">
        <v>26202</v>
      </c>
      <c r="K14" s="600">
        <v>26298</v>
      </c>
    </row>
    <row r="15" spans="1:11" ht="6.75" customHeight="1">
      <c r="A15" s="256"/>
      <c r="B15" s="256"/>
      <c r="C15" s="256"/>
      <c r="D15" s="261"/>
      <c r="E15" s="615"/>
      <c r="F15" s="615"/>
      <c r="G15" s="615"/>
      <c r="H15" s="600"/>
      <c r="I15" s="600"/>
      <c r="J15" s="600"/>
      <c r="K15" s="600"/>
    </row>
    <row r="16" spans="1:11" ht="9">
      <c r="A16" s="276" t="s">
        <v>215</v>
      </c>
      <c r="B16" s="276"/>
      <c r="C16" s="276"/>
      <c r="D16" s="261"/>
      <c r="E16" s="615">
        <v>1157</v>
      </c>
      <c r="F16" s="615">
        <v>1031</v>
      </c>
      <c r="G16" s="615">
        <v>983</v>
      </c>
      <c r="H16" s="600">
        <v>948</v>
      </c>
      <c r="I16" s="600">
        <v>842</v>
      </c>
      <c r="J16" s="600">
        <v>744</v>
      </c>
      <c r="K16" s="600">
        <v>1390</v>
      </c>
    </row>
    <row r="17" spans="1:11" ht="3.75" customHeight="1">
      <c r="A17" s="256"/>
      <c r="B17" s="256"/>
      <c r="C17" s="256"/>
      <c r="D17" s="261"/>
      <c r="E17" s="615"/>
      <c r="F17" s="615"/>
      <c r="G17" s="615"/>
      <c r="H17" s="600"/>
      <c r="I17" s="600"/>
      <c r="J17" s="600"/>
      <c r="K17" s="600"/>
    </row>
    <row r="18" spans="1:11" ht="9">
      <c r="A18" s="276" t="s">
        <v>656</v>
      </c>
      <c r="B18" s="276"/>
      <c r="C18" s="276"/>
      <c r="D18" s="261"/>
      <c r="E18" s="615">
        <v>1862</v>
      </c>
      <c r="F18" s="615">
        <v>1769</v>
      </c>
      <c r="G18" s="615">
        <v>1802</v>
      </c>
      <c r="H18" s="600">
        <v>2035</v>
      </c>
      <c r="I18" s="600">
        <v>1820</v>
      </c>
      <c r="J18" s="600">
        <v>1974</v>
      </c>
      <c r="K18" s="600">
        <v>2303</v>
      </c>
    </row>
    <row r="19" spans="1:11" ht="3.75" customHeight="1">
      <c r="A19" s="256"/>
      <c r="B19" s="256"/>
      <c r="C19" s="256"/>
      <c r="D19" s="261"/>
      <c r="E19" s="615"/>
      <c r="F19" s="615"/>
      <c r="G19" s="615"/>
      <c r="H19" s="600"/>
      <c r="I19" s="600"/>
      <c r="J19" s="600"/>
      <c r="K19" s="600"/>
    </row>
    <row r="20" spans="1:11" ht="9">
      <c r="A20" s="276" t="s">
        <v>657</v>
      </c>
      <c r="B20" s="276"/>
      <c r="C20" s="276"/>
      <c r="D20" s="261"/>
      <c r="E20" s="615">
        <v>115</v>
      </c>
      <c r="F20" s="615">
        <v>33</v>
      </c>
      <c r="G20" s="615">
        <v>44</v>
      </c>
      <c r="H20" s="600">
        <v>62</v>
      </c>
      <c r="I20" s="600">
        <v>69</v>
      </c>
      <c r="J20" s="600">
        <v>35</v>
      </c>
      <c r="K20" s="600">
        <v>100</v>
      </c>
    </row>
    <row r="21" spans="1:11" ht="6.75" customHeight="1">
      <c r="A21" s="256"/>
      <c r="B21" s="256"/>
      <c r="C21" s="256"/>
      <c r="D21" s="261"/>
      <c r="E21" s="615"/>
      <c r="F21" s="615"/>
      <c r="G21" s="615"/>
      <c r="H21" s="600"/>
      <c r="I21" s="600"/>
      <c r="J21" s="600"/>
      <c r="K21" s="600"/>
    </row>
    <row r="22" spans="1:11" ht="9">
      <c r="A22" s="256"/>
      <c r="B22" s="256"/>
      <c r="C22" s="616" t="s">
        <v>658</v>
      </c>
      <c r="D22" s="261"/>
      <c r="E22" s="615">
        <v>3071</v>
      </c>
      <c r="F22" s="615">
        <v>2792</v>
      </c>
      <c r="G22" s="615">
        <v>2785</v>
      </c>
      <c r="H22" s="600">
        <v>3004</v>
      </c>
      <c r="I22" s="600">
        <v>2678</v>
      </c>
      <c r="J22" s="600">
        <v>2692</v>
      </c>
      <c r="K22" s="600">
        <v>3727</v>
      </c>
    </row>
    <row r="23" spans="1:11" ht="6.75" customHeight="1">
      <c r="A23" s="256"/>
      <c r="B23" s="256"/>
      <c r="C23" s="256"/>
      <c r="D23" s="261"/>
      <c r="E23" s="615"/>
      <c r="F23" s="615"/>
      <c r="G23" s="615"/>
      <c r="H23" s="600"/>
      <c r="I23" s="600"/>
      <c r="J23" s="600"/>
      <c r="K23" s="600"/>
    </row>
    <row r="24" spans="1:11" ht="9">
      <c r="A24" s="272" t="s">
        <v>659</v>
      </c>
      <c r="B24" s="272"/>
      <c r="C24" s="272"/>
      <c r="D24" s="273"/>
      <c r="E24" s="617">
        <v>23489</v>
      </c>
      <c r="F24" s="617">
        <v>24143</v>
      </c>
      <c r="G24" s="617">
        <v>25570</v>
      </c>
      <c r="H24" s="618">
        <v>27977</v>
      </c>
      <c r="I24" s="618">
        <v>28383</v>
      </c>
      <c r="J24" s="618">
        <v>28895</v>
      </c>
      <c r="K24" s="618">
        <v>30025</v>
      </c>
    </row>
    <row r="25" spans="1:11" ht="6.75" customHeight="1">
      <c r="A25" s="256"/>
      <c r="B25" s="256"/>
      <c r="C25" s="256"/>
      <c r="D25" s="261"/>
      <c r="E25" s="615"/>
      <c r="F25" s="615"/>
      <c r="G25" s="615"/>
      <c r="H25" s="600"/>
      <c r="I25" s="600"/>
      <c r="J25" s="600"/>
      <c r="K25" s="600"/>
    </row>
    <row r="26" spans="1:11" ht="9">
      <c r="A26" s="276" t="s">
        <v>437</v>
      </c>
      <c r="B26" s="276"/>
      <c r="C26" s="276"/>
      <c r="D26" s="261"/>
      <c r="E26" s="615">
        <v>6563</v>
      </c>
      <c r="F26" s="615">
        <v>6567</v>
      </c>
      <c r="G26" s="615">
        <v>6642</v>
      </c>
      <c r="H26" s="600">
        <v>6656</v>
      </c>
      <c r="I26" s="600">
        <v>6999</v>
      </c>
      <c r="J26" s="600">
        <v>7300</v>
      </c>
      <c r="K26" s="600">
        <v>7440</v>
      </c>
    </row>
    <row r="27" spans="1:11" ht="3.75" customHeight="1">
      <c r="A27" s="256"/>
      <c r="B27" s="256"/>
      <c r="C27" s="256"/>
      <c r="D27" s="261"/>
      <c r="E27" s="615"/>
      <c r="F27" s="615"/>
      <c r="G27" s="615"/>
      <c r="H27" s="600"/>
      <c r="I27" s="600"/>
      <c r="J27" s="600"/>
      <c r="K27" s="600"/>
    </row>
    <row r="28" spans="1:11" ht="9">
      <c r="A28" s="276" t="s">
        <v>226</v>
      </c>
      <c r="B28" s="276"/>
      <c r="C28" s="276"/>
      <c r="D28" s="261"/>
      <c r="E28" s="615">
        <v>4442</v>
      </c>
      <c r="F28" s="615">
        <v>4778</v>
      </c>
      <c r="G28" s="615">
        <v>4732</v>
      </c>
      <c r="H28" s="600">
        <v>4818</v>
      </c>
      <c r="I28" s="600">
        <v>5047</v>
      </c>
      <c r="J28" s="600">
        <v>5223</v>
      </c>
      <c r="K28" s="600">
        <v>6168</v>
      </c>
    </row>
    <row r="29" spans="1:11" ht="3.75" customHeight="1">
      <c r="A29" s="256"/>
      <c r="B29" s="256"/>
      <c r="C29" s="256"/>
      <c r="D29" s="261"/>
      <c r="E29" s="615"/>
      <c r="F29" s="615"/>
      <c r="G29" s="615"/>
      <c r="H29" s="600"/>
      <c r="I29" s="600"/>
      <c r="J29" s="600"/>
      <c r="K29" s="600"/>
    </row>
    <row r="30" spans="1:11" ht="9">
      <c r="A30" s="276" t="s">
        <v>460</v>
      </c>
      <c r="B30" s="276"/>
      <c r="C30" s="276"/>
      <c r="D30" s="261"/>
      <c r="E30" s="615">
        <v>758</v>
      </c>
      <c r="F30" s="615">
        <v>733</v>
      </c>
      <c r="G30" s="615">
        <v>716</v>
      </c>
      <c r="H30" s="600">
        <v>703</v>
      </c>
      <c r="I30" s="600">
        <v>688</v>
      </c>
      <c r="J30" s="600">
        <v>622</v>
      </c>
      <c r="K30" s="600">
        <v>572</v>
      </c>
    </row>
    <row r="31" spans="1:11" ht="3.75" customHeight="1">
      <c r="A31" s="256"/>
      <c r="B31" s="256"/>
      <c r="C31" s="256"/>
      <c r="D31" s="261"/>
      <c r="E31" s="615"/>
      <c r="F31" s="615"/>
      <c r="G31" s="615"/>
      <c r="H31" s="600"/>
      <c r="I31" s="600"/>
      <c r="J31" s="600"/>
      <c r="K31" s="600"/>
    </row>
    <row r="32" spans="1:11" ht="9">
      <c r="A32" s="276" t="s">
        <v>230</v>
      </c>
      <c r="B32" s="276"/>
      <c r="C32" s="276"/>
      <c r="D32" s="261"/>
      <c r="E32" s="615">
        <v>8368</v>
      </c>
      <c r="F32" s="615">
        <v>8874</v>
      </c>
      <c r="G32" s="615">
        <v>9015</v>
      </c>
      <c r="H32" s="600">
        <v>9420</v>
      </c>
      <c r="I32" s="600">
        <v>9816</v>
      </c>
      <c r="J32" s="600">
        <v>10592</v>
      </c>
      <c r="K32" s="600">
        <v>11127</v>
      </c>
    </row>
    <row r="33" spans="1:11" ht="3.75" customHeight="1">
      <c r="A33" s="256"/>
      <c r="B33" s="256"/>
      <c r="C33" s="256"/>
      <c r="D33" s="261"/>
      <c r="E33" s="615"/>
      <c r="F33" s="615"/>
      <c r="G33" s="615"/>
      <c r="H33" s="600"/>
      <c r="I33" s="600"/>
      <c r="J33" s="600"/>
      <c r="K33" s="600"/>
    </row>
    <row r="34" spans="1:11" ht="9">
      <c r="A34" s="276" t="s">
        <v>660</v>
      </c>
      <c r="B34" s="276"/>
      <c r="C34" s="276"/>
      <c r="D34" s="261"/>
      <c r="E34" s="615">
        <v>3225</v>
      </c>
      <c r="F34" s="615">
        <v>2836</v>
      </c>
      <c r="G34" s="615">
        <v>2828</v>
      </c>
      <c r="H34" s="600">
        <v>2983</v>
      </c>
      <c r="I34" s="600">
        <v>3082</v>
      </c>
      <c r="J34" s="600">
        <v>3367</v>
      </c>
      <c r="K34" s="600">
        <v>3588</v>
      </c>
    </row>
    <row r="35" spans="1:11" ht="3.75" customHeight="1">
      <c r="A35" s="276"/>
      <c r="B35" s="276"/>
      <c r="C35" s="276"/>
      <c r="D35" s="261"/>
      <c r="E35" s="615"/>
      <c r="F35" s="615"/>
      <c r="G35" s="615"/>
      <c r="H35" s="600"/>
      <c r="I35" s="600"/>
      <c r="J35" s="600"/>
      <c r="K35" s="600"/>
    </row>
    <row r="36" spans="1:11" ht="9">
      <c r="A36" s="276" t="s">
        <v>661</v>
      </c>
      <c r="B36" s="276"/>
      <c r="C36" s="276"/>
      <c r="D36" s="261"/>
      <c r="E36" s="615">
        <v>1155</v>
      </c>
      <c r="F36" s="615">
        <v>888</v>
      </c>
      <c r="G36" s="615">
        <v>881</v>
      </c>
      <c r="H36" s="600">
        <v>913</v>
      </c>
      <c r="I36" s="600">
        <v>942</v>
      </c>
      <c r="J36" s="600">
        <v>1008</v>
      </c>
      <c r="K36" s="600">
        <v>973</v>
      </c>
    </row>
    <row r="37" spans="1:11" ht="6.75" customHeight="1">
      <c r="A37" s="256"/>
      <c r="B37" s="256"/>
      <c r="C37" s="256"/>
      <c r="D37" s="261"/>
      <c r="E37" s="615"/>
      <c r="F37" s="615"/>
      <c r="G37" s="615"/>
      <c r="H37" s="600"/>
      <c r="I37" s="600"/>
      <c r="J37" s="600"/>
      <c r="K37" s="600"/>
    </row>
    <row r="38" spans="1:11" ht="9">
      <c r="A38" s="256"/>
      <c r="B38" s="256"/>
      <c r="C38" s="616" t="s">
        <v>662</v>
      </c>
      <c r="D38" s="261"/>
      <c r="E38" s="615">
        <v>18584</v>
      </c>
      <c r="F38" s="615">
        <v>18796</v>
      </c>
      <c r="G38" s="615">
        <v>19112</v>
      </c>
      <c r="H38" s="600">
        <v>19913</v>
      </c>
      <c r="I38" s="600">
        <v>20664</v>
      </c>
      <c r="J38" s="600">
        <v>21656</v>
      </c>
      <c r="K38" s="600">
        <v>23227</v>
      </c>
    </row>
    <row r="39" spans="1:11" ht="6.75" customHeight="1">
      <c r="A39" s="256"/>
      <c r="B39" s="256"/>
      <c r="C39" s="256"/>
      <c r="D39" s="261"/>
      <c r="E39" s="615"/>
      <c r="F39" s="615"/>
      <c r="G39" s="615"/>
      <c r="H39" s="600"/>
      <c r="I39" s="600"/>
      <c r="J39" s="600"/>
      <c r="K39" s="600"/>
    </row>
    <row r="40" spans="1:11" ht="9">
      <c r="A40" s="276" t="s">
        <v>496</v>
      </c>
      <c r="B40" s="276"/>
      <c r="C40" s="276"/>
      <c r="D40" s="261"/>
      <c r="E40" s="615">
        <v>2988</v>
      </c>
      <c r="F40" s="615">
        <v>2862</v>
      </c>
      <c r="G40" s="615">
        <v>3080</v>
      </c>
      <c r="H40" s="600">
        <v>3552</v>
      </c>
      <c r="I40" s="600">
        <v>3676</v>
      </c>
      <c r="J40" s="600">
        <v>3906</v>
      </c>
      <c r="K40" s="600">
        <v>4544</v>
      </c>
    </row>
    <row r="41" spans="1:11" ht="3.75" customHeight="1">
      <c r="A41" s="256"/>
      <c r="B41" s="256"/>
      <c r="C41" s="256"/>
      <c r="D41" s="261"/>
      <c r="E41" s="615"/>
      <c r="F41" s="615"/>
      <c r="G41" s="615"/>
      <c r="H41" s="600"/>
      <c r="I41" s="600"/>
      <c r="J41" s="600"/>
      <c r="K41" s="600"/>
    </row>
    <row r="42" spans="1:11" ht="9">
      <c r="A42" s="276" t="s">
        <v>663</v>
      </c>
      <c r="B42" s="276"/>
      <c r="C42" s="276"/>
      <c r="D42" s="261"/>
      <c r="E42" s="615">
        <v>1892</v>
      </c>
      <c r="F42" s="615">
        <v>1926</v>
      </c>
      <c r="G42" s="615">
        <v>2015</v>
      </c>
      <c r="H42" s="600">
        <v>2200</v>
      </c>
      <c r="I42" s="600">
        <v>2285</v>
      </c>
      <c r="J42" s="600">
        <v>3547</v>
      </c>
      <c r="K42" s="600">
        <v>2672</v>
      </c>
    </row>
    <row r="43" spans="1:11" ht="6.75" customHeight="1">
      <c r="A43" s="256"/>
      <c r="B43" s="256"/>
      <c r="C43" s="256"/>
      <c r="D43" s="261"/>
      <c r="E43" s="615"/>
      <c r="F43" s="615"/>
      <c r="G43" s="615"/>
      <c r="H43" s="600"/>
      <c r="I43" s="600"/>
      <c r="J43" s="600"/>
      <c r="K43" s="600"/>
    </row>
    <row r="44" spans="1:11" ht="9">
      <c r="A44" s="256"/>
      <c r="B44" s="256"/>
      <c r="C44" s="616" t="s">
        <v>664</v>
      </c>
      <c r="D44" s="261"/>
      <c r="E44" s="615">
        <v>4817</v>
      </c>
      <c r="F44" s="615">
        <v>4747</v>
      </c>
      <c r="G44" s="615">
        <v>5050</v>
      </c>
      <c r="H44" s="600">
        <v>5711</v>
      </c>
      <c r="I44" s="600">
        <v>5908</v>
      </c>
      <c r="J44" s="600">
        <v>7394</v>
      </c>
      <c r="K44" s="600">
        <v>7149</v>
      </c>
    </row>
    <row r="45" spans="1:11" ht="6.75" customHeight="1">
      <c r="A45" s="256"/>
      <c r="B45" s="256"/>
      <c r="C45" s="256"/>
      <c r="D45" s="261"/>
      <c r="E45" s="615"/>
      <c r="F45" s="615"/>
      <c r="G45" s="615"/>
      <c r="H45" s="600"/>
      <c r="I45" s="600"/>
      <c r="J45" s="600"/>
      <c r="K45" s="600"/>
    </row>
    <row r="46" spans="1:11" ht="9">
      <c r="A46" s="272" t="s">
        <v>665</v>
      </c>
      <c r="B46" s="272"/>
      <c r="C46" s="272"/>
      <c r="D46" s="273"/>
      <c r="E46" s="617">
        <v>23401</v>
      </c>
      <c r="F46" s="617">
        <v>23544</v>
      </c>
      <c r="G46" s="617">
        <v>24162</v>
      </c>
      <c r="H46" s="618">
        <v>25624</v>
      </c>
      <c r="I46" s="618">
        <v>26572</v>
      </c>
      <c r="J46" s="618">
        <v>29049</v>
      </c>
      <c r="K46" s="618">
        <v>30377</v>
      </c>
    </row>
    <row r="47" spans="1:11" ht="3.75" customHeight="1">
      <c r="A47" s="256"/>
      <c r="B47" s="256"/>
      <c r="C47" s="256"/>
      <c r="D47" s="261"/>
      <c r="E47" s="615"/>
      <c r="F47" s="615"/>
      <c r="G47" s="615"/>
      <c r="H47" s="600"/>
      <c r="I47" s="600"/>
      <c r="J47" s="600"/>
      <c r="K47" s="600"/>
    </row>
    <row r="48" spans="1:11" ht="9">
      <c r="A48" s="276" t="s">
        <v>666</v>
      </c>
      <c r="B48" s="276"/>
      <c r="C48" s="276"/>
      <c r="D48" s="261"/>
      <c r="E48" s="615">
        <v>89</v>
      </c>
      <c r="F48" s="615">
        <v>599</v>
      </c>
      <c r="G48" s="615">
        <v>1407</v>
      </c>
      <c r="H48" s="600">
        <v>2353</v>
      </c>
      <c r="I48" s="600">
        <v>1811</v>
      </c>
      <c r="J48" s="600">
        <v>-155</v>
      </c>
      <c r="K48" s="600">
        <v>-352</v>
      </c>
    </row>
    <row r="49" spans="1:11" ht="6.75" customHeight="1">
      <c r="A49" s="256"/>
      <c r="B49" s="256"/>
      <c r="C49" s="256"/>
      <c r="D49" s="261"/>
      <c r="E49" s="615"/>
      <c r="F49" s="615"/>
      <c r="G49" s="615"/>
      <c r="H49" s="600"/>
      <c r="I49" s="600"/>
      <c r="J49" s="600"/>
      <c r="K49" s="600"/>
    </row>
    <row r="50" spans="1:11" ht="9">
      <c r="A50" s="915" t="s">
        <v>667</v>
      </c>
      <c r="B50" s="915"/>
      <c r="C50" s="915"/>
      <c r="D50" s="261"/>
      <c r="E50" s="615"/>
      <c r="F50" s="615"/>
      <c r="G50" s="615"/>
      <c r="H50" s="600"/>
      <c r="I50" s="600"/>
      <c r="J50" s="600"/>
      <c r="K50" s="600"/>
    </row>
    <row r="51" spans="1:11" ht="3.75" customHeight="1">
      <c r="A51" s="256"/>
      <c r="B51" s="256"/>
      <c r="C51" s="256"/>
      <c r="D51" s="261"/>
      <c r="E51" s="615"/>
      <c r="F51" s="615"/>
      <c r="G51" s="615"/>
      <c r="H51" s="600"/>
      <c r="I51" s="600"/>
      <c r="J51" s="600"/>
      <c r="K51" s="600"/>
    </row>
    <row r="52" spans="1:11" ht="9">
      <c r="A52" s="276" t="s">
        <v>668</v>
      </c>
      <c r="B52" s="276"/>
      <c r="C52" s="276"/>
      <c r="D52" s="261"/>
      <c r="E52" s="615">
        <v>3070</v>
      </c>
      <c r="F52" s="615">
        <v>2865</v>
      </c>
      <c r="G52" s="615">
        <v>3118</v>
      </c>
      <c r="H52" s="600">
        <v>2603</v>
      </c>
      <c r="I52" s="600">
        <v>2740</v>
      </c>
      <c r="J52" s="600">
        <v>4131</v>
      </c>
      <c r="K52" s="600">
        <v>4400</v>
      </c>
    </row>
    <row r="53" spans="1:11" ht="3.75" customHeight="1">
      <c r="A53" s="256"/>
      <c r="B53" s="256"/>
      <c r="C53" s="422"/>
      <c r="D53" s="261"/>
      <c r="E53" s="615"/>
      <c r="F53" s="615"/>
      <c r="G53" s="615"/>
      <c r="H53" s="600"/>
      <c r="I53" s="600"/>
      <c r="J53" s="600"/>
      <c r="K53" s="600"/>
    </row>
    <row r="54" spans="1:11" ht="9">
      <c r="A54" s="276" t="s">
        <v>669</v>
      </c>
      <c r="B54" s="276"/>
      <c r="C54" s="276"/>
      <c r="D54" s="261"/>
      <c r="E54" s="615">
        <v>1765</v>
      </c>
      <c r="F54" s="615">
        <v>1403</v>
      </c>
      <c r="G54" s="615">
        <v>1348</v>
      </c>
      <c r="H54" s="600">
        <v>1095</v>
      </c>
      <c r="I54" s="600">
        <v>1069</v>
      </c>
      <c r="J54" s="600">
        <v>1912</v>
      </c>
      <c r="K54" s="600">
        <v>2422</v>
      </c>
    </row>
    <row r="55" spans="1:11" ht="3.75" customHeight="1">
      <c r="A55" s="319"/>
      <c r="B55" s="319"/>
      <c r="C55" s="319"/>
      <c r="D55" s="261"/>
      <c r="E55" s="615"/>
      <c r="F55" s="615"/>
      <c r="G55" s="615"/>
      <c r="H55" s="600"/>
      <c r="I55" s="600"/>
      <c r="J55" s="600"/>
      <c r="K55" s="600"/>
    </row>
    <row r="56" spans="1:11" ht="9">
      <c r="A56" s="256"/>
      <c r="B56" s="256"/>
      <c r="C56" s="276" t="s">
        <v>577</v>
      </c>
      <c r="D56" s="261"/>
      <c r="E56" s="615">
        <v>1305</v>
      </c>
      <c r="F56" s="615">
        <v>1462</v>
      </c>
      <c r="G56" s="615">
        <v>1770</v>
      </c>
      <c r="H56" s="600">
        <v>1508</v>
      </c>
      <c r="I56" s="600">
        <v>1671</v>
      </c>
      <c r="J56" s="600">
        <v>2219</v>
      </c>
      <c r="K56" s="600">
        <v>1978</v>
      </c>
    </row>
    <row r="57" spans="1:11" ht="3.75" customHeight="1">
      <c r="A57" s="256"/>
      <c r="B57" s="256"/>
      <c r="C57" s="256"/>
      <c r="D57" s="261"/>
      <c r="E57" s="615"/>
      <c r="F57" s="615"/>
      <c r="G57" s="615"/>
      <c r="H57" s="600"/>
      <c r="I57" s="600"/>
      <c r="J57" s="600"/>
      <c r="K57" s="600"/>
    </row>
    <row r="58" spans="1:11" ht="9">
      <c r="A58" s="276" t="s">
        <v>670</v>
      </c>
      <c r="B58" s="276"/>
      <c r="C58" s="276"/>
      <c r="D58" s="261"/>
      <c r="E58" s="615">
        <v>3799</v>
      </c>
      <c r="F58" s="615">
        <v>3650</v>
      </c>
      <c r="G58" s="615">
        <v>3863</v>
      </c>
      <c r="H58" s="600">
        <v>4632</v>
      </c>
      <c r="I58" s="600">
        <v>5022</v>
      </c>
      <c r="J58" s="600">
        <v>4898</v>
      </c>
      <c r="K58" s="600">
        <v>4389</v>
      </c>
    </row>
    <row r="59" spans="1:11" ht="3.75" customHeight="1">
      <c r="A59" s="256"/>
      <c r="B59" s="256"/>
      <c r="C59" s="256"/>
      <c r="D59" s="261"/>
      <c r="E59" s="615"/>
      <c r="F59" s="615"/>
      <c r="G59" s="615"/>
      <c r="H59" s="600"/>
      <c r="I59" s="600"/>
      <c r="J59" s="600"/>
      <c r="K59" s="600"/>
    </row>
    <row r="60" spans="1:11" ht="9">
      <c r="A60" s="276" t="s">
        <v>671</v>
      </c>
      <c r="B60" s="276"/>
      <c r="C60" s="276"/>
      <c r="D60" s="261"/>
      <c r="E60" s="615">
        <v>1263</v>
      </c>
      <c r="F60" s="615">
        <v>1329</v>
      </c>
      <c r="G60" s="615">
        <v>1520</v>
      </c>
      <c r="H60" s="600">
        <v>1688</v>
      </c>
      <c r="I60" s="600">
        <v>2075</v>
      </c>
      <c r="J60" s="600">
        <v>1968</v>
      </c>
      <c r="K60" s="600">
        <v>2226</v>
      </c>
    </row>
    <row r="61" spans="1:11" ht="3.75" customHeight="1">
      <c r="A61" s="256"/>
      <c r="B61" s="256"/>
      <c r="C61" s="256"/>
      <c r="D61" s="261"/>
      <c r="E61" s="615"/>
      <c r="F61" s="615"/>
      <c r="G61" s="615"/>
      <c r="H61" s="600"/>
      <c r="I61" s="600"/>
      <c r="J61" s="600"/>
      <c r="K61" s="600"/>
    </row>
    <row r="62" spans="1:11" ht="9">
      <c r="A62" s="256"/>
      <c r="B62" s="256"/>
      <c r="C62" s="276" t="s">
        <v>485</v>
      </c>
      <c r="D62" s="261"/>
      <c r="E62" s="615">
        <v>1580</v>
      </c>
      <c r="F62" s="615">
        <v>1639</v>
      </c>
      <c r="G62" s="615">
        <v>1631</v>
      </c>
      <c r="H62" s="600">
        <v>2159</v>
      </c>
      <c r="I62" s="600">
        <v>2446</v>
      </c>
      <c r="J62" s="600">
        <v>2227</v>
      </c>
      <c r="K62" s="600">
        <v>1668</v>
      </c>
    </row>
    <row r="63" spans="1:7" ht="6" customHeight="1">
      <c r="A63" s="609" t="s">
        <v>29</v>
      </c>
      <c r="B63" s="256"/>
      <c r="C63" s="422"/>
      <c r="D63" s="277"/>
      <c r="E63" s="256"/>
      <c r="F63" s="256"/>
      <c r="G63" s="256"/>
    </row>
    <row r="64" spans="1:7" ht="9">
      <c r="A64" s="619"/>
      <c r="B64" s="619"/>
      <c r="C64" s="619"/>
      <c r="D64" s="619"/>
      <c r="E64" s="619"/>
      <c r="F64" s="619"/>
      <c r="G64" s="619"/>
    </row>
    <row r="65" spans="1:7" ht="9">
      <c r="A65" s="619"/>
      <c r="B65" s="619"/>
      <c r="C65" s="619"/>
      <c r="D65" s="619"/>
      <c r="E65" s="619"/>
      <c r="F65" s="619"/>
      <c r="G65" s="619"/>
    </row>
    <row r="66" spans="1:7" ht="9">
      <c r="A66" s="256"/>
      <c r="B66" s="256"/>
      <c r="C66" s="256"/>
      <c r="D66" s="256"/>
      <c r="E66" s="256"/>
      <c r="F66" s="256"/>
      <c r="G66" s="256"/>
    </row>
    <row r="67" spans="1:7" ht="9">
      <c r="A67" s="256"/>
      <c r="B67" s="256"/>
      <c r="C67" s="256"/>
      <c r="D67" s="256"/>
      <c r="E67" s="256"/>
      <c r="F67" s="256"/>
      <c r="G67" s="256"/>
    </row>
    <row r="69" ht="9">
      <c r="C69" s="620" t="s">
        <v>672</v>
      </c>
    </row>
  </sheetData>
  <mergeCells count="4">
    <mergeCell ref="A50:C50"/>
    <mergeCell ref="A5:C6"/>
    <mergeCell ref="A3:K3"/>
    <mergeCell ref="E6:K6"/>
  </mergeCells>
  <printOptions/>
  <pageMargins left="0.5905511811023623" right="0.4724409448818898" top="0.6692913385826772" bottom="0.3937007874015748" header="0.5118110236220472" footer="0.5118110236220472"/>
  <pageSetup horizontalDpi="300" verticalDpi="300" orientation="portrait" paperSize="9" scale="98" r:id="rId2"/>
  <headerFooter alignWithMargins="0">
    <oddHeader>&amp;C&amp;7- 5 -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100"/>
  <sheetViews>
    <sheetView workbookViewId="0" topLeftCell="A1">
      <selection activeCell="S9" sqref="S9"/>
    </sheetView>
  </sheetViews>
  <sheetFormatPr defaultColWidth="12" defaultRowHeight="11.25"/>
  <cols>
    <col min="1" max="1" width="3.33203125" style="4" customWidth="1"/>
    <col min="2" max="3" width="1.0078125" style="4" customWidth="1"/>
    <col min="4" max="4" width="0.65625" style="4" customWidth="1"/>
    <col min="5" max="5" width="2.16015625" style="4" customWidth="1"/>
    <col min="6" max="6" width="6" style="4" customWidth="1"/>
    <col min="7" max="7" width="4.33203125" style="4" customWidth="1"/>
    <col min="8" max="8" width="0.82421875" style="4" customWidth="1"/>
    <col min="9" max="9" width="3.5" style="4" customWidth="1"/>
    <col min="10" max="10" width="17.83203125" style="4" customWidth="1"/>
    <col min="11" max="11" width="1.0078125" style="4" customWidth="1"/>
    <col min="12" max="12" width="13.33203125" style="4" customWidth="1"/>
    <col min="13" max="13" width="15.33203125" style="4" customWidth="1"/>
    <col min="14" max="15" width="14.83203125" style="4" customWidth="1"/>
    <col min="16" max="16" width="13.83203125" style="4" customWidth="1"/>
    <col min="17" max="17" width="0.1640625" style="6" customWidth="1"/>
    <col min="18" max="18" width="0.82421875" style="4" customWidth="1"/>
    <col min="19" max="16384" width="12" style="4" customWidth="1"/>
  </cols>
  <sheetData>
    <row r="2" ht="6" customHeight="1"/>
    <row r="3" spans="1:1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 t="s">
        <v>387</v>
      </c>
    </row>
    <row r="4" ht="6" customHeight="1"/>
    <row r="5" spans="1:16" ht="9">
      <c r="A5" s="1028" t="s">
        <v>33</v>
      </c>
      <c r="B5" s="1029"/>
      <c r="C5" s="1010" t="s">
        <v>293</v>
      </c>
      <c r="D5" s="1011"/>
      <c r="E5" s="1011"/>
      <c r="F5" s="1011"/>
      <c r="G5" s="1011"/>
      <c r="H5" s="1011"/>
      <c r="I5" s="1011"/>
      <c r="J5" s="1011"/>
      <c r="K5" s="1012"/>
      <c r="L5" s="1020" t="s">
        <v>990</v>
      </c>
      <c r="M5" s="1023" t="s">
        <v>388</v>
      </c>
      <c r="N5" s="1011"/>
      <c r="O5" s="1011"/>
      <c r="P5" s="1011"/>
    </row>
    <row r="6" spans="1:16" ht="9" customHeight="1">
      <c r="A6" s="1030"/>
      <c r="B6" s="1031"/>
      <c r="C6" s="1013"/>
      <c r="D6" s="1014"/>
      <c r="E6" s="1014"/>
      <c r="F6" s="1014"/>
      <c r="G6" s="1014"/>
      <c r="H6" s="1014"/>
      <c r="I6" s="1014"/>
      <c r="J6" s="1014"/>
      <c r="K6" s="1015"/>
      <c r="L6" s="1034"/>
      <c r="M6" s="1016"/>
      <c r="N6" s="1017"/>
      <c r="O6" s="1017"/>
      <c r="P6" s="1017"/>
    </row>
    <row r="7" spans="1:16" ht="9" customHeight="1">
      <c r="A7" s="1030"/>
      <c r="B7" s="1031"/>
      <c r="C7" s="1013"/>
      <c r="D7" s="1014"/>
      <c r="E7" s="1014"/>
      <c r="F7" s="1014"/>
      <c r="G7" s="1014"/>
      <c r="H7" s="1014"/>
      <c r="I7" s="1014"/>
      <c r="J7" s="1014"/>
      <c r="K7" s="1015"/>
      <c r="L7" s="1034"/>
      <c r="M7" s="1023" t="s">
        <v>30</v>
      </c>
      <c r="N7" s="1012"/>
      <c r="O7" s="1024" t="s">
        <v>31</v>
      </c>
      <c r="P7" s="1023" t="s">
        <v>389</v>
      </c>
    </row>
    <row r="8" spans="1:16" ht="9" customHeight="1">
      <c r="A8" s="1030"/>
      <c r="B8" s="1031"/>
      <c r="C8" s="1013"/>
      <c r="D8" s="1014"/>
      <c r="E8" s="1014"/>
      <c r="F8" s="1014"/>
      <c r="G8" s="1014"/>
      <c r="H8" s="1014"/>
      <c r="I8" s="1014"/>
      <c r="J8" s="1014"/>
      <c r="K8" s="1015"/>
      <c r="L8" s="1034"/>
      <c r="M8" s="1016"/>
      <c r="N8" s="1018"/>
      <c r="O8" s="1025"/>
      <c r="P8" s="1013"/>
    </row>
    <row r="9" spans="1:16" ht="9" customHeight="1">
      <c r="A9" s="1030"/>
      <c r="B9" s="1031"/>
      <c r="C9" s="1013"/>
      <c r="D9" s="1014"/>
      <c r="E9" s="1014"/>
      <c r="F9" s="1014"/>
      <c r="G9" s="1014"/>
      <c r="H9" s="1014"/>
      <c r="I9" s="1014"/>
      <c r="J9" s="1014"/>
      <c r="K9" s="1015"/>
      <c r="L9" s="1034"/>
      <c r="M9" s="1024" t="s">
        <v>3</v>
      </c>
      <c r="N9" s="1024" t="s">
        <v>4</v>
      </c>
      <c r="O9" s="1025"/>
      <c r="P9" s="1013"/>
    </row>
    <row r="10" spans="1:16" ht="9" customHeight="1">
      <c r="A10" s="1030"/>
      <c r="B10" s="1031"/>
      <c r="C10" s="1013"/>
      <c r="D10" s="1014"/>
      <c r="E10" s="1014"/>
      <c r="F10" s="1014"/>
      <c r="G10" s="1014"/>
      <c r="H10" s="1014"/>
      <c r="I10" s="1014"/>
      <c r="J10" s="1014"/>
      <c r="K10" s="1015"/>
      <c r="L10" s="1035"/>
      <c r="M10" s="1035"/>
      <c r="N10" s="1035"/>
      <c r="O10" s="1026"/>
      <c r="P10" s="1016"/>
    </row>
    <row r="11" spans="1:16" ht="11.25">
      <c r="A11" s="1032"/>
      <c r="B11" s="1033"/>
      <c r="C11" s="1016"/>
      <c r="D11" s="1017"/>
      <c r="E11" s="1017"/>
      <c r="F11" s="1017"/>
      <c r="G11" s="1017"/>
      <c r="H11" s="1017"/>
      <c r="I11" s="1017"/>
      <c r="J11" s="1017"/>
      <c r="K11" s="1018"/>
      <c r="L11" s="373" t="s">
        <v>297</v>
      </c>
      <c r="M11" s="913" t="s">
        <v>291</v>
      </c>
      <c r="N11" s="1009"/>
      <c r="O11" s="1009"/>
      <c r="P11" s="1009"/>
    </row>
    <row r="12" spans="1:15" ht="6" customHeight="1">
      <c r="A12" s="393"/>
      <c r="C12" s="67"/>
      <c r="L12" s="394"/>
      <c r="M12" s="394"/>
      <c r="N12" s="394"/>
      <c r="O12" s="394"/>
    </row>
    <row r="13" spans="3:15" ht="9">
      <c r="C13" s="26"/>
      <c r="D13" s="12" t="s">
        <v>9</v>
      </c>
      <c r="E13" s="12"/>
      <c r="F13" s="12"/>
      <c r="G13" s="12"/>
      <c r="H13" s="12"/>
      <c r="I13" s="12"/>
      <c r="J13" s="12"/>
      <c r="L13" s="144"/>
      <c r="M13" s="144"/>
      <c r="N13" s="144"/>
      <c r="O13" s="144"/>
    </row>
    <row r="14" spans="3:15" ht="6" customHeight="1">
      <c r="C14" s="26"/>
      <c r="K14" s="6"/>
      <c r="L14" s="144"/>
      <c r="M14" s="144"/>
      <c r="N14" s="144"/>
      <c r="O14" s="144"/>
    </row>
    <row r="15" spans="1:17" s="1" customFormat="1" ht="8.25">
      <c r="A15" s="110" t="s">
        <v>10</v>
      </c>
      <c r="B15" s="395"/>
      <c r="D15" s="396" t="s">
        <v>361</v>
      </c>
      <c r="E15" s="396"/>
      <c r="F15" s="396"/>
      <c r="G15" s="396"/>
      <c r="H15" s="396"/>
      <c r="I15" s="396"/>
      <c r="J15" s="396"/>
      <c r="K15" s="395"/>
      <c r="L15" s="389">
        <v>1844118</v>
      </c>
      <c r="M15" s="389">
        <v>128</v>
      </c>
      <c r="N15" s="389">
        <v>77591</v>
      </c>
      <c r="O15" s="389">
        <v>374862</v>
      </c>
      <c r="P15" s="405">
        <v>452582</v>
      </c>
      <c r="Q15" s="70" t="s">
        <v>143</v>
      </c>
    </row>
    <row r="16" spans="2:17" s="1" customFormat="1" ht="8.25">
      <c r="B16" s="395"/>
      <c r="K16" s="395"/>
      <c r="L16" s="375"/>
      <c r="M16" s="389"/>
      <c r="N16" s="389"/>
      <c r="O16" s="389"/>
      <c r="P16" s="405"/>
      <c r="Q16" s="70"/>
    </row>
    <row r="17" spans="1:17" s="1" customFormat="1" ht="8.25">
      <c r="A17" s="110" t="s">
        <v>12</v>
      </c>
      <c r="B17" s="395"/>
      <c r="D17" s="397" t="s">
        <v>362</v>
      </c>
      <c r="E17" s="398"/>
      <c r="F17" s="398"/>
      <c r="G17" s="1" t="s">
        <v>265</v>
      </c>
      <c r="H17" s="396" t="s">
        <v>299</v>
      </c>
      <c r="I17" s="396"/>
      <c r="J17" s="396"/>
      <c r="K17" s="395"/>
      <c r="L17" s="389">
        <v>263575</v>
      </c>
      <c r="M17" s="389">
        <v>40</v>
      </c>
      <c r="N17" s="389">
        <v>8971</v>
      </c>
      <c r="O17" s="389">
        <v>27286</v>
      </c>
      <c r="P17" s="405">
        <v>36296</v>
      </c>
      <c r="Q17" s="70" t="s">
        <v>143</v>
      </c>
    </row>
    <row r="18" spans="2:17" s="1" customFormat="1" ht="8.25">
      <c r="B18" s="395"/>
      <c r="K18" s="395"/>
      <c r="L18" s="389"/>
      <c r="M18" s="389"/>
      <c r="N18" s="389"/>
      <c r="O18" s="389"/>
      <c r="P18" s="405"/>
      <c r="Q18" s="70"/>
    </row>
    <row r="19" spans="1:17" s="1" customFormat="1" ht="8.25">
      <c r="A19" s="110" t="s">
        <v>14</v>
      </c>
      <c r="B19" s="395"/>
      <c r="D19" s="397" t="s">
        <v>363</v>
      </c>
      <c r="E19" s="397"/>
      <c r="F19" s="397"/>
      <c r="G19" s="1" t="s">
        <v>265</v>
      </c>
      <c r="H19" s="396" t="s">
        <v>301</v>
      </c>
      <c r="I19" s="396"/>
      <c r="J19" s="396"/>
      <c r="K19" s="395"/>
      <c r="L19" s="389">
        <v>612100</v>
      </c>
      <c r="M19" s="389">
        <v>165</v>
      </c>
      <c r="N19" s="389">
        <v>24364</v>
      </c>
      <c r="O19" s="389">
        <v>105553</v>
      </c>
      <c r="P19" s="405">
        <v>130082</v>
      </c>
      <c r="Q19" s="70" t="s">
        <v>143</v>
      </c>
    </row>
    <row r="20" spans="1:17" s="1" customFormat="1" ht="8.25">
      <c r="A20" s="110"/>
      <c r="B20" s="395"/>
      <c r="K20" s="395"/>
      <c r="L20" s="389"/>
      <c r="M20" s="389"/>
      <c r="N20" s="389"/>
      <c r="O20" s="389"/>
      <c r="P20" s="405"/>
      <c r="Q20" s="70"/>
    </row>
    <row r="21" spans="1:17" s="1" customFormat="1" ht="8.25">
      <c r="A21" s="110" t="s">
        <v>16</v>
      </c>
      <c r="B21" s="395"/>
      <c r="D21" s="398"/>
      <c r="E21" s="398" t="s">
        <v>364</v>
      </c>
      <c r="F21" s="398"/>
      <c r="G21" s="1" t="s">
        <v>265</v>
      </c>
      <c r="H21" s="396" t="s">
        <v>303</v>
      </c>
      <c r="I21" s="396"/>
      <c r="J21" s="396"/>
      <c r="K21" s="395"/>
      <c r="L21" s="389">
        <v>500831</v>
      </c>
      <c r="M21" s="389">
        <v>126</v>
      </c>
      <c r="N21" s="389">
        <v>19754</v>
      </c>
      <c r="O21" s="389">
        <v>82664</v>
      </c>
      <c r="P21" s="405">
        <v>102545</v>
      </c>
      <c r="Q21" s="70" t="s">
        <v>143</v>
      </c>
    </row>
    <row r="22" spans="2:17" s="1" customFormat="1" ht="8.25">
      <c r="B22" s="395"/>
      <c r="D22" s="398"/>
      <c r="F22" s="398"/>
      <c r="H22" s="396"/>
      <c r="I22" s="396"/>
      <c r="J22" s="396"/>
      <c r="K22" s="395"/>
      <c r="L22" s="389"/>
      <c r="M22" s="389"/>
      <c r="N22" s="389"/>
      <c r="O22" s="389"/>
      <c r="P22" s="405"/>
      <c r="Q22" s="70"/>
    </row>
    <row r="23" spans="1:17" s="1" customFormat="1" ht="8.25">
      <c r="A23" s="110" t="s">
        <v>18</v>
      </c>
      <c r="B23" s="395"/>
      <c r="G23" s="1" t="s">
        <v>265</v>
      </c>
      <c r="I23" s="396" t="s">
        <v>305</v>
      </c>
      <c r="J23" s="396"/>
      <c r="K23" s="395"/>
      <c r="L23" s="389">
        <v>380116</v>
      </c>
      <c r="M23" s="389">
        <v>189</v>
      </c>
      <c r="N23" s="389">
        <v>14314</v>
      </c>
      <c r="O23" s="389">
        <v>53348</v>
      </c>
      <c r="P23" s="405">
        <v>67851</v>
      </c>
      <c r="Q23" s="70" t="s">
        <v>143</v>
      </c>
    </row>
    <row r="24" spans="2:16" ht="6" customHeight="1">
      <c r="B24" s="7"/>
      <c r="K24" s="7"/>
      <c r="L24" s="389"/>
      <c r="M24" s="389"/>
      <c r="N24" s="389"/>
      <c r="O24" s="389"/>
      <c r="P24" s="405"/>
    </row>
    <row r="25" spans="1:17" ht="9">
      <c r="A25" s="386" t="s">
        <v>20</v>
      </c>
      <c r="B25" s="7"/>
      <c r="J25" s="23" t="s">
        <v>25</v>
      </c>
      <c r="K25" s="7"/>
      <c r="L25" s="391">
        <v>3600740</v>
      </c>
      <c r="M25" s="391">
        <v>648</v>
      </c>
      <c r="N25" s="391">
        <v>144995</v>
      </c>
      <c r="O25" s="391">
        <v>643713</v>
      </c>
      <c r="P25" s="406">
        <v>789356</v>
      </c>
      <c r="Q25" s="6" t="s">
        <v>143</v>
      </c>
    </row>
    <row r="26" spans="1:16" ht="9">
      <c r="A26" s="110"/>
      <c r="B26" s="7"/>
      <c r="J26" s="23"/>
      <c r="K26" s="7"/>
      <c r="L26" s="389"/>
      <c r="M26" s="389"/>
      <c r="N26" s="389"/>
      <c r="O26" s="389"/>
      <c r="P26" s="405"/>
    </row>
    <row r="27" spans="1:16" ht="3.75" customHeight="1">
      <c r="A27" s="110"/>
      <c r="B27" s="7"/>
      <c r="J27" s="23"/>
      <c r="K27" s="7"/>
      <c r="L27" s="389"/>
      <c r="M27" s="389"/>
      <c r="N27" s="389"/>
      <c r="O27" s="389"/>
      <c r="P27" s="405"/>
    </row>
    <row r="28" spans="1:16" ht="9">
      <c r="A28" s="1"/>
      <c r="B28" s="7"/>
      <c r="D28" s="16" t="s">
        <v>26</v>
      </c>
      <c r="E28" s="16"/>
      <c r="F28" s="16"/>
      <c r="G28" s="16"/>
      <c r="H28" s="16"/>
      <c r="I28" s="16"/>
      <c r="J28" s="16"/>
      <c r="K28" s="7"/>
      <c r="L28" s="389"/>
      <c r="M28" s="389"/>
      <c r="N28" s="389"/>
      <c r="O28" s="389"/>
      <c r="P28" s="405"/>
    </row>
    <row r="29" spans="1:16" ht="6" customHeight="1">
      <c r="A29" s="1"/>
      <c r="B29" s="7"/>
      <c r="K29" s="7"/>
      <c r="L29" s="389"/>
      <c r="M29" s="389"/>
      <c r="N29" s="389"/>
      <c r="O29" s="389"/>
      <c r="P29" s="405"/>
    </row>
    <row r="30" spans="1:17" s="1" customFormat="1" ht="8.25">
      <c r="A30" s="110" t="s">
        <v>22</v>
      </c>
      <c r="B30" s="395"/>
      <c r="D30" s="396" t="s">
        <v>365</v>
      </c>
      <c r="E30" s="396"/>
      <c r="F30" s="396"/>
      <c r="G30" s="396"/>
      <c r="H30" s="396"/>
      <c r="I30" s="396"/>
      <c r="J30" s="396"/>
      <c r="K30" s="395"/>
      <c r="L30" s="389">
        <v>53160</v>
      </c>
      <c r="M30" s="389">
        <v>35</v>
      </c>
      <c r="N30" s="389">
        <v>2320</v>
      </c>
      <c r="O30" s="389">
        <v>6165</v>
      </c>
      <c r="P30" s="405">
        <v>8520</v>
      </c>
      <c r="Q30" s="70" t="s">
        <v>143</v>
      </c>
    </row>
    <row r="31" spans="2:17" s="1" customFormat="1" ht="6" customHeight="1">
      <c r="B31" s="395"/>
      <c r="K31" s="395"/>
      <c r="L31" s="389"/>
      <c r="M31" s="389"/>
      <c r="N31" s="389"/>
      <c r="O31" s="389"/>
      <c r="P31" s="405"/>
      <c r="Q31" s="70"/>
    </row>
    <row r="32" spans="1:17" s="1" customFormat="1" ht="8.25">
      <c r="A32" s="110" t="s">
        <v>24</v>
      </c>
      <c r="B32" s="395"/>
      <c r="D32" s="398" t="s">
        <v>366</v>
      </c>
      <c r="E32" s="398"/>
      <c r="F32" s="398"/>
      <c r="G32" s="1" t="s">
        <v>265</v>
      </c>
      <c r="H32" s="396" t="s">
        <v>305</v>
      </c>
      <c r="I32" s="396"/>
      <c r="J32" s="396"/>
      <c r="K32" s="395"/>
      <c r="L32" s="389">
        <v>1032685</v>
      </c>
      <c r="M32" s="389">
        <v>733</v>
      </c>
      <c r="N32" s="389">
        <v>36227</v>
      </c>
      <c r="O32" s="389">
        <v>136064</v>
      </c>
      <c r="P32" s="405">
        <v>173024</v>
      </c>
      <c r="Q32" s="70" t="s">
        <v>143</v>
      </c>
    </row>
    <row r="33" spans="2:17" s="1" customFormat="1" ht="8.25">
      <c r="B33" s="395"/>
      <c r="K33" s="395"/>
      <c r="L33" s="389"/>
      <c r="M33" s="389"/>
      <c r="N33" s="389"/>
      <c r="O33" s="389"/>
      <c r="P33" s="405"/>
      <c r="Q33" s="70"/>
    </row>
    <row r="34" spans="1:17" s="1" customFormat="1" ht="8.25">
      <c r="A34" s="110" t="s">
        <v>60</v>
      </c>
      <c r="B34" s="395"/>
      <c r="D34" s="398" t="s">
        <v>367</v>
      </c>
      <c r="F34" s="398"/>
      <c r="G34" s="1" t="s">
        <v>265</v>
      </c>
      <c r="H34" s="396" t="s">
        <v>309</v>
      </c>
      <c r="I34" s="396"/>
      <c r="J34" s="396"/>
      <c r="K34" s="395"/>
      <c r="L34" s="389">
        <v>2090321</v>
      </c>
      <c r="M34" s="389">
        <v>2742</v>
      </c>
      <c r="N34" s="389">
        <v>70449</v>
      </c>
      <c r="O34" s="389">
        <v>364618</v>
      </c>
      <c r="P34" s="405">
        <v>437808</v>
      </c>
      <c r="Q34" s="70" t="s">
        <v>143</v>
      </c>
    </row>
    <row r="35" spans="2:17" s="1" customFormat="1" ht="8.25">
      <c r="B35" s="395"/>
      <c r="D35" s="398"/>
      <c r="F35" s="398"/>
      <c r="H35" s="396"/>
      <c r="I35" s="396"/>
      <c r="J35" s="396"/>
      <c r="K35" s="395"/>
      <c r="L35" s="389"/>
      <c r="M35" s="389"/>
      <c r="N35" s="389"/>
      <c r="O35" s="389"/>
      <c r="P35" s="405"/>
      <c r="Q35" s="70"/>
    </row>
    <row r="36" spans="1:17" s="1" customFormat="1" ht="8.25">
      <c r="A36" s="110" t="s">
        <v>62</v>
      </c>
      <c r="B36" s="395"/>
      <c r="E36" s="398" t="s">
        <v>368</v>
      </c>
      <c r="F36" s="398"/>
      <c r="G36" s="1" t="s">
        <v>265</v>
      </c>
      <c r="H36" s="396" t="s">
        <v>266</v>
      </c>
      <c r="I36" s="396"/>
      <c r="J36" s="396"/>
      <c r="K36" s="395"/>
      <c r="L36" s="389">
        <v>2246515</v>
      </c>
      <c r="M36" s="389">
        <v>5799</v>
      </c>
      <c r="N36" s="389">
        <v>67490</v>
      </c>
      <c r="O36" s="389">
        <v>280163</v>
      </c>
      <c r="P36" s="405">
        <v>353452</v>
      </c>
      <c r="Q36" s="70" t="s">
        <v>143</v>
      </c>
    </row>
    <row r="37" spans="2:17" s="1" customFormat="1" ht="8.25">
      <c r="B37" s="395"/>
      <c r="D37" s="398"/>
      <c r="F37" s="398"/>
      <c r="H37" s="396"/>
      <c r="I37" s="396"/>
      <c r="J37" s="396"/>
      <c r="K37" s="395"/>
      <c r="L37" s="389"/>
      <c r="M37" s="389"/>
      <c r="N37" s="389"/>
      <c r="O37" s="389"/>
      <c r="P37" s="405"/>
      <c r="Q37" s="70"/>
    </row>
    <row r="38" spans="1:17" s="1" customFormat="1" ht="8.25">
      <c r="A38" s="110" t="s">
        <v>64</v>
      </c>
      <c r="B38" s="395"/>
      <c r="D38" s="398"/>
      <c r="E38" s="398" t="s">
        <v>369</v>
      </c>
      <c r="F38" s="398"/>
      <c r="G38" s="1" t="s">
        <v>265</v>
      </c>
      <c r="I38" s="396" t="s">
        <v>312</v>
      </c>
      <c r="J38" s="396"/>
      <c r="K38" s="395"/>
      <c r="L38" s="389">
        <v>1616224</v>
      </c>
      <c r="M38" s="389">
        <v>5385</v>
      </c>
      <c r="N38" s="389">
        <v>43476</v>
      </c>
      <c r="O38" s="389">
        <v>136873</v>
      </c>
      <c r="P38" s="405">
        <v>185733</v>
      </c>
      <c r="Q38" s="70" t="s">
        <v>143</v>
      </c>
    </row>
    <row r="39" spans="2:17" s="1" customFormat="1" ht="8.25">
      <c r="B39" s="395"/>
      <c r="D39" s="398"/>
      <c r="E39" s="398"/>
      <c r="F39" s="398"/>
      <c r="H39" s="396"/>
      <c r="I39" s="396"/>
      <c r="J39" s="396"/>
      <c r="K39" s="395"/>
      <c r="L39" s="389"/>
      <c r="M39" s="389"/>
      <c r="N39" s="389"/>
      <c r="O39" s="389"/>
      <c r="P39" s="405"/>
      <c r="Q39" s="70"/>
    </row>
    <row r="40" spans="1:18" s="1" customFormat="1" ht="8.25">
      <c r="A40" s="110" t="s">
        <v>65</v>
      </c>
      <c r="B40" s="395"/>
      <c r="D40" s="398"/>
      <c r="E40" s="398" t="s">
        <v>370</v>
      </c>
      <c r="F40" s="398"/>
      <c r="G40" s="1" t="s">
        <v>265</v>
      </c>
      <c r="I40" s="396" t="s">
        <v>313</v>
      </c>
      <c r="J40" s="396"/>
      <c r="K40" s="395"/>
      <c r="L40" s="389">
        <v>873940</v>
      </c>
      <c r="M40" s="389">
        <v>3622</v>
      </c>
      <c r="N40" s="389">
        <v>21076</v>
      </c>
      <c r="O40" s="389">
        <v>63282</v>
      </c>
      <c r="P40" s="405">
        <v>87980</v>
      </c>
      <c r="Q40" s="70" t="s">
        <v>143</v>
      </c>
      <c r="R40" s="399"/>
    </row>
    <row r="41" spans="2:17" s="1" customFormat="1" ht="8.25">
      <c r="B41" s="395"/>
      <c r="D41" s="398"/>
      <c r="E41" s="398"/>
      <c r="F41" s="398"/>
      <c r="H41" s="396"/>
      <c r="I41" s="396"/>
      <c r="J41" s="396"/>
      <c r="K41" s="395"/>
      <c r="L41" s="389"/>
      <c r="M41" s="389"/>
      <c r="N41" s="389"/>
      <c r="O41" s="389"/>
      <c r="P41" s="405"/>
      <c r="Q41" s="70"/>
    </row>
    <row r="42" spans="1:17" s="1" customFormat="1" ht="8.25">
      <c r="A42" s="110" t="s">
        <v>67</v>
      </c>
      <c r="B42" s="395"/>
      <c r="D42" s="398"/>
      <c r="E42" s="398" t="s">
        <v>371</v>
      </c>
      <c r="F42" s="398"/>
      <c r="G42" s="1" t="s">
        <v>265</v>
      </c>
      <c r="I42" s="396" t="s">
        <v>372</v>
      </c>
      <c r="J42" s="396"/>
      <c r="K42" s="395"/>
      <c r="L42" s="389">
        <v>889081</v>
      </c>
      <c r="M42" s="389">
        <v>4480</v>
      </c>
      <c r="N42" s="389">
        <v>19362</v>
      </c>
      <c r="O42" s="389">
        <v>58672</v>
      </c>
      <c r="P42" s="405">
        <v>82513</v>
      </c>
      <c r="Q42" s="70" t="s">
        <v>143</v>
      </c>
    </row>
    <row r="43" spans="2:17" s="1" customFormat="1" ht="8.25">
      <c r="B43" s="395"/>
      <c r="D43" s="398"/>
      <c r="E43" s="398"/>
      <c r="F43" s="398"/>
      <c r="H43" s="396"/>
      <c r="I43" s="396"/>
      <c r="J43" s="396"/>
      <c r="K43" s="395"/>
      <c r="L43" s="389"/>
      <c r="M43" s="389"/>
      <c r="N43" s="389"/>
      <c r="O43" s="389"/>
      <c r="P43" s="405"/>
      <c r="Q43" s="70"/>
    </row>
    <row r="44" spans="1:17" s="1" customFormat="1" ht="8.25">
      <c r="A44" s="110" t="s">
        <v>68</v>
      </c>
      <c r="B44" s="395"/>
      <c r="G44" s="1" t="s">
        <v>265</v>
      </c>
      <c r="H44" s="398"/>
      <c r="I44" s="396" t="s">
        <v>373</v>
      </c>
      <c r="J44" s="396"/>
      <c r="K44" s="395"/>
      <c r="L44" s="389">
        <v>116464</v>
      </c>
      <c r="M44" s="389">
        <v>911</v>
      </c>
      <c r="N44" s="389">
        <v>2219</v>
      </c>
      <c r="O44" s="389">
        <v>6016</v>
      </c>
      <c r="P44" s="405">
        <v>9146</v>
      </c>
      <c r="Q44" s="70" t="s">
        <v>143</v>
      </c>
    </row>
    <row r="45" spans="1:16" ht="6" customHeight="1">
      <c r="A45" s="1"/>
      <c r="B45" s="7"/>
      <c r="K45" s="7"/>
      <c r="L45" s="389"/>
      <c r="M45" s="389"/>
      <c r="N45" s="389"/>
      <c r="O45" s="389"/>
      <c r="P45" s="405"/>
    </row>
    <row r="46" spans="1:16" ht="9">
      <c r="A46" s="386" t="s">
        <v>69</v>
      </c>
      <c r="B46" s="7"/>
      <c r="J46" s="23" t="s">
        <v>25</v>
      </c>
      <c r="K46" s="7"/>
      <c r="L46" s="391">
        <v>8918390</v>
      </c>
      <c r="M46" s="391">
        <v>23707</v>
      </c>
      <c r="N46" s="391">
        <v>262617</v>
      </c>
      <c r="O46" s="391">
        <v>1051853</v>
      </c>
      <c r="P46" s="406">
        <v>1338177</v>
      </c>
    </row>
    <row r="47" spans="1:16" ht="6" customHeight="1">
      <c r="A47" s="24"/>
      <c r="B47" s="7"/>
      <c r="K47" s="7"/>
      <c r="L47" s="391"/>
      <c r="M47" s="391"/>
      <c r="N47" s="391"/>
      <c r="O47" s="391"/>
      <c r="P47" s="406"/>
    </row>
    <row r="48" spans="1:16" ht="9">
      <c r="A48" s="386" t="s">
        <v>71</v>
      </c>
      <c r="B48" s="7"/>
      <c r="G48" s="12"/>
      <c r="H48" s="12"/>
      <c r="I48" s="12"/>
      <c r="J48" s="23" t="s">
        <v>374</v>
      </c>
      <c r="K48" s="7"/>
      <c r="L48" s="391">
        <v>12519130</v>
      </c>
      <c r="M48" s="391">
        <v>24354</v>
      </c>
      <c r="N48" s="391">
        <v>407612</v>
      </c>
      <c r="O48" s="391">
        <v>1695566</v>
      </c>
      <c r="P48" s="406">
        <v>2127532</v>
      </c>
    </row>
    <row r="49" spans="1:16" ht="6" customHeight="1">
      <c r="A49" s="400"/>
      <c r="B49" s="400"/>
      <c r="C49" s="400"/>
      <c r="D49" s="400"/>
      <c r="E49" s="400"/>
      <c r="F49" s="401"/>
      <c r="G49" s="402"/>
      <c r="H49" s="402"/>
      <c r="I49" s="402"/>
      <c r="J49" s="23"/>
      <c r="K49" s="6"/>
      <c r="L49" s="16"/>
      <c r="M49" s="16"/>
      <c r="N49" s="16"/>
      <c r="O49" s="16"/>
      <c r="P49" s="107"/>
    </row>
    <row r="50" ht="7.5" customHeight="1"/>
    <row r="51" spans="12:16" ht="7.5" customHeight="1">
      <c r="L51" s="1"/>
      <c r="M51" s="1"/>
      <c r="N51" s="1"/>
      <c r="O51" s="1"/>
      <c r="P51" s="1"/>
    </row>
    <row r="52" spans="12:16" ht="7.5" customHeight="1">
      <c r="L52" s="1"/>
      <c r="M52" s="1"/>
      <c r="N52" s="1"/>
      <c r="O52" s="1"/>
      <c r="P52" s="1"/>
    </row>
    <row r="53" spans="1:16" ht="9" customHeight="1">
      <c r="A53" s="1028" t="s">
        <v>33</v>
      </c>
      <c r="B53" s="1029"/>
      <c r="C53" s="1010" t="s">
        <v>293</v>
      </c>
      <c r="D53" s="1011"/>
      <c r="E53" s="1011"/>
      <c r="F53" s="1011"/>
      <c r="G53" s="1011"/>
      <c r="H53" s="1011"/>
      <c r="I53" s="1011"/>
      <c r="J53" s="1011"/>
      <c r="K53" s="1012"/>
      <c r="L53" s="1020" t="s">
        <v>702</v>
      </c>
      <c r="M53" s="1023" t="s">
        <v>388</v>
      </c>
      <c r="N53" s="1011"/>
      <c r="O53" s="1011"/>
      <c r="P53" s="1011"/>
    </row>
    <row r="54" spans="1:16" ht="9" customHeight="1">
      <c r="A54" s="1030"/>
      <c r="B54" s="1031"/>
      <c r="C54" s="1013"/>
      <c r="D54" s="1014"/>
      <c r="E54" s="1014"/>
      <c r="F54" s="1014"/>
      <c r="G54" s="1014"/>
      <c r="H54" s="1014"/>
      <c r="I54" s="1014"/>
      <c r="J54" s="1014"/>
      <c r="K54" s="1015"/>
      <c r="L54" s="1021"/>
      <c r="M54" s="1016"/>
      <c r="N54" s="1017"/>
      <c r="O54" s="1017"/>
      <c r="P54" s="1017"/>
    </row>
    <row r="55" spans="1:16" ht="9" customHeight="1">
      <c r="A55" s="1030"/>
      <c r="B55" s="1031"/>
      <c r="C55" s="1013"/>
      <c r="D55" s="1014"/>
      <c r="E55" s="1014"/>
      <c r="F55" s="1014"/>
      <c r="G55" s="1014"/>
      <c r="H55" s="1014"/>
      <c r="I55" s="1014"/>
      <c r="J55" s="1014"/>
      <c r="K55" s="1015"/>
      <c r="L55" s="1021"/>
      <c r="M55" s="1023" t="s">
        <v>30</v>
      </c>
      <c r="N55" s="1012"/>
      <c r="O55" s="1024" t="s">
        <v>31</v>
      </c>
      <c r="P55" s="1023" t="s">
        <v>389</v>
      </c>
    </row>
    <row r="56" spans="1:16" ht="9" customHeight="1">
      <c r="A56" s="1030"/>
      <c r="B56" s="1031"/>
      <c r="C56" s="1013"/>
      <c r="D56" s="1014"/>
      <c r="E56" s="1014"/>
      <c r="F56" s="1014"/>
      <c r="G56" s="1014"/>
      <c r="H56" s="1014"/>
      <c r="I56" s="1014"/>
      <c r="J56" s="1014"/>
      <c r="K56" s="1015"/>
      <c r="L56" s="1021"/>
      <c r="M56" s="1016"/>
      <c r="N56" s="1018"/>
      <c r="O56" s="1025"/>
      <c r="P56" s="1013"/>
    </row>
    <row r="57" spans="1:16" ht="9" customHeight="1">
      <c r="A57" s="1030"/>
      <c r="B57" s="1031"/>
      <c r="C57" s="1013"/>
      <c r="D57" s="1014"/>
      <c r="E57" s="1014"/>
      <c r="F57" s="1014"/>
      <c r="G57" s="1014"/>
      <c r="H57" s="1014"/>
      <c r="I57" s="1014"/>
      <c r="J57" s="1014"/>
      <c r="K57" s="1015"/>
      <c r="L57" s="1021"/>
      <c r="M57" s="1024" t="s">
        <v>3</v>
      </c>
      <c r="N57" s="1024" t="s">
        <v>4</v>
      </c>
      <c r="O57" s="1025"/>
      <c r="P57" s="1013"/>
    </row>
    <row r="58" spans="1:16" ht="9" customHeight="1">
      <c r="A58" s="1030"/>
      <c r="B58" s="1031"/>
      <c r="C58" s="1013"/>
      <c r="D58" s="1014"/>
      <c r="E58" s="1014"/>
      <c r="F58" s="1014"/>
      <c r="G58" s="1014"/>
      <c r="H58" s="1014"/>
      <c r="I58" s="1014"/>
      <c r="J58" s="1014"/>
      <c r="K58" s="1015"/>
      <c r="L58" s="1022"/>
      <c r="M58" s="1027"/>
      <c r="N58" s="1027"/>
      <c r="O58" s="1026"/>
      <c r="P58" s="1016"/>
    </row>
    <row r="59" spans="1:16" ht="11.25" customHeight="1">
      <c r="A59" s="1032"/>
      <c r="B59" s="1033"/>
      <c r="C59" s="1016"/>
      <c r="D59" s="1017"/>
      <c r="E59" s="1017"/>
      <c r="F59" s="1017"/>
      <c r="G59" s="1017"/>
      <c r="H59" s="1017"/>
      <c r="I59" s="1017"/>
      <c r="J59" s="1017"/>
      <c r="K59" s="1018"/>
      <c r="L59" s="373" t="s">
        <v>297</v>
      </c>
      <c r="M59" s="1019" t="s">
        <v>386</v>
      </c>
      <c r="N59" s="914"/>
      <c r="O59" s="914"/>
      <c r="P59" s="914"/>
    </row>
    <row r="60" spans="1:16" ht="6" customHeight="1">
      <c r="A60" s="393"/>
      <c r="C60" s="67"/>
      <c r="L60" s="403"/>
      <c r="M60" s="403"/>
      <c r="N60" s="403"/>
      <c r="O60" s="403"/>
      <c r="P60" s="1"/>
    </row>
    <row r="61" spans="3:16" ht="9">
      <c r="C61" s="26"/>
      <c r="D61" s="12" t="s">
        <v>9</v>
      </c>
      <c r="E61" s="12"/>
      <c r="F61" s="12"/>
      <c r="G61" s="12"/>
      <c r="H61" s="12"/>
      <c r="I61" s="12"/>
      <c r="J61" s="12"/>
      <c r="L61" s="404"/>
      <c r="M61" s="404"/>
      <c r="N61" s="404"/>
      <c r="O61" s="404"/>
      <c r="P61" s="1"/>
    </row>
    <row r="62" spans="3:15" ht="6" customHeight="1">
      <c r="C62" s="26"/>
      <c r="K62" s="6"/>
      <c r="L62" s="144"/>
      <c r="M62" s="144"/>
      <c r="N62" s="144"/>
      <c r="O62" s="144"/>
    </row>
    <row r="63" spans="1:17" s="1" customFormat="1" ht="8.25">
      <c r="A63" s="110" t="s">
        <v>10</v>
      </c>
      <c r="B63" s="395"/>
      <c r="D63" s="396" t="s">
        <v>361</v>
      </c>
      <c r="E63" s="396"/>
      <c r="F63" s="396"/>
      <c r="G63" s="396"/>
      <c r="H63" s="396"/>
      <c r="I63" s="396"/>
      <c r="J63" s="396"/>
      <c r="K63" s="395"/>
      <c r="L63" s="389">
        <v>1844118</v>
      </c>
      <c r="M63" s="388">
        <v>0.07</v>
      </c>
      <c r="N63" s="388">
        <v>42.08</v>
      </c>
      <c r="O63" s="388">
        <v>203.27</v>
      </c>
      <c r="P63" s="407">
        <v>245.42</v>
      </c>
      <c r="Q63" s="70" t="s">
        <v>143</v>
      </c>
    </row>
    <row r="64" spans="2:17" s="1" customFormat="1" ht="8.25">
      <c r="B64" s="395"/>
      <c r="K64" s="395"/>
      <c r="L64" s="389"/>
      <c r="M64" s="388"/>
      <c r="N64" s="388"/>
      <c r="O64" s="388"/>
      <c r="P64" s="407"/>
      <c r="Q64" s="70"/>
    </row>
    <row r="65" spans="1:17" s="1" customFormat="1" ht="8.25">
      <c r="A65" s="110" t="s">
        <v>12</v>
      </c>
      <c r="B65" s="395"/>
      <c r="D65" s="398" t="s">
        <v>362</v>
      </c>
      <c r="E65" s="398"/>
      <c r="F65" s="398"/>
      <c r="G65" s="1" t="s">
        <v>265</v>
      </c>
      <c r="H65" s="396" t="s">
        <v>299</v>
      </c>
      <c r="I65" s="396"/>
      <c r="J65" s="396"/>
      <c r="K65" s="395"/>
      <c r="L65" s="389">
        <v>263575</v>
      </c>
      <c r="M65" s="388">
        <v>0.15</v>
      </c>
      <c r="N65" s="388">
        <v>34.04</v>
      </c>
      <c r="O65" s="388">
        <v>103.52</v>
      </c>
      <c r="P65" s="407">
        <v>137.71</v>
      </c>
      <c r="Q65" s="70" t="s">
        <v>143</v>
      </c>
    </row>
    <row r="66" spans="2:17" s="1" customFormat="1" ht="8.25">
      <c r="B66" s="395"/>
      <c r="K66" s="395"/>
      <c r="L66" s="389"/>
      <c r="M66" s="388"/>
      <c r="N66" s="388"/>
      <c r="O66" s="388"/>
      <c r="P66" s="407"/>
      <c r="Q66" s="70"/>
    </row>
    <row r="67" spans="1:17" s="1" customFormat="1" ht="8.25">
      <c r="A67" s="110" t="s">
        <v>14</v>
      </c>
      <c r="B67" s="395"/>
      <c r="D67" s="398" t="s">
        <v>363</v>
      </c>
      <c r="E67" s="397"/>
      <c r="F67" s="397"/>
      <c r="G67" s="1" t="s">
        <v>265</v>
      </c>
      <c r="H67" s="396" t="s">
        <v>301</v>
      </c>
      <c r="I67" s="396"/>
      <c r="J67" s="396"/>
      <c r="K67" s="395"/>
      <c r="L67" s="389">
        <v>612100</v>
      </c>
      <c r="M67" s="388">
        <v>0.27</v>
      </c>
      <c r="N67" s="388">
        <v>39.8</v>
      </c>
      <c r="O67" s="388">
        <v>172.44</v>
      </c>
      <c r="P67" s="407">
        <v>212.51</v>
      </c>
      <c r="Q67" s="70" t="s">
        <v>143</v>
      </c>
    </row>
    <row r="68" spans="1:17" s="1" customFormat="1" ht="8.25">
      <c r="A68" s="110"/>
      <c r="B68" s="395"/>
      <c r="K68" s="395"/>
      <c r="L68" s="389"/>
      <c r="M68" s="388"/>
      <c r="N68" s="388"/>
      <c r="O68" s="388"/>
      <c r="P68" s="407"/>
      <c r="Q68" s="70"/>
    </row>
    <row r="69" spans="1:17" s="1" customFormat="1" ht="8.25">
      <c r="A69" s="110" t="s">
        <v>16</v>
      </c>
      <c r="B69" s="395"/>
      <c r="D69" s="398"/>
      <c r="E69" s="398" t="s">
        <v>364</v>
      </c>
      <c r="F69" s="398"/>
      <c r="G69" s="1" t="s">
        <v>265</v>
      </c>
      <c r="H69" s="396" t="s">
        <v>303</v>
      </c>
      <c r="I69" s="396"/>
      <c r="J69" s="396"/>
      <c r="K69" s="395"/>
      <c r="L69" s="389">
        <v>500831</v>
      </c>
      <c r="M69" s="388">
        <v>0.25</v>
      </c>
      <c r="N69" s="388">
        <v>39.44</v>
      </c>
      <c r="O69" s="388">
        <v>165.05</v>
      </c>
      <c r="P69" s="407">
        <v>204.74</v>
      </c>
      <c r="Q69" s="70" t="s">
        <v>143</v>
      </c>
    </row>
    <row r="70" spans="2:17" s="1" customFormat="1" ht="8.25">
      <c r="B70" s="395"/>
      <c r="D70" s="398"/>
      <c r="F70" s="398"/>
      <c r="H70" s="396"/>
      <c r="I70" s="396"/>
      <c r="J70" s="396"/>
      <c r="K70" s="395"/>
      <c r="L70" s="389"/>
      <c r="M70" s="388"/>
      <c r="N70" s="388"/>
      <c r="O70" s="388"/>
      <c r="P70" s="407"/>
      <c r="Q70" s="70"/>
    </row>
    <row r="71" spans="1:17" s="1" customFormat="1" ht="8.25">
      <c r="A71" s="110" t="s">
        <v>18</v>
      </c>
      <c r="B71" s="395"/>
      <c r="G71" s="1" t="s">
        <v>265</v>
      </c>
      <c r="I71" s="396" t="s">
        <v>305</v>
      </c>
      <c r="J71" s="396"/>
      <c r="K71" s="395"/>
      <c r="L71" s="389">
        <v>380116</v>
      </c>
      <c r="M71" s="388">
        <v>0.5</v>
      </c>
      <c r="N71" s="388">
        <v>37.66</v>
      </c>
      <c r="O71" s="388">
        <v>140.35</v>
      </c>
      <c r="P71" s="407">
        <v>178.51</v>
      </c>
      <c r="Q71" s="70" t="s">
        <v>143</v>
      </c>
    </row>
    <row r="72" spans="2:16" ht="4.5" customHeight="1">
      <c r="B72" s="7"/>
      <c r="K72" s="7"/>
      <c r="L72" s="389"/>
      <c r="M72" s="388"/>
      <c r="N72" s="388"/>
      <c r="O72" s="388"/>
      <c r="P72" s="407"/>
    </row>
    <row r="73" spans="1:17" ht="9">
      <c r="A73" s="386" t="s">
        <v>20</v>
      </c>
      <c r="B73" s="7"/>
      <c r="J73" s="23" t="s">
        <v>25</v>
      </c>
      <c r="K73" s="7"/>
      <c r="L73" s="391">
        <v>3600740</v>
      </c>
      <c r="M73" s="392">
        <v>0.18</v>
      </c>
      <c r="N73" s="392">
        <v>40.27</v>
      </c>
      <c r="O73" s="392">
        <v>178.77</v>
      </c>
      <c r="P73" s="408">
        <v>219.22</v>
      </c>
      <c r="Q73" s="6" t="s">
        <v>143</v>
      </c>
    </row>
    <row r="74" spans="1:16" ht="9">
      <c r="A74" s="110"/>
      <c r="B74" s="7"/>
      <c r="J74" s="23"/>
      <c r="K74" s="7"/>
      <c r="L74" s="389"/>
      <c r="M74" s="388"/>
      <c r="N74" s="388"/>
      <c r="O74" s="388"/>
      <c r="P74" s="407"/>
    </row>
    <row r="75" spans="1:16" ht="3.75" customHeight="1">
      <c r="A75" s="110"/>
      <c r="B75" s="7"/>
      <c r="J75" s="23"/>
      <c r="K75" s="7"/>
      <c r="L75" s="389"/>
      <c r="M75" s="388"/>
      <c r="N75" s="388"/>
      <c r="O75" s="388"/>
      <c r="P75" s="407"/>
    </row>
    <row r="76" spans="1:16" ht="9">
      <c r="A76" s="1"/>
      <c r="B76" s="7"/>
      <c r="D76" s="16" t="s">
        <v>26</v>
      </c>
      <c r="E76" s="16"/>
      <c r="F76" s="16"/>
      <c r="G76" s="16"/>
      <c r="H76" s="16"/>
      <c r="I76" s="16"/>
      <c r="J76" s="16"/>
      <c r="K76" s="7"/>
      <c r="L76" s="389"/>
      <c r="M76" s="388"/>
      <c r="N76" s="388"/>
      <c r="O76" s="388"/>
      <c r="P76" s="407"/>
    </row>
    <row r="77" spans="1:16" ht="6" customHeight="1">
      <c r="A77" s="1"/>
      <c r="B77" s="7"/>
      <c r="K77" s="7"/>
      <c r="L77" s="389"/>
      <c r="M77" s="388"/>
      <c r="N77" s="388"/>
      <c r="O77" s="388"/>
      <c r="P77" s="407"/>
    </row>
    <row r="78" spans="1:17" ht="9">
      <c r="A78" s="110" t="s">
        <v>22</v>
      </c>
      <c r="B78" s="7"/>
      <c r="C78" s="1"/>
      <c r="D78" s="396" t="s">
        <v>365</v>
      </c>
      <c r="E78" s="396"/>
      <c r="F78" s="396"/>
      <c r="G78" s="396"/>
      <c r="H78" s="396"/>
      <c r="I78" s="396"/>
      <c r="J78" s="396"/>
      <c r="K78" s="395"/>
      <c r="L78" s="389">
        <v>53160</v>
      </c>
      <c r="M78" s="388">
        <v>0.66</v>
      </c>
      <c r="N78" s="388">
        <v>43.64</v>
      </c>
      <c r="O78" s="388">
        <v>115.97</v>
      </c>
      <c r="P78" s="407">
        <v>160.27</v>
      </c>
      <c r="Q78" s="6" t="s">
        <v>143</v>
      </c>
    </row>
    <row r="79" spans="1:16" ht="6" customHeight="1">
      <c r="A79" s="1"/>
      <c r="B79" s="7"/>
      <c r="C79" s="1"/>
      <c r="D79" s="1"/>
      <c r="E79" s="1"/>
      <c r="F79" s="1"/>
      <c r="G79" s="1"/>
      <c r="H79" s="1"/>
      <c r="I79" s="1"/>
      <c r="J79" s="1"/>
      <c r="K79" s="395"/>
      <c r="L79" s="389"/>
      <c r="M79" s="388"/>
      <c r="N79" s="388"/>
      <c r="O79" s="388"/>
      <c r="P79" s="407"/>
    </row>
    <row r="80" spans="1:17" ht="9">
      <c r="A80" s="110" t="s">
        <v>24</v>
      </c>
      <c r="B80" s="7"/>
      <c r="C80" s="1"/>
      <c r="D80" s="398" t="s">
        <v>366</v>
      </c>
      <c r="E80" s="398"/>
      <c r="F80" s="398"/>
      <c r="G80" s="1" t="s">
        <v>265</v>
      </c>
      <c r="H80" s="396" t="s">
        <v>305</v>
      </c>
      <c r="I80" s="396"/>
      <c r="J80" s="396"/>
      <c r="K80" s="395"/>
      <c r="L80" s="389">
        <v>1032685</v>
      </c>
      <c r="M80" s="388">
        <v>0.71</v>
      </c>
      <c r="N80" s="388">
        <v>35.08</v>
      </c>
      <c r="O80" s="388">
        <v>131.76</v>
      </c>
      <c r="P80" s="407">
        <v>167.55</v>
      </c>
      <c r="Q80" s="6" t="s">
        <v>143</v>
      </c>
    </row>
    <row r="81" spans="1:16" ht="9">
      <c r="A81" s="1"/>
      <c r="B81" s="7"/>
      <c r="C81" s="1"/>
      <c r="D81" s="1"/>
      <c r="E81" s="1"/>
      <c r="F81" s="1"/>
      <c r="G81" s="1"/>
      <c r="H81" s="1"/>
      <c r="I81" s="1"/>
      <c r="J81" s="1"/>
      <c r="K81" s="395"/>
      <c r="L81" s="389"/>
      <c r="M81" s="388"/>
      <c r="N81" s="388"/>
      <c r="O81" s="388"/>
      <c r="P81" s="407"/>
    </row>
    <row r="82" spans="1:17" ht="9">
      <c r="A82" s="110" t="s">
        <v>60</v>
      </c>
      <c r="B82" s="7"/>
      <c r="C82" s="1"/>
      <c r="D82" s="398" t="s">
        <v>367</v>
      </c>
      <c r="E82" s="1"/>
      <c r="F82" s="398"/>
      <c r="G82" s="1" t="s">
        <v>265</v>
      </c>
      <c r="H82" s="396" t="s">
        <v>309</v>
      </c>
      <c r="I82" s="396"/>
      <c r="J82" s="396"/>
      <c r="K82" s="395"/>
      <c r="L82" s="389">
        <v>2090321</v>
      </c>
      <c r="M82" s="388">
        <v>1.31</v>
      </c>
      <c r="N82" s="388">
        <v>33.7</v>
      </c>
      <c r="O82" s="388">
        <v>174.43</v>
      </c>
      <c r="P82" s="407">
        <v>209.44</v>
      </c>
      <c r="Q82" s="6" t="s">
        <v>143</v>
      </c>
    </row>
    <row r="83" spans="1:16" ht="9">
      <c r="A83" s="1"/>
      <c r="B83" s="7"/>
      <c r="C83" s="1"/>
      <c r="D83" s="398"/>
      <c r="E83" s="1"/>
      <c r="F83" s="398"/>
      <c r="G83" s="1"/>
      <c r="H83" s="396"/>
      <c r="I83" s="396"/>
      <c r="J83" s="396"/>
      <c r="K83" s="395"/>
      <c r="L83" s="389"/>
      <c r="M83" s="388"/>
      <c r="N83" s="388"/>
      <c r="O83" s="388"/>
      <c r="P83" s="407"/>
    </row>
    <row r="84" spans="1:17" ht="9">
      <c r="A84" s="110" t="s">
        <v>62</v>
      </c>
      <c r="B84" s="7"/>
      <c r="C84" s="1"/>
      <c r="D84" s="1"/>
      <c r="E84" s="398" t="s">
        <v>368</v>
      </c>
      <c r="F84" s="398"/>
      <c r="G84" s="1" t="s">
        <v>265</v>
      </c>
      <c r="H84" s="396" t="s">
        <v>266</v>
      </c>
      <c r="I84" s="396"/>
      <c r="J84" s="396"/>
      <c r="K84" s="395"/>
      <c r="L84" s="389">
        <v>2246515</v>
      </c>
      <c r="M84" s="388">
        <v>2.58</v>
      </c>
      <c r="N84" s="388">
        <v>30.04</v>
      </c>
      <c r="O84" s="388">
        <v>124.71</v>
      </c>
      <c r="P84" s="407">
        <v>157.33</v>
      </c>
      <c r="Q84" s="6" t="s">
        <v>143</v>
      </c>
    </row>
    <row r="85" spans="1:16" ht="9">
      <c r="A85" s="1"/>
      <c r="B85" s="7"/>
      <c r="C85" s="1"/>
      <c r="D85" s="398"/>
      <c r="E85" s="1"/>
      <c r="F85" s="398"/>
      <c r="G85" s="1"/>
      <c r="H85" s="396"/>
      <c r="I85" s="396"/>
      <c r="J85" s="396"/>
      <c r="K85" s="395"/>
      <c r="L85" s="389"/>
      <c r="M85" s="388"/>
      <c r="N85" s="388"/>
      <c r="O85" s="388"/>
      <c r="P85" s="407"/>
    </row>
    <row r="86" spans="1:17" ht="9">
      <c r="A86" s="110" t="s">
        <v>64</v>
      </c>
      <c r="B86" s="7"/>
      <c r="C86" s="1"/>
      <c r="D86" s="398"/>
      <c r="E86" s="398" t="s">
        <v>369</v>
      </c>
      <c r="F86" s="398"/>
      <c r="G86" s="1" t="s">
        <v>265</v>
      </c>
      <c r="H86" s="1"/>
      <c r="I86" s="396" t="s">
        <v>312</v>
      </c>
      <c r="J86" s="396"/>
      <c r="K86" s="395"/>
      <c r="L86" s="389">
        <v>1616224</v>
      </c>
      <c r="M86" s="388">
        <v>3.33</v>
      </c>
      <c r="N86" s="388">
        <v>26.9</v>
      </c>
      <c r="O86" s="388">
        <v>84.69</v>
      </c>
      <c r="P86" s="407">
        <v>114.92</v>
      </c>
      <c r="Q86" s="6" t="s">
        <v>143</v>
      </c>
    </row>
    <row r="87" spans="1:16" ht="9">
      <c r="A87" s="1"/>
      <c r="B87" s="7"/>
      <c r="C87" s="1"/>
      <c r="D87" s="398"/>
      <c r="E87" s="398"/>
      <c r="F87" s="398"/>
      <c r="G87" s="1"/>
      <c r="H87" s="396"/>
      <c r="I87" s="396"/>
      <c r="J87" s="396"/>
      <c r="K87" s="395"/>
      <c r="L87" s="389"/>
      <c r="M87" s="388"/>
      <c r="N87" s="388"/>
      <c r="O87" s="388"/>
      <c r="P87" s="407"/>
    </row>
    <row r="88" spans="1:17" ht="9">
      <c r="A88" s="110" t="s">
        <v>65</v>
      </c>
      <c r="B88" s="7"/>
      <c r="C88" s="1"/>
      <c r="D88" s="398"/>
      <c r="E88" s="398" t="s">
        <v>370</v>
      </c>
      <c r="F88" s="398"/>
      <c r="G88" s="1" t="s">
        <v>265</v>
      </c>
      <c r="H88" s="1"/>
      <c r="I88" s="396" t="s">
        <v>313</v>
      </c>
      <c r="J88" s="396"/>
      <c r="K88" s="395"/>
      <c r="L88" s="389">
        <v>873940</v>
      </c>
      <c r="M88" s="388">
        <v>4.14</v>
      </c>
      <c r="N88" s="388">
        <v>24.12</v>
      </c>
      <c r="O88" s="388">
        <v>72.41</v>
      </c>
      <c r="P88" s="407">
        <v>100.67</v>
      </c>
      <c r="Q88" s="6" t="s">
        <v>143</v>
      </c>
    </row>
    <row r="89" spans="1:16" ht="9">
      <c r="A89" s="1"/>
      <c r="B89" s="7"/>
      <c r="C89" s="1"/>
      <c r="D89" s="398"/>
      <c r="E89" s="398"/>
      <c r="F89" s="398"/>
      <c r="G89" s="1"/>
      <c r="H89" s="396"/>
      <c r="I89" s="396"/>
      <c r="J89" s="396"/>
      <c r="K89" s="395"/>
      <c r="L89" s="389"/>
      <c r="M89" s="388"/>
      <c r="N89" s="388"/>
      <c r="O89" s="388"/>
      <c r="P89" s="407"/>
    </row>
    <row r="90" spans="1:17" ht="9">
      <c r="A90" s="110" t="s">
        <v>67</v>
      </c>
      <c r="B90" s="7"/>
      <c r="C90" s="1"/>
      <c r="D90" s="398"/>
      <c r="E90" s="398" t="s">
        <v>371</v>
      </c>
      <c r="F90" s="398"/>
      <c r="G90" s="1" t="s">
        <v>265</v>
      </c>
      <c r="H90" s="1"/>
      <c r="I90" s="396" t="s">
        <v>372</v>
      </c>
      <c r="J90" s="396"/>
      <c r="K90" s="395"/>
      <c r="L90" s="389">
        <v>889081</v>
      </c>
      <c r="M90" s="388">
        <v>5.04</v>
      </c>
      <c r="N90" s="388">
        <v>21.78</v>
      </c>
      <c r="O90" s="388">
        <v>65.99</v>
      </c>
      <c r="P90" s="407">
        <v>92.81</v>
      </c>
      <c r="Q90" s="6" t="s">
        <v>143</v>
      </c>
    </row>
    <row r="91" spans="1:16" ht="9">
      <c r="A91" s="1"/>
      <c r="B91" s="7"/>
      <c r="C91" s="1"/>
      <c r="D91" s="398"/>
      <c r="E91" s="398"/>
      <c r="F91" s="398"/>
      <c r="G91" s="1"/>
      <c r="H91" s="396"/>
      <c r="I91" s="396"/>
      <c r="J91" s="396"/>
      <c r="K91" s="395"/>
      <c r="L91" s="389"/>
      <c r="M91" s="388"/>
      <c r="N91" s="388"/>
      <c r="O91" s="388"/>
      <c r="P91" s="407"/>
    </row>
    <row r="92" spans="1:17" ht="9">
      <c r="A92" s="110" t="s">
        <v>68</v>
      </c>
      <c r="B92" s="7"/>
      <c r="C92" s="1"/>
      <c r="D92" s="1"/>
      <c r="E92" s="1"/>
      <c r="F92" s="1"/>
      <c r="G92" s="1" t="s">
        <v>265</v>
      </c>
      <c r="H92" s="398"/>
      <c r="I92" s="396" t="s">
        <v>373</v>
      </c>
      <c r="J92" s="396"/>
      <c r="K92" s="395"/>
      <c r="L92" s="389">
        <v>116464</v>
      </c>
      <c r="M92" s="388">
        <v>7.82</v>
      </c>
      <c r="N92" s="388">
        <v>19.05</v>
      </c>
      <c r="O92" s="388">
        <v>51.66</v>
      </c>
      <c r="P92" s="407">
        <v>78.53</v>
      </c>
      <c r="Q92" s="6" t="s">
        <v>143</v>
      </c>
    </row>
    <row r="93" spans="1:16" ht="4.5" customHeight="1">
      <c r="A93" s="1"/>
      <c r="B93" s="7"/>
      <c r="K93" s="7"/>
      <c r="L93" s="389"/>
      <c r="M93" s="388"/>
      <c r="N93" s="388"/>
      <c r="O93" s="388"/>
      <c r="P93" s="407"/>
    </row>
    <row r="94" spans="1:17" s="16" customFormat="1" ht="9">
      <c r="A94" s="386" t="s">
        <v>69</v>
      </c>
      <c r="B94" s="22"/>
      <c r="J94" s="23" t="s">
        <v>25</v>
      </c>
      <c r="K94" s="22"/>
      <c r="L94" s="391">
        <v>8918390</v>
      </c>
      <c r="M94" s="392">
        <v>2.66</v>
      </c>
      <c r="N94" s="392">
        <v>29.45</v>
      </c>
      <c r="O94" s="392">
        <v>117.94</v>
      </c>
      <c r="P94" s="408">
        <v>150.05</v>
      </c>
      <c r="Q94" s="107" t="s">
        <v>143</v>
      </c>
    </row>
    <row r="95" spans="1:17" s="16" customFormat="1" ht="4.5" customHeight="1">
      <c r="A95" s="24"/>
      <c r="B95" s="22"/>
      <c r="K95" s="22"/>
      <c r="L95" s="391"/>
      <c r="M95" s="392"/>
      <c r="N95" s="392"/>
      <c r="O95" s="392"/>
      <c r="P95" s="408"/>
      <c r="Q95" s="107"/>
    </row>
    <row r="96" spans="1:17" s="16" customFormat="1" ht="9">
      <c r="A96" s="386" t="s">
        <v>71</v>
      </c>
      <c r="B96" s="22"/>
      <c r="G96" s="12"/>
      <c r="H96" s="12"/>
      <c r="I96" s="12"/>
      <c r="J96" s="23" t="s">
        <v>374</v>
      </c>
      <c r="K96" s="22"/>
      <c r="L96" s="391">
        <v>12519130</v>
      </c>
      <c r="M96" s="392">
        <v>1.95</v>
      </c>
      <c r="N96" s="392">
        <v>32.56</v>
      </c>
      <c r="O96" s="392">
        <v>135.44</v>
      </c>
      <c r="P96" s="408">
        <v>169.95</v>
      </c>
      <c r="Q96" s="107" t="s">
        <v>143</v>
      </c>
    </row>
    <row r="97" spans="2:11" ht="6" customHeight="1">
      <c r="B97" s="400"/>
      <c r="C97" s="401"/>
      <c r="D97" s="401"/>
      <c r="E97" s="401"/>
      <c r="F97" s="401"/>
      <c r="G97" s="402"/>
      <c r="H97" s="402"/>
      <c r="I97" s="402"/>
      <c r="J97" s="23"/>
      <c r="K97" s="6"/>
    </row>
    <row r="98" ht="9">
      <c r="A98" s="401" t="s">
        <v>29</v>
      </c>
    </row>
    <row r="99" spans="1:17" s="1" customFormat="1" ht="8.25">
      <c r="A99" s="1" t="s">
        <v>991</v>
      </c>
      <c r="Q99" s="70"/>
    </row>
    <row r="100" spans="1:17" s="1" customFormat="1" ht="8.25">
      <c r="A100" s="1" t="s">
        <v>390</v>
      </c>
      <c r="Q100" s="70"/>
    </row>
  </sheetData>
  <mergeCells count="20">
    <mergeCell ref="A5:B11"/>
    <mergeCell ref="A53:B59"/>
    <mergeCell ref="M5:P6"/>
    <mergeCell ref="M7:N8"/>
    <mergeCell ref="L5:L10"/>
    <mergeCell ref="C5:K11"/>
    <mergeCell ref="N9:N10"/>
    <mergeCell ref="O7:O10"/>
    <mergeCell ref="P7:P10"/>
    <mergeCell ref="M9:M10"/>
    <mergeCell ref="M11:P11"/>
    <mergeCell ref="C53:K59"/>
    <mergeCell ref="M59:P59"/>
    <mergeCell ref="L53:L58"/>
    <mergeCell ref="M53:P54"/>
    <mergeCell ref="M55:N56"/>
    <mergeCell ref="O55:O58"/>
    <mergeCell ref="P55:P58"/>
    <mergeCell ref="M57:M58"/>
    <mergeCell ref="N57:N58"/>
  </mergeCells>
  <printOptions/>
  <pageMargins left="0.5905511811023623" right="0.23" top="0.6692913385826772" bottom="0.3937007874015748" header="0.4921259845" footer="0.4921259845"/>
  <pageSetup horizontalDpi="300" verticalDpi="300" orientation="portrait" paperSize="9" r:id="rId2"/>
  <headerFooter alignWithMargins="0">
    <oddHeader>&amp;C&amp;7- 16 -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99"/>
  <sheetViews>
    <sheetView workbookViewId="0" topLeftCell="A1">
      <selection activeCell="L24" sqref="L24"/>
    </sheetView>
  </sheetViews>
  <sheetFormatPr defaultColWidth="12" defaultRowHeight="11.25"/>
  <cols>
    <col min="1" max="1" width="14.83203125" style="4" customWidth="1"/>
    <col min="2" max="5" width="13.83203125" style="4" customWidth="1"/>
    <col min="6" max="6" width="13.33203125" style="4" customWidth="1"/>
    <col min="7" max="7" width="14.16015625" style="4" customWidth="1"/>
    <col min="8" max="8" width="13.83203125" style="4" customWidth="1"/>
    <col min="9" max="9" width="3.66015625" style="4" customWidth="1"/>
    <col min="10" max="10" width="0.82421875" style="4" customWidth="1"/>
    <col min="11" max="16384" width="12" style="4" customWidth="1"/>
  </cols>
  <sheetData>
    <row r="2" ht="6" customHeight="1"/>
    <row r="3" spans="1:9" ht="12">
      <c r="A3" s="44" t="s">
        <v>992</v>
      </c>
      <c r="B3" s="370"/>
      <c r="C3" s="370"/>
      <c r="D3" s="370"/>
      <c r="E3" s="370"/>
      <c r="F3" s="370"/>
      <c r="G3" s="370"/>
      <c r="H3" s="370"/>
      <c r="I3" s="370"/>
    </row>
    <row r="4" ht="6" customHeight="1"/>
    <row r="5" spans="1:9" ht="9" customHeight="1">
      <c r="A5" s="907" t="s">
        <v>375</v>
      </c>
      <c r="B5" s="1011"/>
      <c r="C5" s="1012"/>
      <c r="D5" s="1023" t="s">
        <v>376</v>
      </c>
      <c r="E5" s="1011"/>
      <c r="F5" s="1011"/>
      <c r="G5" s="1012"/>
      <c r="H5" s="134"/>
      <c r="I5" s="1010" t="s">
        <v>33</v>
      </c>
    </row>
    <row r="6" spans="1:9" ht="9" customHeight="1">
      <c r="A6" s="1017"/>
      <c r="B6" s="1017"/>
      <c r="C6" s="1018"/>
      <c r="D6" s="1016"/>
      <c r="E6" s="1017"/>
      <c r="F6" s="1017"/>
      <c r="G6" s="1018"/>
      <c r="H6" s="371" t="s">
        <v>377</v>
      </c>
      <c r="I6" s="1013"/>
    </row>
    <row r="7" spans="1:9" ht="9" customHeight="1">
      <c r="A7" s="907" t="s">
        <v>30</v>
      </c>
      <c r="B7" s="1012"/>
      <c r="C7" s="1024" t="s">
        <v>31</v>
      </c>
      <c r="D7" s="1023" t="s">
        <v>30</v>
      </c>
      <c r="E7" s="1011"/>
      <c r="F7" s="1023" t="s">
        <v>378</v>
      </c>
      <c r="G7" s="1020" t="s">
        <v>379</v>
      </c>
      <c r="H7" s="371" t="s">
        <v>380</v>
      </c>
      <c r="I7" s="1013"/>
    </row>
    <row r="8" spans="1:9" ht="9" customHeight="1">
      <c r="A8" s="1017"/>
      <c r="B8" s="1018"/>
      <c r="C8" s="1025"/>
      <c r="D8" s="1016"/>
      <c r="E8" s="1017"/>
      <c r="F8" s="1037"/>
      <c r="G8" s="1025"/>
      <c r="H8" s="371" t="s">
        <v>381</v>
      </c>
      <c r="I8" s="1013"/>
    </row>
    <row r="9" spans="1:9" ht="9" customHeight="1">
      <c r="A9" s="908" t="s">
        <v>3</v>
      </c>
      <c r="B9" s="908" t="s">
        <v>4</v>
      </c>
      <c r="C9" s="1025"/>
      <c r="D9" s="1023" t="s">
        <v>382</v>
      </c>
      <c r="E9" s="1023" t="s">
        <v>383</v>
      </c>
      <c r="F9" s="1037"/>
      <c r="G9" s="1025"/>
      <c r="H9" s="371" t="s">
        <v>384</v>
      </c>
      <c r="I9" s="1013"/>
    </row>
    <row r="10" spans="1:9" ht="9" customHeight="1">
      <c r="A10" s="1018"/>
      <c r="B10" s="1018"/>
      <c r="C10" s="1026"/>
      <c r="D10" s="1036"/>
      <c r="E10" s="1036"/>
      <c r="F10" s="1036"/>
      <c r="G10" s="1026"/>
      <c r="H10" s="89"/>
      <c r="I10" s="1013"/>
    </row>
    <row r="11" spans="1:9" ht="11.25">
      <c r="A11" s="673" t="s">
        <v>167</v>
      </c>
      <c r="B11" s="372"/>
      <c r="C11" s="373"/>
      <c r="D11" s="1040" t="s">
        <v>291</v>
      </c>
      <c r="E11" s="1009"/>
      <c r="F11" s="1009"/>
      <c r="G11" s="1009"/>
      <c r="H11" s="1039"/>
      <c r="I11" s="1016"/>
    </row>
    <row r="12" ht="6" customHeight="1"/>
    <row r="13" spans="4:6" ht="9">
      <c r="D13" s="374" t="s">
        <v>143</v>
      </c>
      <c r="E13" s="374" t="s">
        <v>143</v>
      </c>
      <c r="F13" s="374" t="s">
        <v>143</v>
      </c>
    </row>
    <row r="14" spans="5:8" ht="6" customHeight="1">
      <c r="E14" s="375"/>
      <c r="F14" s="375"/>
      <c r="G14" s="375"/>
      <c r="H14" s="375"/>
    </row>
    <row r="15" spans="1:9" s="1" customFormat="1" ht="8.25">
      <c r="A15" s="387">
        <v>418.6</v>
      </c>
      <c r="B15" s="387">
        <v>522.8</v>
      </c>
      <c r="C15" s="387">
        <v>481.4</v>
      </c>
      <c r="D15" s="375">
        <v>431</v>
      </c>
      <c r="E15" s="389">
        <v>293700</v>
      </c>
      <c r="F15" s="389">
        <v>1381050</v>
      </c>
      <c r="G15" s="389">
        <v>1675181</v>
      </c>
      <c r="H15" s="389">
        <v>2440884</v>
      </c>
      <c r="I15" s="376" t="s">
        <v>10</v>
      </c>
    </row>
    <row r="16" spans="1:9" s="1" customFormat="1" ht="8.25">
      <c r="A16" s="375"/>
      <c r="B16" s="387"/>
      <c r="C16" s="387"/>
      <c r="D16" s="377"/>
      <c r="E16" s="377"/>
      <c r="F16" s="389"/>
      <c r="G16" s="389"/>
      <c r="H16" s="389"/>
      <c r="I16" s="378"/>
    </row>
    <row r="17" spans="1:9" s="1" customFormat="1" ht="8.25">
      <c r="A17" s="387">
        <v>345</v>
      </c>
      <c r="B17" s="387">
        <v>485</v>
      </c>
      <c r="C17" s="387">
        <v>435</v>
      </c>
      <c r="D17" s="375">
        <v>134</v>
      </c>
      <c r="E17" s="389">
        <v>33957</v>
      </c>
      <c r="F17" s="389">
        <v>100524</v>
      </c>
      <c r="G17" s="389">
        <v>134615</v>
      </c>
      <c r="H17" s="389">
        <v>223937</v>
      </c>
      <c r="I17" s="376" t="s">
        <v>12</v>
      </c>
    </row>
    <row r="18" spans="1:9" s="1" customFormat="1" ht="8.25">
      <c r="A18" s="387"/>
      <c r="B18" s="387"/>
      <c r="C18" s="387"/>
      <c r="D18" s="375"/>
      <c r="E18" s="389"/>
      <c r="F18" s="389"/>
      <c r="G18" s="389"/>
      <c r="H18" s="389"/>
      <c r="I18" s="378"/>
    </row>
    <row r="19" spans="1:9" s="1" customFormat="1" ht="8.25">
      <c r="A19" s="387">
        <v>332.9</v>
      </c>
      <c r="B19" s="387">
        <v>457.2</v>
      </c>
      <c r="C19" s="387">
        <v>415.6</v>
      </c>
      <c r="D19" s="375">
        <v>557</v>
      </c>
      <c r="E19" s="389">
        <v>92223</v>
      </c>
      <c r="F19" s="389">
        <v>388872</v>
      </c>
      <c r="G19" s="389">
        <v>481652</v>
      </c>
      <c r="H19" s="389">
        <v>704055</v>
      </c>
      <c r="I19" s="376" t="s">
        <v>14</v>
      </c>
    </row>
    <row r="20" spans="1:9" s="1" customFormat="1" ht="8.25">
      <c r="A20" s="387"/>
      <c r="B20" s="387"/>
      <c r="C20" s="387"/>
      <c r="D20" s="375"/>
      <c r="E20" s="389"/>
      <c r="F20" s="389"/>
      <c r="G20" s="389"/>
      <c r="H20" s="389"/>
      <c r="I20" s="376"/>
    </row>
    <row r="21" spans="1:9" s="1" customFormat="1" ht="8.25">
      <c r="A21" s="387">
        <v>280.9</v>
      </c>
      <c r="B21" s="387">
        <v>394.4</v>
      </c>
      <c r="C21" s="387">
        <v>386.1</v>
      </c>
      <c r="D21" s="375">
        <v>426</v>
      </c>
      <c r="E21" s="389">
        <v>74774</v>
      </c>
      <c r="F21" s="389">
        <v>304548</v>
      </c>
      <c r="G21" s="389">
        <v>379748</v>
      </c>
      <c r="H21" s="389">
        <v>537922</v>
      </c>
      <c r="I21" s="376" t="s">
        <v>16</v>
      </c>
    </row>
    <row r="22" spans="1:9" s="1" customFormat="1" ht="8.25">
      <c r="A22" s="387"/>
      <c r="B22" s="387"/>
      <c r="C22" s="387"/>
      <c r="D22" s="375"/>
      <c r="E22" s="389"/>
      <c r="F22" s="389"/>
      <c r="G22" s="389"/>
      <c r="H22" s="389"/>
      <c r="I22" s="378"/>
    </row>
    <row r="23" spans="1:9" s="1" customFormat="1" ht="8.25">
      <c r="A23" s="387">
        <v>299</v>
      </c>
      <c r="B23" s="387">
        <v>353.6</v>
      </c>
      <c r="C23" s="387">
        <v>336.4</v>
      </c>
      <c r="D23" s="375">
        <v>637</v>
      </c>
      <c r="E23" s="389">
        <v>54182</v>
      </c>
      <c r="F23" s="389">
        <v>196542</v>
      </c>
      <c r="G23" s="389">
        <v>251362</v>
      </c>
      <c r="H23" s="389">
        <v>369108</v>
      </c>
      <c r="I23" s="376" t="s">
        <v>18</v>
      </c>
    </row>
    <row r="24" spans="1:9" ht="6" customHeight="1">
      <c r="A24" s="387"/>
      <c r="B24" s="387"/>
      <c r="C24" s="387"/>
      <c r="D24" s="375"/>
      <c r="E24" s="389"/>
      <c r="F24" s="389"/>
      <c r="G24" s="389"/>
      <c r="H24" s="389"/>
      <c r="I24" s="26"/>
    </row>
    <row r="25" spans="1:9" ht="9">
      <c r="A25" s="390">
        <v>330.5</v>
      </c>
      <c r="B25" s="390">
        <v>475.3</v>
      </c>
      <c r="C25" s="390">
        <v>444.4</v>
      </c>
      <c r="D25" s="379">
        <v>2184</v>
      </c>
      <c r="E25" s="391">
        <v>548837</v>
      </c>
      <c r="F25" s="391">
        <v>2371536</v>
      </c>
      <c r="G25" s="391">
        <v>2922558</v>
      </c>
      <c r="H25" s="391">
        <v>4275906</v>
      </c>
      <c r="I25" s="380" t="s">
        <v>20</v>
      </c>
    </row>
    <row r="26" spans="1:9" ht="9">
      <c r="A26" s="375"/>
      <c r="B26" s="387"/>
      <c r="C26" s="387"/>
      <c r="D26" s="375"/>
      <c r="E26" s="375"/>
      <c r="F26" s="375"/>
      <c r="G26" s="375"/>
      <c r="H26" s="375"/>
      <c r="I26" s="381"/>
    </row>
    <row r="27" spans="1:9" ht="3.75" customHeight="1">
      <c r="A27" s="375"/>
      <c r="B27" s="375"/>
      <c r="C27" s="375"/>
      <c r="D27" s="375"/>
      <c r="E27" s="375"/>
      <c r="F27" s="375"/>
      <c r="G27" s="375"/>
      <c r="H27" s="375"/>
      <c r="I27" s="381"/>
    </row>
    <row r="28" spans="1:9" ht="9">
      <c r="A28" s="375"/>
      <c r="B28" s="375"/>
      <c r="C28" s="375"/>
      <c r="D28" s="375"/>
      <c r="E28" s="375"/>
      <c r="F28" s="375"/>
      <c r="G28" s="375"/>
      <c r="H28" s="375"/>
      <c r="I28" s="26"/>
    </row>
    <row r="29" spans="1:9" ht="6" customHeight="1">
      <c r="A29" s="375"/>
      <c r="B29" s="375"/>
      <c r="C29" s="375"/>
      <c r="D29" s="375"/>
      <c r="E29" s="375"/>
      <c r="F29" s="375"/>
      <c r="G29" s="375"/>
      <c r="H29" s="375"/>
      <c r="I29" s="26"/>
    </row>
    <row r="30" spans="1:9" s="1" customFormat="1" ht="8.25">
      <c r="A30" s="387">
        <v>335</v>
      </c>
      <c r="B30" s="387">
        <v>350</v>
      </c>
      <c r="C30" s="387">
        <v>350</v>
      </c>
      <c r="D30" s="389">
        <v>119</v>
      </c>
      <c r="E30" s="389">
        <v>8781</v>
      </c>
      <c r="F30" s="389">
        <v>22713</v>
      </c>
      <c r="G30" s="389">
        <v>31612</v>
      </c>
      <c r="H30" s="389">
        <v>50866</v>
      </c>
      <c r="I30" s="376" t="s">
        <v>701</v>
      </c>
    </row>
    <row r="31" spans="1:9" s="1" customFormat="1" ht="6" customHeight="1">
      <c r="A31" s="387"/>
      <c r="B31" s="387"/>
      <c r="C31" s="387"/>
      <c r="D31" s="389"/>
      <c r="E31" s="389"/>
      <c r="F31" s="389"/>
      <c r="G31" s="389"/>
      <c r="H31" s="389"/>
      <c r="I31" s="688"/>
    </row>
    <row r="32" spans="1:9" s="1" customFormat="1" ht="8.25">
      <c r="A32" s="387">
        <v>312.6</v>
      </c>
      <c r="B32" s="387">
        <v>331.5</v>
      </c>
      <c r="C32" s="387">
        <v>337</v>
      </c>
      <c r="D32" s="389">
        <v>2472</v>
      </c>
      <c r="E32" s="389">
        <v>137127</v>
      </c>
      <c r="F32" s="389">
        <v>501279</v>
      </c>
      <c r="G32" s="389">
        <v>640878</v>
      </c>
      <c r="H32" s="389">
        <v>1039249</v>
      </c>
      <c r="I32" s="376" t="s">
        <v>24</v>
      </c>
    </row>
    <row r="33" spans="1:9" s="1" customFormat="1" ht="8.25">
      <c r="A33" s="387"/>
      <c r="B33" s="387"/>
      <c r="C33" s="387"/>
      <c r="D33" s="389"/>
      <c r="E33" s="389"/>
      <c r="F33" s="389"/>
      <c r="G33" s="389"/>
      <c r="H33" s="389"/>
      <c r="I33" s="378"/>
    </row>
    <row r="34" spans="1:9" s="1" customFormat="1" ht="8.25">
      <c r="A34" s="387">
        <v>327.9</v>
      </c>
      <c r="B34" s="387">
        <v>323.3</v>
      </c>
      <c r="C34" s="387">
        <v>318.2</v>
      </c>
      <c r="D34" s="389">
        <v>9248</v>
      </c>
      <c r="E34" s="389">
        <v>266663</v>
      </c>
      <c r="F34" s="389">
        <v>1343307</v>
      </c>
      <c r="G34" s="389">
        <v>1619219</v>
      </c>
      <c r="H34" s="389">
        <v>2279919</v>
      </c>
      <c r="I34" s="376" t="s">
        <v>60</v>
      </c>
    </row>
    <row r="35" spans="1:9" s="1" customFormat="1" ht="8.25">
      <c r="A35" s="387"/>
      <c r="B35" s="387"/>
      <c r="C35" s="387"/>
      <c r="D35" s="389"/>
      <c r="E35" s="389"/>
      <c r="F35" s="389"/>
      <c r="G35" s="389"/>
      <c r="H35" s="389"/>
      <c r="I35" s="378"/>
    </row>
    <row r="36" spans="1:9" s="1" customFormat="1" ht="8.25">
      <c r="A36" s="387">
        <v>328.9</v>
      </c>
      <c r="B36" s="387">
        <v>320</v>
      </c>
      <c r="C36" s="387">
        <v>317.8</v>
      </c>
      <c r="D36" s="389">
        <v>19559</v>
      </c>
      <c r="E36" s="389">
        <v>255464</v>
      </c>
      <c r="F36" s="389">
        <v>1032163</v>
      </c>
      <c r="G36" s="389">
        <v>1307187</v>
      </c>
      <c r="H36" s="389">
        <v>2026599</v>
      </c>
      <c r="I36" s="376" t="s">
        <v>62</v>
      </c>
    </row>
    <row r="37" spans="1:9" s="1" customFormat="1" ht="8.25">
      <c r="A37" s="387"/>
      <c r="B37" s="387"/>
      <c r="C37" s="387"/>
      <c r="D37" s="389"/>
      <c r="E37" s="389"/>
      <c r="F37" s="389"/>
      <c r="G37" s="389"/>
      <c r="H37" s="389"/>
      <c r="I37" s="378"/>
    </row>
    <row r="38" spans="1:9" s="1" customFormat="1" ht="8.25">
      <c r="A38" s="387">
        <v>329.2</v>
      </c>
      <c r="B38" s="387">
        <v>321</v>
      </c>
      <c r="C38" s="387">
        <v>326.8</v>
      </c>
      <c r="D38" s="389">
        <v>18161</v>
      </c>
      <c r="E38" s="389">
        <v>164564</v>
      </c>
      <c r="F38" s="389">
        <v>504261</v>
      </c>
      <c r="G38" s="389">
        <v>686987</v>
      </c>
      <c r="H38" s="389">
        <v>1229349</v>
      </c>
      <c r="I38" s="376" t="s">
        <v>64</v>
      </c>
    </row>
    <row r="39" spans="1:9" s="1" customFormat="1" ht="8.25">
      <c r="A39" s="387"/>
      <c r="B39" s="387"/>
      <c r="C39" s="387"/>
      <c r="D39" s="389"/>
      <c r="E39" s="389"/>
      <c r="F39" s="389"/>
      <c r="G39" s="389"/>
      <c r="H39" s="389"/>
      <c r="I39" s="378"/>
    </row>
    <row r="40" spans="1:9" s="1" customFormat="1" ht="8.25">
      <c r="A40" s="387">
        <v>342.2</v>
      </c>
      <c r="B40" s="387">
        <v>329.1</v>
      </c>
      <c r="C40" s="387">
        <v>321.7</v>
      </c>
      <c r="D40" s="389">
        <v>12216</v>
      </c>
      <c r="E40" s="389">
        <v>79777</v>
      </c>
      <c r="F40" s="389">
        <v>233141</v>
      </c>
      <c r="G40" s="389">
        <v>325135</v>
      </c>
      <c r="H40" s="389">
        <v>598890</v>
      </c>
      <c r="I40" s="376" t="s">
        <v>65</v>
      </c>
    </row>
    <row r="41" spans="1:9" s="1" customFormat="1" ht="8.25">
      <c r="A41" s="387"/>
      <c r="B41" s="387"/>
      <c r="C41" s="387"/>
      <c r="D41" s="389"/>
      <c r="E41" s="389"/>
      <c r="F41" s="389"/>
      <c r="G41" s="389"/>
      <c r="H41" s="389"/>
      <c r="I41" s="378"/>
    </row>
    <row r="42" spans="1:9" s="1" customFormat="1" ht="8.25">
      <c r="A42" s="387">
        <v>356.7</v>
      </c>
      <c r="B42" s="387">
        <v>337.8</v>
      </c>
      <c r="C42" s="387">
        <v>316.6</v>
      </c>
      <c r="D42" s="389">
        <v>15109</v>
      </c>
      <c r="E42" s="389">
        <v>73288</v>
      </c>
      <c r="F42" s="389">
        <v>216156</v>
      </c>
      <c r="G42" s="389">
        <v>304553</v>
      </c>
      <c r="H42" s="389">
        <v>572054</v>
      </c>
      <c r="I42" s="376" t="s">
        <v>67</v>
      </c>
    </row>
    <row r="43" spans="1:9" s="1" customFormat="1" ht="8.25">
      <c r="A43" s="387"/>
      <c r="B43" s="387"/>
      <c r="C43" s="387"/>
      <c r="D43" s="389"/>
      <c r="E43" s="389"/>
      <c r="F43" s="389"/>
      <c r="G43" s="389"/>
      <c r="H43" s="389"/>
      <c r="I43" s="378"/>
    </row>
    <row r="44" spans="1:9" s="1" customFormat="1" ht="8.25">
      <c r="A44" s="387">
        <v>376.1</v>
      </c>
      <c r="B44" s="387">
        <v>343.2</v>
      </c>
      <c r="C44" s="387">
        <v>316.8</v>
      </c>
      <c r="D44" s="389">
        <v>3072</v>
      </c>
      <c r="E44" s="389">
        <v>8400</v>
      </c>
      <c r="F44" s="389">
        <v>22165</v>
      </c>
      <c r="G44" s="389">
        <v>33637</v>
      </c>
      <c r="H44" s="389">
        <v>66914</v>
      </c>
      <c r="I44" s="376" t="s">
        <v>68</v>
      </c>
    </row>
    <row r="45" spans="1:9" ht="6" customHeight="1">
      <c r="A45" s="387"/>
      <c r="B45" s="387"/>
      <c r="C45" s="387"/>
      <c r="D45" s="389"/>
      <c r="E45" s="389"/>
      <c r="F45" s="389"/>
      <c r="G45" s="389"/>
      <c r="H45" s="389"/>
      <c r="I45" s="26"/>
    </row>
    <row r="46" spans="1:9" ht="9">
      <c r="A46" s="390">
        <v>337.5</v>
      </c>
      <c r="B46" s="390">
        <v>325.1</v>
      </c>
      <c r="C46" s="390">
        <v>321.9</v>
      </c>
      <c r="D46" s="391">
        <v>79958</v>
      </c>
      <c r="E46" s="391">
        <v>994063</v>
      </c>
      <c r="F46" s="391">
        <v>3875185</v>
      </c>
      <c r="G46" s="391">
        <v>4949206</v>
      </c>
      <c r="H46" s="391">
        <v>7863839</v>
      </c>
      <c r="I46" s="380" t="s">
        <v>69</v>
      </c>
    </row>
    <row r="47" spans="1:9" ht="6" customHeight="1">
      <c r="A47" s="390"/>
      <c r="B47" s="390"/>
      <c r="C47" s="390"/>
      <c r="D47" s="391"/>
      <c r="E47" s="379"/>
      <c r="F47" s="379"/>
      <c r="G47" s="379"/>
      <c r="H47" s="379"/>
      <c r="I47" s="382"/>
    </row>
    <row r="48" spans="1:9" ht="9">
      <c r="A48" s="390">
        <v>337.3</v>
      </c>
      <c r="B48" s="390">
        <v>378.5</v>
      </c>
      <c r="C48" s="390">
        <v>368.4</v>
      </c>
      <c r="D48" s="391">
        <v>82142</v>
      </c>
      <c r="E48" s="391">
        <v>1542901</v>
      </c>
      <c r="F48" s="391">
        <v>6246722</v>
      </c>
      <c r="G48" s="391">
        <v>7871764</v>
      </c>
      <c r="H48" s="391">
        <v>12139745</v>
      </c>
      <c r="I48" s="380" t="s">
        <v>71</v>
      </c>
    </row>
    <row r="49" ht="6" customHeight="1"/>
    <row r="50" ht="7.5" customHeight="1"/>
    <row r="51" spans="1:9" ht="7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7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9" customHeight="1">
      <c r="A53" s="907" t="s">
        <v>375</v>
      </c>
      <c r="B53" s="1011"/>
      <c r="C53" s="1012"/>
      <c r="D53" s="1023" t="s">
        <v>376</v>
      </c>
      <c r="E53" s="1011"/>
      <c r="F53" s="1011"/>
      <c r="G53" s="1012"/>
      <c r="H53" s="383"/>
      <c r="I53" s="1010" t="s">
        <v>33</v>
      </c>
    </row>
    <row r="54" spans="1:9" ht="9" customHeight="1">
      <c r="A54" s="1017"/>
      <c r="B54" s="1017"/>
      <c r="C54" s="1018"/>
      <c r="D54" s="1016"/>
      <c r="E54" s="1017"/>
      <c r="F54" s="1017"/>
      <c r="G54" s="1018"/>
      <c r="H54" s="371" t="s">
        <v>377</v>
      </c>
      <c r="I54" s="1013"/>
    </row>
    <row r="55" spans="1:9" ht="9" customHeight="1">
      <c r="A55" s="907" t="s">
        <v>30</v>
      </c>
      <c r="B55" s="1012"/>
      <c r="C55" s="1024" t="s">
        <v>31</v>
      </c>
      <c r="D55" s="1023" t="s">
        <v>30</v>
      </c>
      <c r="E55" s="1011"/>
      <c r="F55" s="1023" t="s">
        <v>378</v>
      </c>
      <c r="G55" s="1020" t="s">
        <v>379</v>
      </c>
      <c r="H55" s="371" t="s">
        <v>380</v>
      </c>
      <c r="I55" s="1013"/>
    </row>
    <row r="56" spans="1:9" ht="9" customHeight="1">
      <c r="A56" s="1017"/>
      <c r="B56" s="1018"/>
      <c r="C56" s="1025"/>
      <c r="D56" s="1016"/>
      <c r="E56" s="1017"/>
      <c r="F56" s="1037"/>
      <c r="G56" s="1025"/>
      <c r="H56" s="371" t="s">
        <v>381</v>
      </c>
      <c r="I56" s="1013"/>
    </row>
    <row r="57" spans="1:9" ht="9" customHeight="1">
      <c r="A57" s="908" t="s">
        <v>3</v>
      </c>
      <c r="B57" s="908" t="s">
        <v>4</v>
      </c>
      <c r="C57" s="1025"/>
      <c r="D57" s="1023" t="s">
        <v>382</v>
      </c>
      <c r="E57" s="1023" t="s">
        <v>383</v>
      </c>
      <c r="F57" s="1037"/>
      <c r="G57" s="1025"/>
      <c r="H57" s="371" t="s">
        <v>384</v>
      </c>
      <c r="I57" s="1013"/>
    </row>
    <row r="58" spans="1:9" ht="9" customHeight="1">
      <c r="A58" s="1018"/>
      <c r="B58" s="1018"/>
      <c r="C58" s="1026"/>
      <c r="D58" s="1036"/>
      <c r="E58" s="1036"/>
      <c r="F58" s="1036"/>
      <c r="G58" s="1026"/>
      <c r="H58" s="384"/>
      <c r="I58" s="1013"/>
    </row>
    <row r="59" spans="1:9" ht="11.25" customHeight="1">
      <c r="A59" s="673" t="s">
        <v>167</v>
      </c>
      <c r="B59" s="372"/>
      <c r="C59" s="373"/>
      <c r="D59" s="1038" t="s">
        <v>386</v>
      </c>
      <c r="E59" s="1009"/>
      <c r="F59" s="1009"/>
      <c r="G59" s="1009"/>
      <c r="H59" s="1039"/>
      <c r="I59" s="1016"/>
    </row>
    <row r="60" spans="1:9" ht="6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9">
      <c r="A61" s="1"/>
      <c r="B61" s="1"/>
      <c r="C61" s="1"/>
      <c r="D61" s="1"/>
      <c r="E61" s="1"/>
      <c r="F61" s="1"/>
      <c r="G61" s="1"/>
      <c r="H61" s="1"/>
      <c r="I61" s="1"/>
    </row>
    <row r="62" ht="6" customHeight="1"/>
    <row r="63" spans="1:10" s="1" customFormat="1" ht="8.25">
      <c r="A63" s="387">
        <v>418.6</v>
      </c>
      <c r="B63" s="387">
        <v>522.8</v>
      </c>
      <c r="C63" s="387">
        <v>481.4</v>
      </c>
      <c r="D63" s="388">
        <v>0.23</v>
      </c>
      <c r="E63" s="388">
        <v>159.26</v>
      </c>
      <c r="F63" s="388">
        <v>748.89</v>
      </c>
      <c r="G63" s="388">
        <v>908.39</v>
      </c>
      <c r="H63" s="388">
        <v>1323.61</v>
      </c>
      <c r="I63" s="110" t="s">
        <v>10</v>
      </c>
      <c r="J63" s="385"/>
    </row>
    <row r="64" spans="1:8" s="1" customFormat="1" ht="8.25">
      <c r="A64" s="387"/>
      <c r="B64" s="387"/>
      <c r="C64" s="387"/>
      <c r="D64" s="375"/>
      <c r="E64" s="388"/>
      <c r="F64" s="388"/>
      <c r="G64" s="388"/>
      <c r="H64" s="388"/>
    </row>
    <row r="65" spans="1:9" s="1" customFormat="1" ht="8.25">
      <c r="A65" s="387">
        <v>345</v>
      </c>
      <c r="B65" s="387">
        <v>485</v>
      </c>
      <c r="C65" s="387">
        <v>435</v>
      </c>
      <c r="D65" s="388">
        <v>0.51</v>
      </c>
      <c r="E65" s="388">
        <v>128.83</v>
      </c>
      <c r="F65" s="388">
        <v>381.39</v>
      </c>
      <c r="G65" s="388">
        <v>510.73</v>
      </c>
      <c r="H65" s="388">
        <v>849.61</v>
      </c>
      <c r="I65" s="110" t="s">
        <v>12</v>
      </c>
    </row>
    <row r="66" spans="1:8" s="1" customFormat="1" ht="8.25">
      <c r="A66" s="387"/>
      <c r="B66" s="387"/>
      <c r="C66" s="387"/>
      <c r="D66" s="388"/>
      <c r="E66" s="388"/>
      <c r="F66" s="388"/>
      <c r="G66" s="388"/>
      <c r="H66" s="388"/>
    </row>
    <row r="67" spans="1:9" s="1" customFormat="1" ht="8.25">
      <c r="A67" s="387">
        <v>332.9</v>
      </c>
      <c r="B67" s="387">
        <v>457.2</v>
      </c>
      <c r="C67" s="387">
        <v>415.6</v>
      </c>
      <c r="D67" s="388">
        <v>0.91</v>
      </c>
      <c r="E67" s="388">
        <v>150.67</v>
      </c>
      <c r="F67" s="388">
        <v>635.31</v>
      </c>
      <c r="G67" s="388">
        <v>786.89</v>
      </c>
      <c r="H67" s="388">
        <v>1150.23</v>
      </c>
      <c r="I67" s="110" t="s">
        <v>14</v>
      </c>
    </row>
    <row r="68" spans="1:9" s="1" customFormat="1" ht="8.25">
      <c r="A68" s="387"/>
      <c r="B68" s="387"/>
      <c r="C68" s="387"/>
      <c r="D68" s="388"/>
      <c r="E68" s="388"/>
      <c r="F68" s="388"/>
      <c r="G68" s="388"/>
      <c r="H68" s="388"/>
      <c r="I68" s="110"/>
    </row>
    <row r="69" spans="1:9" s="1" customFormat="1" ht="8.25">
      <c r="A69" s="387">
        <v>280.9</v>
      </c>
      <c r="B69" s="387">
        <v>394.4</v>
      </c>
      <c r="C69" s="387">
        <v>386.1</v>
      </c>
      <c r="D69" s="388">
        <v>0.85</v>
      </c>
      <c r="E69" s="388">
        <v>149.3</v>
      </c>
      <c r="F69" s="388">
        <v>608.09</v>
      </c>
      <c r="G69" s="388">
        <v>758.24</v>
      </c>
      <c r="H69" s="388">
        <v>1074.06</v>
      </c>
      <c r="I69" s="110" t="s">
        <v>16</v>
      </c>
    </row>
    <row r="70" spans="1:8" s="1" customFormat="1" ht="8.25">
      <c r="A70" s="387"/>
      <c r="B70" s="387"/>
      <c r="C70" s="387"/>
      <c r="D70" s="388"/>
      <c r="E70" s="388"/>
      <c r="F70" s="388"/>
      <c r="G70" s="388"/>
      <c r="H70" s="388"/>
    </row>
    <row r="71" spans="1:9" s="1" customFormat="1" ht="8.25">
      <c r="A71" s="387">
        <v>299</v>
      </c>
      <c r="B71" s="387">
        <v>353.6</v>
      </c>
      <c r="C71" s="387">
        <v>336.4</v>
      </c>
      <c r="D71" s="388">
        <v>1.68</v>
      </c>
      <c r="E71" s="388">
        <v>142.54</v>
      </c>
      <c r="F71" s="388">
        <v>517.06</v>
      </c>
      <c r="G71" s="388">
        <v>661.28</v>
      </c>
      <c r="H71" s="388">
        <v>971.04</v>
      </c>
      <c r="I71" s="110" t="s">
        <v>18</v>
      </c>
    </row>
    <row r="72" spans="1:8" ht="4.5" customHeight="1">
      <c r="A72" s="387"/>
      <c r="B72" s="387"/>
      <c r="C72" s="387"/>
      <c r="D72" s="388"/>
      <c r="E72" s="388"/>
      <c r="F72" s="388"/>
      <c r="G72" s="388"/>
      <c r="H72" s="388"/>
    </row>
    <row r="73" spans="1:9" ht="9">
      <c r="A73" s="390">
        <v>330.5</v>
      </c>
      <c r="B73" s="390">
        <v>475.3</v>
      </c>
      <c r="C73" s="390">
        <v>444.4</v>
      </c>
      <c r="D73" s="392">
        <v>0.61</v>
      </c>
      <c r="E73" s="392">
        <v>152.42</v>
      </c>
      <c r="F73" s="392">
        <v>658.62</v>
      </c>
      <c r="G73" s="392">
        <v>811.65</v>
      </c>
      <c r="H73" s="392">
        <v>1187.51</v>
      </c>
      <c r="I73" s="386" t="s">
        <v>20</v>
      </c>
    </row>
    <row r="74" spans="1:9" ht="9">
      <c r="A74" s="375"/>
      <c r="B74" s="375"/>
      <c r="C74" s="375"/>
      <c r="D74" s="375"/>
      <c r="E74" s="375"/>
      <c r="F74" s="375"/>
      <c r="G74" s="375"/>
      <c r="H74" s="375"/>
      <c r="I74" s="14"/>
    </row>
    <row r="75" spans="1:9" ht="3.75" customHeight="1">
      <c r="A75" s="375"/>
      <c r="B75" s="375"/>
      <c r="C75" s="375"/>
      <c r="D75" s="375"/>
      <c r="E75" s="375"/>
      <c r="F75" s="375"/>
      <c r="G75" s="375"/>
      <c r="H75" s="375"/>
      <c r="I75" s="14"/>
    </row>
    <row r="76" spans="1:8" ht="9">
      <c r="A76" s="375"/>
      <c r="B76" s="375"/>
      <c r="C76" s="375"/>
      <c r="D76" s="375"/>
      <c r="E76" s="375"/>
      <c r="F76" s="375"/>
      <c r="G76" s="375"/>
      <c r="H76" s="375"/>
    </row>
    <row r="77" spans="1:8" ht="6" customHeight="1">
      <c r="A77" s="375"/>
      <c r="B77" s="375"/>
      <c r="C77" s="375"/>
      <c r="D77" s="375"/>
      <c r="E77" s="375"/>
      <c r="F77" s="375"/>
      <c r="G77" s="375"/>
      <c r="H77" s="375"/>
    </row>
    <row r="78" spans="1:9" ht="9">
      <c r="A78" s="387">
        <v>335</v>
      </c>
      <c r="B78" s="387">
        <v>350</v>
      </c>
      <c r="C78" s="387">
        <v>350</v>
      </c>
      <c r="D78" s="388">
        <v>2.23</v>
      </c>
      <c r="E78" s="388">
        <v>165.17</v>
      </c>
      <c r="F78" s="388">
        <v>427.25</v>
      </c>
      <c r="G78" s="388">
        <v>594.66</v>
      </c>
      <c r="H78" s="388">
        <v>956.84</v>
      </c>
      <c r="I78" s="110" t="s">
        <v>22</v>
      </c>
    </row>
    <row r="79" spans="1:9" ht="6" customHeight="1">
      <c r="A79" s="387"/>
      <c r="B79" s="387"/>
      <c r="C79" s="387"/>
      <c r="D79" s="388"/>
      <c r="E79" s="388"/>
      <c r="F79" s="388"/>
      <c r="G79" s="388"/>
      <c r="H79" s="388"/>
      <c r="I79" s="1"/>
    </row>
    <row r="80" spans="1:9" ht="9">
      <c r="A80" s="387">
        <v>312.6</v>
      </c>
      <c r="B80" s="387">
        <v>331.5</v>
      </c>
      <c r="C80" s="387">
        <v>337</v>
      </c>
      <c r="D80" s="388">
        <v>2.39</v>
      </c>
      <c r="E80" s="388">
        <v>132.79</v>
      </c>
      <c r="F80" s="388">
        <v>485.41</v>
      </c>
      <c r="G80" s="388">
        <v>620.59</v>
      </c>
      <c r="H80" s="388">
        <v>1006.36</v>
      </c>
      <c r="I80" s="110" t="s">
        <v>24</v>
      </c>
    </row>
    <row r="81" spans="1:9" ht="9">
      <c r="A81" s="387"/>
      <c r="B81" s="387"/>
      <c r="C81" s="387"/>
      <c r="D81" s="388"/>
      <c r="E81" s="388"/>
      <c r="F81" s="388"/>
      <c r="G81" s="388"/>
      <c r="H81" s="388"/>
      <c r="I81" s="1"/>
    </row>
    <row r="82" spans="1:9" ht="9">
      <c r="A82" s="387">
        <v>327.9</v>
      </c>
      <c r="B82" s="387">
        <v>323.3</v>
      </c>
      <c r="C82" s="387">
        <v>318.2</v>
      </c>
      <c r="D82" s="388">
        <v>4.42</v>
      </c>
      <c r="E82" s="388">
        <v>127.57</v>
      </c>
      <c r="F82" s="388">
        <v>642.63</v>
      </c>
      <c r="G82" s="388">
        <v>774.63</v>
      </c>
      <c r="H82" s="388">
        <v>1090.7</v>
      </c>
      <c r="I82" s="110" t="s">
        <v>60</v>
      </c>
    </row>
    <row r="83" spans="1:9" ht="9">
      <c r="A83" s="387"/>
      <c r="B83" s="387"/>
      <c r="C83" s="387"/>
      <c r="D83" s="388"/>
      <c r="E83" s="388"/>
      <c r="F83" s="388"/>
      <c r="G83" s="388"/>
      <c r="H83" s="388"/>
      <c r="I83" s="1"/>
    </row>
    <row r="84" spans="1:9" ht="9">
      <c r="A84" s="387">
        <v>328.9</v>
      </c>
      <c r="B84" s="387">
        <v>320</v>
      </c>
      <c r="C84" s="387">
        <v>317.8</v>
      </c>
      <c r="D84" s="388">
        <v>8.71</v>
      </c>
      <c r="E84" s="388">
        <v>113.72</v>
      </c>
      <c r="F84" s="388">
        <v>459.45</v>
      </c>
      <c r="G84" s="388">
        <v>581.87</v>
      </c>
      <c r="H84" s="388">
        <v>902.11</v>
      </c>
      <c r="I84" s="110" t="s">
        <v>62</v>
      </c>
    </row>
    <row r="85" spans="1:9" ht="9">
      <c r="A85" s="387"/>
      <c r="B85" s="387"/>
      <c r="C85" s="387"/>
      <c r="D85" s="388"/>
      <c r="E85" s="388"/>
      <c r="F85" s="388"/>
      <c r="G85" s="388"/>
      <c r="H85" s="388"/>
      <c r="I85" s="1"/>
    </row>
    <row r="86" spans="1:9" ht="9">
      <c r="A86" s="387">
        <v>329.2</v>
      </c>
      <c r="B86" s="387">
        <v>321</v>
      </c>
      <c r="C86" s="387">
        <v>326.8</v>
      </c>
      <c r="D86" s="388">
        <v>11.24</v>
      </c>
      <c r="E86" s="388">
        <v>101.82</v>
      </c>
      <c r="F86" s="388">
        <v>312</v>
      </c>
      <c r="G86" s="388">
        <v>425.06</v>
      </c>
      <c r="H86" s="388">
        <v>760.63</v>
      </c>
      <c r="I86" s="110" t="s">
        <v>64</v>
      </c>
    </row>
    <row r="87" spans="1:9" ht="9">
      <c r="A87" s="387"/>
      <c r="B87" s="387"/>
      <c r="C87" s="387"/>
      <c r="D87" s="388"/>
      <c r="E87" s="388"/>
      <c r="F87" s="388"/>
      <c r="G87" s="388"/>
      <c r="H87" s="388"/>
      <c r="I87" s="1"/>
    </row>
    <row r="88" spans="1:9" ht="9">
      <c r="A88" s="387">
        <v>342.2</v>
      </c>
      <c r="B88" s="387">
        <v>329.1</v>
      </c>
      <c r="C88" s="387">
        <v>321.7</v>
      </c>
      <c r="D88" s="388">
        <v>13.98</v>
      </c>
      <c r="E88" s="388">
        <v>91.28</v>
      </c>
      <c r="F88" s="388">
        <v>266.77</v>
      </c>
      <c r="G88" s="388">
        <v>372.03</v>
      </c>
      <c r="H88" s="388">
        <v>685.28</v>
      </c>
      <c r="I88" s="110" t="s">
        <v>65</v>
      </c>
    </row>
    <row r="89" spans="1:9" ht="9">
      <c r="A89" s="387"/>
      <c r="B89" s="387"/>
      <c r="C89" s="387"/>
      <c r="D89" s="388"/>
      <c r="E89" s="388"/>
      <c r="F89" s="388"/>
      <c r="G89" s="388"/>
      <c r="H89" s="388"/>
      <c r="I89" s="1"/>
    </row>
    <row r="90" spans="1:9" ht="9">
      <c r="A90" s="387">
        <v>356.7</v>
      </c>
      <c r="B90" s="387">
        <v>337.8</v>
      </c>
      <c r="C90" s="387">
        <v>316.6</v>
      </c>
      <c r="D90" s="388">
        <v>16.99</v>
      </c>
      <c r="E90" s="388">
        <v>82.43</v>
      </c>
      <c r="F90" s="388">
        <v>243.12</v>
      </c>
      <c r="G90" s="388">
        <v>342.55</v>
      </c>
      <c r="H90" s="388">
        <v>643.42</v>
      </c>
      <c r="I90" s="110" t="s">
        <v>67</v>
      </c>
    </row>
    <row r="91" spans="1:9" ht="9">
      <c r="A91" s="387"/>
      <c r="B91" s="387"/>
      <c r="C91" s="387"/>
      <c r="D91" s="388"/>
      <c r="E91" s="388"/>
      <c r="F91" s="388"/>
      <c r="G91" s="388"/>
      <c r="H91" s="388"/>
      <c r="I91" s="1"/>
    </row>
    <row r="92" spans="1:9" ht="9">
      <c r="A92" s="387">
        <v>376.1</v>
      </c>
      <c r="B92" s="387">
        <v>343.2</v>
      </c>
      <c r="C92" s="387">
        <v>316.8</v>
      </c>
      <c r="D92" s="388">
        <v>26.38</v>
      </c>
      <c r="E92" s="388">
        <v>72.12</v>
      </c>
      <c r="F92" s="388">
        <v>190.32</v>
      </c>
      <c r="G92" s="388">
        <v>288.82</v>
      </c>
      <c r="H92" s="388">
        <v>574.54</v>
      </c>
      <c r="I92" s="110" t="s">
        <v>68</v>
      </c>
    </row>
    <row r="93" spans="1:8" ht="4.5" customHeight="1">
      <c r="A93" s="387"/>
      <c r="B93" s="387"/>
      <c r="C93" s="387"/>
      <c r="D93" s="388"/>
      <c r="E93" s="388"/>
      <c r="F93" s="388"/>
      <c r="G93" s="388"/>
      <c r="H93" s="388"/>
    </row>
    <row r="94" spans="1:9" s="16" customFormat="1" ht="9">
      <c r="A94" s="390">
        <v>337.5</v>
      </c>
      <c r="B94" s="390">
        <v>325.1</v>
      </c>
      <c r="C94" s="390">
        <v>321.9</v>
      </c>
      <c r="D94" s="392">
        <v>8.97</v>
      </c>
      <c r="E94" s="392">
        <v>111.46</v>
      </c>
      <c r="F94" s="392">
        <v>434.52</v>
      </c>
      <c r="G94" s="392">
        <v>554.94</v>
      </c>
      <c r="H94" s="392">
        <v>881.76</v>
      </c>
      <c r="I94" s="386" t="s">
        <v>69</v>
      </c>
    </row>
    <row r="95" spans="1:9" s="16" customFormat="1" ht="4.5" customHeight="1">
      <c r="A95" s="390"/>
      <c r="B95" s="390"/>
      <c r="C95" s="390"/>
      <c r="D95" s="392"/>
      <c r="E95" s="392"/>
      <c r="F95" s="392"/>
      <c r="G95" s="392"/>
      <c r="H95" s="392"/>
      <c r="I95" s="24"/>
    </row>
    <row r="96" spans="1:9" s="16" customFormat="1" ht="9">
      <c r="A96" s="390">
        <v>337.3</v>
      </c>
      <c r="B96" s="390">
        <v>378.5</v>
      </c>
      <c r="C96" s="390">
        <v>368.4</v>
      </c>
      <c r="D96" s="392">
        <v>6.56</v>
      </c>
      <c r="E96" s="392">
        <v>123.24</v>
      </c>
      <c r="F96" s="392">
        <v>498.97</v>
      </c>
      <c r="G96" s="392">
        <v>628.78</v>
      </c>
      <c r="H96" s="392">
        <v>969.7</v>
      </c>
      <c r="I96" s="386" t="s">
        <v>71</v>
      </c>
    </row>
    <row r="97" ht="6" customHeight="1"/>
    <row r="99" spans="1:9" s="1" customFormat="1" ht="9">
      <c r="A99" s="1" t="s">
        <v>385</v>
      </c>
      <c r="I99" s="4"/>
    </row>
    <row r="100" s="1" customFormat="1" ht="8.25"/>
  </sheetData>
  <mergeCells count="26">
    <mergeCell ref="I5:I11"/>
    <mergeCell ref="I53:I59"/>
    <mergeCell ref="D59:H59"/>
    <mergeCell ref="D11:H11"/>
    <mergeCell ref="G7:G10"/>
    <mergeCell ref="F55:F58"/>
    <mergeCell ref="A5:C6"/>
    <mergeCell ref="D5:G6"/>
    <mergeCell ref="A7:B8"/>
    <mergeCell ref="A9:A10"/>
    <mergeCell ref="B9:B10"/>
    <mergeCell ref="C7:C10"/>
    <mergeCell ref="D7:E8"/>
    <mergeCell ref="D9:D10"/>
    <mergeCell ref="E9:E10"/>
    <mergeCell ref="F7:F10"/>
    <mergeCell ref="A53:C54"/>
    <mergeCell ref="D53:G54"/>
    <mergeCell ref="A55:B56"/>
    <mergeCell ref="A57:A58"/>
    <mergeCell ref="B57:B58"/>
    <mergeCell ref="C55:C58"/>
    <mergeCell ref="G55:G58"/>
    <mergeCell ref="D55:E56"/>
    <mergeCell ref="D57:D58"/>
    <mergeCell ref="E57:E58"/>
  </mergeCells>
  <printOptions/>
  <pageMargins left="0.5905511811023623" right="0.23" top="0.6692913385826772" bottom="0.3937007874015748" header="0.4921259845" footer="0.4921259845"/>
  <pageSetup horizontalDpi="300" verticalDpi="300" orientation="portrait" paperSize="9" r:id="rId2"/>
  <headerFooter alignWithMargins="0">
    <oddHeader>&amp;C&amp;7- 17 -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V101"/>
  <sheetViews>
    <sheetView workbookViewId="0" topLeftCell="A1">
      <selection activeCell="W9" sqref="W9"/>
    </sheetView>
  </sheetViews>
  <sheetFormatPr defaultColWidth="12" defaultRowHeight="11.25"/>
  <cols>
    <col min="1" max="1" width="3.83203125" style="256" customWidth="1"/>
    <col min="2" max="3" width="1.0078125" style="256" customWidth="1"/>
    <col min="4" max="4" width="0.82421875" style="256" customWidth="1"/>
    <col min="5" max="5" width="2.33203125" style="256" customWidth="1"/>
    <col min="6" max="7" width="5" style="256" customWidth="1"/>
    <col min="8" max="8" width="0.65625" style="256" customWidth="1"/>
    <col min="9" max="9" width="3.5" style="256" customWidth="1"/>
    <col min="10" max="10" width="11.33203125" style="256" customWidth="1"/>
    <col min="11" max="11" width="1.0078125" style="256" customWidth="1"/>
    <col min="12" max="20" width="9.83203125" style="256" customWidth="1"/>
    <col min="21" max="21" width="1.83203125" style="277" customWidth="1"/>
    <col min="22" max="16384" width="12" style="256" customWidth="1"/>
  </cols>
  <sheetData>
    <row r="2" ht="6" customHeight="1"/>
    <row r="3" spans="1:20" ht="12">
      <c r="A3" s="352"/>
      <c r="B3" s="352"/>
      <c r="C3" s="352"/>
      <c r="D3" s="352"/>
      <c r="E3" s="352"/>
      <c r="F3" s="353"/>
      <c r="G3" s="352"/>
      <c r="H3" s="352"/>
      <c r="I3" s="352"/>
      <c r="J3" s="352"/>
      <c r="K3" s="352"/>
      <c r="L3" s="354"/>
      <c r="M3" s="352"/>
      <c r="N3" s="352"/>
      <c r="O3" s="352"/>
      <c r="P3" s="35"/>
      <c r="Q3" s="35"/>
      <c r="R3" s="35"/>
      <c r="S3" s="35"/>
      <c r="T3" s="35" t="s">
        <v>993</v>
      </c>
    </row>
    <row r="4" ht="6" customHeight="1"/>
    <row r="5" spans="1:20" ht="9" customHeight="1">
      <c r="A5" s="258"/>
      <c r="B5" s="259"/>
      <c r="C5" s="258"/>
      <c r="D5" s="258"/>
      <c r="E5" s="258"/>
      <c r="F5" s="258"/>
      <c r="G5" s="258"/>
      <c r="H5" s="258"/>
      <c r="I5" s="258"/>
      <c r="J5" s="258"/>
      <c r="K5" s="259"/>
      <c r="L5" s="1043" t="s">
        <v>342</v>
      </c>
      <c r="M5" s="1046" t="s">
        <v>343</v>
      </c>
      <c r="N5" s="1047"/>
      <c r="O5" s="1047"/>
      <c r="P5" s="1047"/>
      <c r="Q5" s="1047"/>
      <c r="R5" s="1047"/>
      <c r="S5" s="1047"/>
      <c r="T5" s="1047"/>
    </row>
    <row r="6" spans="2:20" ht="9">
      <c r="B6" s="261"/>
      <c r="K6" s="261"/>
      <c r="L6" s="1044"/>
      <c r="M6" s="1048"/>
      <c r="N6" s="1049"/>
      <c r="O6" s="1049"/>
      <c r="P6" s="1049"/>
      <c r="Q6" s="1049"/>
      <c r="R6" s="1049"/>
      <c r="S6" s="1049"/>
      <c r="T6" s="1049"/>
    </row>
    <row r="7" spans="2:20" ht="9" customHeight="1">
      <c r="B7" s="261"/>
      <c r="C7" s="319"/>
      <c r="D7" s="264" t="s">
        <v>344</v>
      </c>
      <c r="E7" s="264"/>
      <c r="F7" s="264"/>
      <c r="G7" s="264"/>
      <c r="H7" s="264"/>
      <c r="I7" s="264"/>
      <c r="J7" s="264"/>
      <c r="K7" s="261"/>
      <c r="L7" s="1044"/>
      <c r="M7" s="1043" t="s">
        <v>345</v>
      </c>
      <c r="N7" s="674" t="s">
        <v>346</v>
      </c>
      <c r="O7" s="674" t="s">
        <v>347</v>
      </c>
      <c r="P7" s="674" t="s">
        <v>348</v>
      </c>
      <c r="Q7" s="674" t="s">
        <v>349</v>
      </c>
      <c r="R7" s="674" t="s">
        <v>350</v>
      </c>
      <c r="S7" s="675" t="s">
        <v>351</v>
      </c>
      <c r="T7" s="676" t="s">
        <v>352</v>
      </c>
    </row>
    <row r="8" spans="2:20" ht="9" customHeight="1">
      <c r="B8" s="261"/>
      <c r="C8" s="319"/>
      <c r="D8" s="264" t="s">
        <v>353</v>
      </c>
      <c r="E8" s="264"/>
      <c r="F8" s="264"/>
      <c r="G8" s="264"/>
      <c r="H8" s="264"/>
      <c r="I8" s="264"/>
      <c r="J8" s="264"/>
      <c r="K8" s="261"/>
      <c r="L8" s="1044"/>
      <c r="M8" s="1044"/>
      <c r="N8" s="335" t="s">
        <v>302</v>
      </c>
      <c r="O8" s="335" t="s">
        <v>302</v>
      </c>
      <c r="P8" s="335" t="s">
        <v>302</v>
      </c>
      <c r="Q8" s="335" t="s">
        <v>302</v>
      </c>
      <c r="R8" s="335" t="s">
        <v>302</v>
      </c>
      <c r="S8" s="355" t="s">
        <v>302</v>
      </c>
      <c r="T8" s="356" t="s">
        <v>302</v>
      </c>
    </row>
    <row r="9" spans="2:20" ht="9" customHeight="1">
      <c r="B9" s="261"/>
      <c r="K9" s="261"/>
      <c r="L9" s="1045"/>
      <c r="M9" s="1045"/>
      <c r="N9" s="336" t="s">
        <v>354</v>
      </c>
      <c r="O9" s="336" t="s">
        <v>355</v>
      </c>
      <c r="P9" s="336" t="s">
        <v>356</v>
      </c>
      <c r="Q9" s="336" t="s">
        <v>357</v>
      </c>
      <c r="R9" s="336" t="s">
        <v>358</v>
      </c>
      <c r="S9" s="357" t="s">
        <v>359</v>
      </c>
      <c r="T9" s="358" t="s">
        <v>360</v>
      </c>
    </row>
    <row r="10" spans="1:20" ht="12" customHeight="1">
      <c r="A10" s="268"/>
      <c r="B10" s="269"/>
      <c r="C10" s="268"/>
      <c r="D10" s="268"/>
      <c r="E10" s="268"/>
      <c r="F10" s="268"/>
      <c r="G10" s="268"/>
      <c r="H10" s="268"/>
      <c r="I10" s="268"/>
      <c r="J10" s="268"/>
      <c r="K10" s="269"/>
      <c r="L10" s="1050" t="s">
        <v>297</v>
      </c>
      <c r="M10" s="1051"/>
      <c r="N10" s="1051"/>
      <c r="O10" s="1051"/>
      <c r="P10" s="1051"/>
      <c r="Q10" s="1051"/>
      <c r="R10" s="1051"/>
      <c r="S10" s="1051"/>
      <c r="T10" s="1051"/>
    </row>
    <row r="11" spans="12:20" ht="9">
      <c r="L11" s="322"/>
      <c r="M11" s="322"/>
      <c r="N11" s="322"/>
      <c r="O11" s="322"/>
      <c r="P11" s="322"/>
      <c r="Q11" s="322"/>
      <c r="R11" s="322"/>
      <c r="S11" s="322"/>
      <c r="T11" s="322"/>
    </row>
    <row r="12" spans="2:20" ht="9"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45"/>
      <c r="M12" s="345"/>
      <c r="N12" s="345"/>
      <c r="O12" s="345"/>
      <c r="P12" s="345"/>
      <c r="Q12" s="345"/>
      <c r="R12" s="345"/>
      <c r="S12" s="345"/>
      <c r="T12" s="345"/>
    </row>
    <row r="13" spans="12:20" ht="4.5" customHeight="1">
      <c r="L13" s="322"/>
      <c r="M13" s="322"/>
      <c r="N13" s="322"/>
      <c r="O13" s="322"/>
      <c r="P13" s="322"/>
      <c r="Q13" s="322"/>
      <c r="R13" s="322"/>
      <c r="S13" s="322"/>
      <c r="T13" s="322"/>
    </row>
    <row r="14" spans="3:20" ht="9">
      <c r="C14" s="359"/>
      <c r="D14" s="360" t="s">
        <v>9</v>
      </c>
      <c r="F14" s="311"/>
      <c r="G14" s="311"/>
      <c r="H14" s="311"/>
      <c r="I14" s="311"/>
      <c r="J14" s="311"/>
      <c r="K14" s="277"/>
      <c r="L14" s="1041" t="s">
        <v>298</v>
      </c>
      <c r="M14" s="1041"/>
      <c r="N14" s="1041"/>
      <c r="O14" s="1041"/>
      <c r="P14" s="1041"/>
      <c r="Q14" s="1041"/>
      <c r="R14" s="1041"/>
      <c r="S14" s="1041"/>
      <c r="T14" s="1041"/>
    </row>
    <row r="15" spans="3:20" ht="7.5" customHeight="1">
      <c r="C15" s="359"/>
      <c r="D15" s="311"/>
      <c r="K15" s="277"/>
      <c r="L15" s="281"/>
      <c r="M15" s="322"/>
      <c r="N15" s="322"/>
      <c r="O15" s="322"/>
      <c r="P15" s="322"/>
      <c r="Q15" s="322"/>
      <c r="R15" s="322"/>
      <c r="S15" s="322"/>
      <c r="T15" s="322"/>
    </row>
    <row r="16" spans="1:22" ht="9" customHeight="1">
      <c r="A16" s="339" t="s">
        <v>10</v>
      </c>
      <c r="B16" s="261"/>
      <c r="D16" s="296" t="s">
        <v>361</v>
      </c>
      <c r="E16" s="296"/>
      <c r="F16" s="296"/>
      <c r="G16" s="296"/>
      <c r="H16" s="296"/>
      <c r="I16" s="296"/>
      <c r="J16" s="296"/>
      <c r="K16" s="277"/>
      <c r="L16" s="690">
        <v>2</v>
      </c>
      <c r="M16" s="690">
        <v>0</v>
      </c>
      <c r="N16" s="690">
        <v>0</v>
      </c>
      <c r="O16" s="690">
        <v>0</v>
      </c>
      <c r="P16" s="690">
        <v>0</v>
      </c>
      <c r="Q16" s="690">
        <v>0</v>
      </c>
      <c r="R16" s="690">
        <v>0</v>
      </c>
      <c r="S16" s="690">
        <v>0</v>
      </c>
      <c r="T16" s="691">
        <v>1</v>
      </c>
      <c r="U16" s="369" t="s">
        <v>143</v>
      </c>
      <c r="V16" s="277"/>
    </row>
    <row r="17" spans="1:22" ht="9" customHeight="1">
      <c r="A17" s="339" t="s">
        <v>12</v>
      </c>
      <c r="B17" s="261"/>
      <c r="D17" s="314" t="s">
        <v>362</v>
      </c>
      <c r="E17" s="314"/>
      <c r="F17" s="314"/>
      <c r="G17" s="256" t="s">
        <v>265</v>
      </c>
      <c r="H17" s="296" t="s">
        <v>299</v>
      </c>
      <c r="I17" s="296"/>
      <c r="J17" s="296"/>
      <c r="K17" s="261"/>
      <c r="L17" s="350">
        <v>1</v>
      </c>
      <c r="M17" s="350">
        <v>0</v>
      </c>
      <c r="N17" s="350">
        <v>0</v>
      </c>
      <c r="O17" s="350">
        <v>0</v>
      </c>
      <c r="P17" s="350">
        <v>0</v>
      </c>
      <c r="Q17" s="350">
        <v>0</v>
      </c>
      <c r="R17" s="350">
        <v>0</v>
      </c>
      <c r="S17" s="350">
        <v>0</v>
      </c>
      <c r="T17" s="366">
        <v>1</v>
      </c>
      <c r="U17" s="369"/>
      <c r="V17" s="277"/>
    </row>
    <row r="18" spans="1:22" ht="9" customHeight="1">
      <c r="A18" s="339" t="s">
        <v>14</v>
      </c>
      <c r="B18" s="261"/>
      <c r="D18" s="314" t="s">
        <v>363</v>
      </c>
      <c r="E18" s="314"/>
      <c r="F18" s="314"/>
      <c r="G18" s="256" t="s">
        <v>265</v>
      </c>
      <c r="H18" s="296" t="s">
        <v>301</v>
      </c>
      <c r="I18" s="296"/>
      <c r="J18" s="296"/>
      <c r="K18" s="261"/>
      <c r="L18" s="350">
        <v>5</v>
      </c>
      <c r="M18" s="350">
        <v>0</v>
      </c>
      <c r="N18" s="350">
        <v>0</v>
      </c>
      <c r="O18" s="350">
        <v>0</v>
      </c>
      <c r="P18" s="350">
        <v>0</v>
      </c>
      <c r="Q18" s="350">
        <v>0</v>
      </c>
      <c r="R18" s="350">
        <v>2</v>
      </c>
      <c r="S18" s="350">
        <v>0</v>
      </c>
      <c r="T18" s="366">
        <v>3</v>
      </c>
      <c r="U18" s="369"/>
      <c r="V18" s="277"/>
    </row>
    <row r="19" spans="1:22" ht="9">
      <c r="A19" s="339" t="s">
        <v>16</v>
      </c>
      <c r="B19" s="261"/>
      <c r="D19" s="321"/>
      <c r="E19" s="321" t="s">
        <v>364</v>
      </c>
      <c r="F19" s="321"/>
      <c r="G19" s="256" t="s">
        <v>265</v>
      </c>
      <c r="H19" s="296" t="s">
        <v>303</v>
      </c>
      <c r="I19" s="296"/>
      <c r="J19" s="296"/>
      <c r="K19" s="261"/>
      <c r="L19" s="350">
        <v>8</v>
      </c>
      <c r="M19" s="350">
        <v>0</v>
      </c>
      <c r="N19" s="350">
        <v>1</v>
      </c>
      <c r="O19" s="350">
        <v>0</v>
      </c>
      <c r="P19" s="350">
        <v>2</v>
      </c>
      <c r="Q19" s="350">
        <v>0</v>
      </c>
      <c r="R19" s="350">
        <v>3</v>
      </c>
      <c r="S19" s="350">
        <v>0</v>
      </c>
      <c r="T19" s="366">
        <v>1</v>
      </c>
      <c r="V19" s="277"/>
    </row>
    <row r="20" spans="1:22" ht="9">
      <c r="A20" s="339" t="s">
        <v>18</v>
      </c>
      <c r="B20" s="261"/>
      <c r="G20" s="256" t="s">
        <v>265</v>
      </c>
      <c r="I20" s="296" t="s">
        <v>305</v>
      </c>
      <c r="J20" s="296"/>
      <c r="K20" s="261"/>
      <c r="L20" s="350">
        <v>9</v>
      </c>
      <c r="M20" s="350">
        <v>0</v>
      </c>
      <c r="N20" s="350">
        <v>0</v>
      </c>
      <c r="O20" s="350">
        <v>0</v>
      </c>
      <c r="P20" s="350">
        <v>2</v>
      </c>
      <c r="Q20" s="350">
        <v>2</v>
      </c>
      <c r="R20" s="350">
        <v>3</v>
      </c>
      <c r="S20" s="350">
        <v>1</v>
      </c>
      <c r="T20" s="366">
        <v>0</v>
      </c>
      <c r="V20" s="277"/>
    </row>
    <row r="21" spans="2:22" ht="6" customHeight="1">
      <c r="B21" s="261"/>
      <c r="K21" s="261"/>
      <c r="L21" s="350"/>
      <c r="M21" s="350"/>
      <c r="N21" s="350"/>
      <c r="O21" s="350"/>
      <c r="P21" s="350"/>
      <c r="Q21" s="350"/>
      <c r="R21" s="350"/>
      <c r="S21" s="350"/>
      <c r="T21" s="366"/>
      <c r="V21" s="277"/>
    </row>
    <row r="22" spans="1:22" ht="9">
      <c r="A22" s="341" t="s">
        <v>20</v>
      </c>
      <c r="B22" s="261"/>
      <c r="J22" s="320" t="s">
        <v>25</v>
      </c>
      <c r="K22" s="261"/>
      <c r="L22" s="351">
        <f>SUM(L16:L21)</f>
        <v>25</v>
      </c>
      <c r="M22" s="351">
        <v>0</v>
      </c>
      <c r="N22" s="351">
        <f>SUM(N19:N21)</f>
        <v>1</v>
      </c>
      <c r="O22" s="351">
        <f>SUM(O19:O21)</f>
        <v>0</v>
      </c>
      <c r="P22" s="351">
        <f>SUM(P18:P21)</f>
        <v>4</v>
      </c>
      <c r="Q22" s="351">
        <f>SUM(Q20:Q21)</f>
        <v>2</v>
      </c>
      <c r="R22" s="351">
        <f>SUM(R18:R21)</f>
        <v>8</v>
      </c>
      <c r="S22" s="351">
        <f>SUM(S19:S21)</f>
        <v>1</v>
      </c>
      <c r="T22" s="367">
        <f>SUM(T16:T21)</f>
        <v>6</v>
      </c>
      <c r="V22" s="277"/>
    </row>
    <row r="23" spans="1:20" ht="18" customHeight="1">
      <c r="A23" s="339"/>
      <c r="B23" s="261"/>
      <c r="J23" s="320"/>
      <c r="K23" s="261"/>
      <c r="L23" s="280"/>
      <c r="M23" s="361"/>
      <c r="N23" s="315"/>
      <c r="O23" s="315"/>
      <c r="P23" s="315"/>
      <c r="Q23" s="315"/>
      <c r="R23" s="346"/>
      <c r="S23" s="362"/>
      <c r="T23" s="362"/>
    </row>
    <row r="24" spans="2:20" ht="9">
      <c r="B24" s="261"/>
      <c r="D24" s="271" t="s">
        <v>26</v>
      </c>
      <c r="E24" s="271"/>
      <c r="F24" s="271"/>
      <c r="G24" s="271"/>
      <c r="H24" s="271"/>
      <c r="I24" s="271"/>
      <c r="J24" s="271"/>
      <c r="K24" s="261"/>
      <c r="L24" s="280"/>
      <c r="M24" s="361"/>
      <c r="N24" s="315"/>
      <c r="O24" s="315"/>
      <c r="P24" s="315"/>
      <c r="Q24" s="315" t="s">
        <v>341</v>
      </c>
      <c r="R24" s="346"/>
      <c r="S24" s="362"/>
      <c r="T24" s="362"/>
    </row>
    <row r="25" spans="2:20" ht="7.5" customHeight="1">
      <c r="B25" s="261"/>
      <c r="K25" s="261"/>
      <c r="L25" s="280"/>
      <c r="M25" s="361"/>
      <c r="N25" s="315"/>
      <c r="O25" s="315"/>
      <c r="P25" s="315"/>
      <c r="Q25" s="315"/>
      <c r="R25" s="346"/>
      <c r="S25" s="362"/>
      <c r="T25" s="362"/>
    </row>
    <row r="26" spans="1:20" ht="9">
      <c r="A26" s="339" t="s">
        <v>22</v>
      </c>
      <c r="B26" s="261"/>
      <c r="D26" s="296" t="s">
        <v>365</v>
      </c>
      <c r="E26" s="296"/>
      <c r="F26" s="296"/>
      <c r="G26" s="296"/>
      <c r="H26" s="296"/>
      <c r="I26" s="296"/>
      <c r="J26" s="296"/>
      <c r="K26" s="261"/>
      <c r="L26" s="350">
        <v>1</v>
      </c>
      <c r="M26" s="350">
        <v>0</v>
      </c>
      <c r="N26" s="350">
        <v>0</v>
      </c>
      <c r="O26" s="350">
        <v>0</v>
      </c>
      <c r="P26" s="350">
        <v>0</v>
      </c>
      <c r="Q26" s="350">
        <v>0</v>
      </c>
      <c r="R26" s="350">
        <v>0</v>
      </c>
      <c r="S26" s="350">
        <v>0</v>
      </c>
      <c r="T26" s="366">
        <v>1</v>
      </c>
    </row>
    <row r="27" spans="1:20" ht="9">
      <c r="A27" s="339" t="s">
        <v>24</v>
      </c>
      <c r="B27" s="261"/>
      <c r="D27" s="314" t="s">
        <v>366</v>
      </c>
      <c r="E27" s="314"/>
      <c r="F27" s="314"/>
      <c r="G27" s="256" t="s">
        <v>265</v>
      </c>
      <c r="H27" s="296" t="s">
        <v>305</v>
      </c>
      <c r="I27" s="296"/>
      <c r="J27" s="296"/>
      <c r="K27" s="261"/>
      <c r="L27" s="350">
        <v>39</v>
      </c>
      <c r="M27" s="350">
        <v>0</v>
      </c>
      <c r="N27" s="350">
        <v>0</v>
      </c>
      <c r="O27" s="350">
        <v>0</v>
      </c>
      <c r="P27" s="350">
        <v>5</v>
      </c>
      <c r="Q27" s="350">
        <v>2</v>
      </c>
      <c r="R27" s="350">
        <v>6</v>
      </c>
      <c r="S27" s="350">
        <v>15</v>
      </c>
      <c r="T27" s="366">
        <v>6</v>
      </c>
    </row>
    <row r="28" spans="1:20" ht="9">
      <c r="A28" s="339" t="s">
        <v>60</v>
      </c>
      <c r="B28" s="261"/>
      <c r="D28" s="321" t="s">
        <v>367</v>
      </c>
      <c r="F28" s="321"/>
      <c r="G28" s="256" t="s">
        <v>265</v>
      </c>
      <c r="H28" s="296" t="s">
        <v>309</v>
      </c>
      <c r="I28" s="296"/>
      <c r="J28" s="296"/>
      <c r="K28" s="261"/>
      <c r="L28" s="350">
        <v>151</v>
      </c>
      <c r="M28" s="350">
        <v>1</v>
      </c>
      <c r="N28" s="350">
        <v>2</v>
      </c>
      <c r="O28" s="350">
        <v>2</v>
      </c>
      <c r="P28" s="350">
        <v>12</v>
      </c>
      <c r="Q28" s="350">
        <v>7</v>
      </c>
      <c r="R28" s="350">
        <v>37</v>
      </c>
      <c r="S28" s="350">
        <v>23</v>
      </c>
      <c r="T28" s="366">
        <v>38</v>
      </c>
    </row>
    <row r="29" spans="1:20" ht="9">
      <c r="A29" s="339" t="s">
        <v>62</v>
      </c>
      <c r="B29" s="261"/>
      <c r="E29" s="321" t="s">
        <v>368</v>
      </c>
      <c r="F29" s="321"/>
      <c r="G29" s="256" t="s">
        <v>265</v>
      </c>
      <c r="H29" s="296" t="s">
        <v>266</v>
      </c>
      <c r="I29" s="296"/>
      <c r="J29" s="296"/>
      <c r="K29" s="261"/>
      <c r="L29" s="350">
        <v>326</v>
      </c>
      <c r="M29" s="350">
        <v>1</v>
      </c>
      <c r="N29" s="350">
        <v>2</v>
      </c>
      <c r="O29" s="350">
        <v>2</v>
      </c>
      <c r="P29" s="350">
        <v>17</v>
      </c>
      <c r="Q29" s="350">
        <v>19</v>
      </c>
      <c r="R29" s="350">
        <v>97</v>
      </c>
      <c r="S29" s="350">
        <v>58</v>
      </c>
      <c r="T29" s="366">
        <v>71</v>
      </c>
    </row>
    <row r="30" spans="1:20" ht="9" customHeight="1">
      <c r="A30" s="339" t="s">
        <v>64</v>
      </c>
      <c r="B30" s="261"/>
      <c r="D30" s="321"/>
      <c r="E30" s="321" t="s">
        <v>369</v>
      </c>
      <c r="F30" s="321"/>
      <c r="G30" s="256" t="s">
        <v>265</v>
      </c>
      <c r="I30" s="296" t="s">
        <v>312</v>
      </c>
      <c r="J30" s="296"/>
      <c r="K30" s="261"/>
      <c r="L30" s="350">
        <v>415</v>
      </c>
      <c r="M30" s="350">
        <v>0</v>
      </c>
      <c r="N30" s="350">
        <v>2</v>
      </c>
      <c r="O30" s="350">
        <v>0</v>
      </c>
      <c r="P30" s="350">
        <v>12</v>
      </c>
      <c r="Q30" s="350">
        <v>10</v>
      </c>
      <c r="R30" s="350">
        <v>143</v>
      </c>
      <c r="S30" s="350">
        <v>67</v>
      </c>
      <c r="T30" s="366">
        <v>114</v>
      </c>
    </row>
    <row r="31" spans="1:20" ht="9">
      <c r="A31" s="339" t="s">
        <v>65</v>
      </c>
      <c r="B31" s="261"/>
      <c r="D31" s="321"/>
      <c r="E31" s="321" t="s">
        <v>370</v>
      </c>
      <c r="F31" s="321"/>
      <c r="G31" s="256" t="s">
        <v>265</v>
      </c>
      <c r="I31" s="296" t="s">
        <v>313</v>
      </c>
      <c r="J31" s="296"/>
      <c r="K31" s="261"/>
      <c r="L31" s="350">
        <v>355</v>
      </c>
      <c r="M31" s="350">
        <v>0</v>
      </c>
      <c r="N31" s="350">
        <v>1</v>
      </c>
      <c r="O31" s="350">
        <v>0</v>
      </c>
      <c r="P31" s="350">
        <v>7</v>
      </c>
      <c r="Q31" s="350">
        <v>16</v>
      </c>
      <c r="R31" s="350">
        <v>100</v>
      </c>
      <c r="S31" s="350">
        <v>46</v>
      </c>
      <c r="T31" s="366">
        <v>92</v>
      </c>
    </row>
    <row r="32" spans="1:20" ht="9">
      <c r="A32" s="339" t="s">
        <v>67</v>
      </c>
      <c r="B32" s="261"/>
      <c r="D32" s="321"/>
      <c r="E32" s="321" t="s">
        <v>371</v>
      </c>
      <c r="F32" s="321"/>
      <c r="G32" s="256" t="s">
        <v>265</v>
      </c>
      <c r="I32" s="296" t="s">
        <v>372</v>
      </c>
      <c r="J32" s="296"/>
      <c r="K32" s="261"/>
      <c r="L32" s="350">
        <v>604</v>
      </c>
      <c r="M32" s="350">
        <v>1</v>
      </c>
      <c r="N32" s="350">
        <v>0</v>
      </c>
      <c r="O32" s="350">
        <v>3</v>
      </c>
      <c r="P32" s="350">
        <v>6</v>
      </c>
      <c r="Q32" s="350">
        <v>15</v>
      </c>
      <c r="R32" s="350">
        <v>125</v>
      </c>
      <c r="S32" s="350">
        <v>69</v>
      </c>
      <c r="T32" s="366">
        <v>190</v>
      </c>
    </row>
    <row r="33" spans="1:20" ht="9">
      <c r="A33" s="339" t="s">
        <v>68</v>
      </c>
      <c r="B33" s="261"/>
      <c r="G33" s="256" t="s">
        <v>265</v>
      </c>
      <c r="H33" s="321"/>
      <c r="I33" s="296" t="s">
        <v>373</v>
      </c>
      <c r="J33" s="296"/>
      <c r="K33" s="261"/>
      <c r="L33" s="350">
        <v>140</v>
      </c>
      <c r="M33" s="350">
        <v>0</v>
      </c>
      <c r="N33" s="350">
        <v>0</v>
      </c>
      <c r="O33" s="350">
        <v>0</v>
      </c>
      <c r="P33" s="350">
        <v>2</v>
      </c>
      <c r="Q33" s="350">
        <v>4</v>
      </c>
      <c r="R33" s="350">
        <v>24</v>
      </c>
      <c r="S33" s="350">
        <v>12</v>
      </c>
      <c r="T33" s="366">
        <v>37</v>
      </c>
    </row>
    <row r="34" spans="2:20" ht="6" customHeight="1">
      <c r="B34" s="261"/>
      <c r="K34" s="261"/>
      <c r="L34" s="350"/>
      <c r="M34" s="350"/>
      <c r="N34" s="350"/>
      <c r="O34" s="350"/>
      <c r="P34" s="350"/>
      <c r="Q34" s="350"/>
      <c r="R34" s="350"/>
      <c r="S34" s="350"/>
      <c r="T34" s="366"/>
    </row>
    <row r="35" spans="1:20" ht="9">
      <c r="A35" s="341" t="s">
        <v>69</v>
      </c>
      <c r="B35" s="261"/>
      <c r="J35" s="320" t="s">
        <v>25</v>
      </c>
      <c r="K35" s="261"/>
      <c r="L35" s="351">
        <f aca="true" t="shared" si="0" ref="L35:T35">SUM(L26:L34)</f>
        <v>2031</v>
      </c>
      <c r="M35" s="351">
        <f t="shared" si="0"/>
        <v>3</v>
      </c>
      <c r="N35" s="351">
        <f t="shared" si="0"/>
        <v>7</v>
      </c>
      <c r="O35" s="351">
        <f t="shared" si="0"/>
        <v>7</v>
      </c>
      <c r="P35" s="351">
        <f t="shared" si="0"/>
        <v>61</v>
      </c>
      <c r="Q35" s="351">
        <f t="shared" si="0"/>
        <v>73</v>
      </c>
      <c r="R35" s="351">
        <f t="shared" si="0"/>
        <v>532</v>
      </c>
      <c r="S35" s="351">
        <f t="shared" si="0"/>
        <v>290</v>
      </c>
      <c r="T35" s="367">
        <f t="shared" si="0"/>
        <v>549</v>
      </c>
    </row>
    <row r="36" spans="1:20" ht="10.5" customHeight="1">
      <c r="A36" s="271"/>
      <c r="B36" s="261"/>
      <c r="K36" s="261"/>
      <c r="L36" s="351"/>
      <c r="M36" s="351"/>
      <c r="N36" s="351"/>
      <c r="O36" s="351"/>
      <c r="P36" s="351"/>
      <c r="Q36" s="351"/>
      <c r="R36" s="351"/>
      <c r="S36" s="351"/>
      <c r="T36" s="367"/>
    </row>
    <row r="37" spans="1:20" ht="9">
      <c r="A37" s="341" t="s">
        <v>71</v>
      </c>
      <c r="B37" s="261"/>
      <c r="G37" s="311"/>
      <c r="H37" s="311"/>
      <c r="I37" s="311"/>
      <c r="J37" s="320" t="s">
        <v>374</v>
      </c>
      <c r="K37" s="261"/>
      <c r="L37" s="351">
        <v>2056</v>
      </c>
      <c r="M37" s="351">
        <f aca="true" t="shared" si="1" ref="M37:T37">M22+M35</f>
        <v>3</v>
      </c>
      <c r="N37" s="351">
        <f t="shared" si="1"/>
        <v>8</v>
      </c>
      <c r="O37" s="351">
        <f t="shared" si="1"/>
        <v>7</v>
      </c>
      <c r="P37" s="351">
        <f t="shared" si="1"/>
        <v>65</v>
      </c>
      <c r="Q37" s="351">
        <f t="shared" si="1"/>
        <v>75</v>
      </c>
      <c r="R37" s="351">
        <f t="shared" si="1"/>
        <v>540</v>
      </c>
      <c r="S37" s="351">
        <f t="shared" si="1"/>
        <v>291</v>
      </c>
      <c r="T37" s="367">
        <f t="shared" si="1"/>
        <v>555</v>
      </c>
    </row>
    <row r="38" spans="1:20" ht="9.75" customHeight="1">
      <c r="A38" s="271"/>
      <c r="B38" s="261"/>
      <c r="K38" s="261"/>
      <c r="L38" s="315"/>
      <c r="M38" s="315"/>
      <c r="N38" s="315"/>
      <c r="O38" s="315"/>
      <c r="P38" s="315"/>
      <c r="Q38" s="315"/>
      <c r="R38" s="315"/>
      <c r="S38" s="315"/>
      <c r="T38" s="346"/>
    </row>
    <row r="39" spans="1:20" ht="9">
      <c r="A39" s="341" t="s">
        <v>72</v>
      </c>
      <c r="B39" s="261"/>
      <c r="J39" s="320" t="s">
        <v>280</v>
      </c>
      <c r="K39" s="261"/>
      <c r="L39" s="351">
        <v>0</v>
      </c>
      <c r="M39" s="329">
        <f>M37/L37%</f>
        <v>0.14591439688715954</v>
      </c>
      <c r="N39" s="329">
        <f aca="true" t="shared" si="2" ref="N39:T39">N37/$L$37%</f>
        <v>0.38910505836575876</v>
      </c>
      <c r="O39" s="329">
        <f t="shared" si="2"/>
        <v>0.3404669260700389</v>
      </c>
      <c r="P39" s="329">
        <f t="shared" si="2"/>
        <v>3.16147859922179</v>
      </c>
      <c r="Q39" s="329">
        <f t="shared" si="2"/>
        <v>3.6478599221789887</v>
      </c>
      <c r="R39" s="329">
        <f t="shared" si="2"/>
        <v>26.26459143968872</v>
      </c>
      <c r="S39" s="329">
        <f t="shared" si="2"/>
        <v>14.153696498054476</v>
      </c>
      <c r="T39" s="368">
        <f t="shared" si="2"/>
        <v>26.994163424124515</v>
      </c>
    </row>
    <row r="40" spans="12:20" ht="9">
      <c r="L40" s="322"/>
      <c r="M40" s="363"/>
      <c r="N40" s="322"/>
      <c r="O40" s="322"/>
      <c r="P40" s="322"/>
      <c r="Q40" s="322"/>
      <c r="R40" s="322"/>
      <c r="S40" s="281"/>
      <c r="T40" s="322"/>
    </row>
    <row r="41" spans="2:20" ht="9"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45"/>
      <c r="M41" s="345"/>
      <c r="N41" s="345"/>
      <c r="O41" s="345"/>
      <c r="P41" s="345"/>
      <c r="Q41" s="345"/>
      <c r="R41" s="345"/>
      <c r="S41" s="345"/>
      <c r="T41" s="345"/>
    </row>
    <row r="42" spans="12:20" ht="4.5" customHeight="1">
      <c r="L42" s="322"/>
      <c r="M42" s="363"/>
      <c r="N42" s="322"/>
      <c r="O42" s="322"/>
      <c r="P42" s="322"/>
      <c r="Q42" s="322"/>
      <c r="R42" s="322"/>
      <c r="S42" s="281"/>
      <c r="T42" s="355"/>
    </row>
    <row r="43" spans="3:20" ht="9">
      <c r="C43" s="359"/>
      <c r="D43" s="360" t="s">
        <v>9</v>
      </c>
      <c r="E43" s="360"/>
      <c r="G43" s="311"/>
      <c r="H43" s="311"/>
      <c r="I43" s="311"/>
      <c r="J43" s="311"/>
      <c r="K43" s="311"/>
      <c r="L43" s="1042" t="s">
        <v>314</v>
      </c>
      <c r="M43" s="1042"/>
      <c r="N43" s="1042"/>
      <c r="O43" s="1042"/>
      <c r="P43" s="1042"/>
      <c r="Q43" s="1042"/>
      <c r="R43" s="1042"/>
      <c r="S43" s="1042"/>
      <c r="T43" s="1042"/>
    </row>
    <row r="44" spans="3:20" ht="7.5" customHeight="1">
      <c r="C44" s="359"/>
      <c r="D44" s="277"/>
      <c r="K44" s="277"/>
      <c r="L44" s="281"/>
      <c r="M44" s="363"/>
      <c r="N44" s="322"/>
      <c r="O44" s="322"/>
      <c r="P44" s="322"/>
      <c r="Q44" s="322"/>
      <c r="R44" s="322"/>
      <c r="S44" s="281"/>
      <c r="T44" s="322"/>
    </row>
    <row r="45" spans="1:20" ht="9">
      <c r="A45" s="339" t="s">
        <v>10</v>
      </c>
      <c r="B45" s="277"/>
      <c r="C45" s="359"/>
      <c r="D45" s="364" t="s">
        <v>361</v>
      </c>
      <c r="E45" s="296"/>
      <c r="F45" s="296"/>
      <c r="G45" s="296"/>
      <c r="H45" s="296"/>
      <c r="I45" s="296"/>
      <c r="J45" s="296"/>
      <c r="K45" s="261"/>
      <c r="L45" s="350">
        <v>2</v>
      </c>
      <c r="M45" s="350">
        <v>0</v>
      </c>
      <c r="N45" s="350">
        <v>0</v>
      </c>
      <c r="O45" s="350">
        <v>0</v>
      </c>
      <c r="P45" s="350">
        <v>0</v>
      </c>
      <c r="Q45" s="350">
        <v>0</v>
      </c>
      <c r="R45" s="350">
        <v>0</v>
      </c>
      <c r="S45" s="350">
        <v>0</v>
      </c>
      <c r="T45" s="366">
        <v>0</v>
      </c>
    </row>
    <row r="46" spans="1:20" ht="9">
      <c r="A46" s="339" t="s">
        <v>12</v>
      </c>
      <c r="B46" s="261"/>
      <c r="D46" s="321" t="s">
        <v>362</v>
      </c>
      <c r="E46" s="321"/>
      <c r="F46" s="321"/>
      <c r="G46" s="256" t="s">
        <v>265</v>
      </c>
      <c r="H46" s="296" t="s">
        <v>299</v>
      </c>
      <c r="I46" s="296"/>
      <c r="J46" s="296"/>
      <c r="K46" s="261"/>
      <c r="L46" s="350">
        <v>1</v>
      </c>
      <c r="M46" s="350">
        <v>0</v>
      </c>
      <c r="N46" s="350">
        <v>0</v>
      </c>
      <c r="O46" s="350">
        <v>0</v>
      </c>
      <c r="P46" s="350">
        <v>0</v>
      </c>
      <c r="Q46" s="350">
        <v>0</v>
      </c>
      <c r="R46" s="350">
        <v>0</v>
      </c>
      <c r="S46" s="350">
        <v>0</v>
      </c>
      <c r="T46" s="366">
        <v>0</v>
      </c>
    </row>
    <row r="47" spans="1:20" ht="9">
      <c r="A47" s="339" t="s">
        <v>14</v>
      </c>
      <c r="B47" s="261"/>
      <c r="D47" s="321" t="s">
        <v>363</v>
      </c>
      <c r="E47" s="314"/>
      <c r="F47" s="314"/>
      <c r="G47" s="256" t="s">
        <v>265</v>
      </c>
      <c r="H47" s="296" t="s">
        <v>301</v>
      </c>
      <c r="I47" s="296"/>
      <c r="J47" s="296"/>
      <c r="K47" s="261"/>
      <c r="L47" s="350">
        <v>5</v>
      </c>
      <c r="M47" s="350">
        <v>0</v>
      </c>
      <c r="N47" s="350">
        <v>0</v>
      </c>
      <c r="O47" s="350">
        <v>0</v>
      </c>
      <c r="P47" s="350">
        <v>0</v>
      </c>
      <c r="Q47" s="350">
        <v>0</v>
      </c>
      <c r="R47" s="350">
        <v>0</v>
      </c>
      <c r="S47" s="350">
        <v>0</v>
      </c>
      <c r="T47" s="366">
        <v>0</v>
      </c>
    </row>
    <row r="48" spans="1:20" ht="9">
      <c r="A48" s="339" t="s">
        <v>16</v>
      </c>
      <c r="B48" s="261"/>
      <c r="D48" s="321"/>
      <c r="E48" s="321" t="s">
        <v>364</v>
      </c>
      <c r="F48" s="321"/>
      <c r="G48" s="256" t="s">
        <v>265</v>
      </c>
      <c r="H48" s="296" t="s">
        <v>303</v>
      </c>
      <c r="I48" s="296"/>
      <c r="J48" s="296"/>
      <c r="K48" s="261"/>
      <c r="L48" s="350">
        <v>8</v>
      </c>
      <c r="M48" s="350">
        <v>0</v>
      </c>
      <c r="N48" s="350">
        <v>0</v>
      </c>
      <c r="O48" s="350">
        <v>0</v>
      </c>
      <c r="P48" s="350">
        <v>0</v>
      </c>
      <c r="Q48" s="350">
        <v>0</v>
      </c>
      <c r="R48" s="350">
        <v>0</v>
      </c>
      <c r="S48" s="350">
        <v>0</v>
      </c>
      <c r="T48" s="366">
        <v>1</v>
      </c>
    </row>
    <row r="49" spans="1:20" ht="9">
      <c r="A49" s="339" t="s">
        <v>18</v>
      </c>
      <c r="B49" s="261"/>
      <c r="G49" s="256" t="s">
        <v>265</v>
      </c>
      <c r="I49" s="296" t="s">
        <v>305</v>
      </c>
      <c r="J49" s="296"/>
      <c r="K49" s="261"/>
      <c r="L49" s="350">
        <v>9</v>
      </c>
      <c r="M49" s="350">
        <v>0</v>
      </c>
      <c r="N49" s="350">
        <v>0</v>
      </c>
      <c r="O49" s="350">
        <v>0</v>
      </c>
      <c r="P49" s="350">
        <v>0</v>
      </c>
      <c r="Q49" s="350">
        <v>0</v>
      </c>
      <c r="R49" s="350">
        <v>1</v>
      </c>
      <c r="S49" s="350">
        <v>1</v>
      </c>
      <c r="T49" s="366">
        <v>3</v>
      </c>
    </row>
    <row r="50" spans="2:20" ht="6" customHeight="1">
      <c r="B50" s="261"/>
      <c r="K50" s="261"/>
      <c r="L50" s="350"/>
      <c r="M50" s="350"/>
      <c r="N50" s="350"/>
      <c r="O50" s="350"/>
      <c r="P50" s="350"/>
      <c r="Q50" s="350"/>
      <c r="R50" s="350"/>
      <c r="S50" s="350"/>
      <c r="T50" s="366"/>
    </row>
    <row r="51" spans="1:20" ht="9">
      <c r="A51" s="341" t="s">
        <v>20</v>
      </c>
      <c r="B51" s="261"/>
      <c r="J51" s="320" t="s">
        <v>25</v>
      </c>
      <c r="K51" s="261"/>
      <c r="L51" s="351">
        <v>25</v>
      </c>
      <c r="M51" s="351">
        <v>0</v>
      </c>
      <c r="N51" s="351">
        <v>0</v>
      </c>
      <c r="O51" s="351">
        <v>0</v>
      </c>
      <c r="P51" s="351">
        <v>0</v>
      </c>
      <c r="Q51" s="351">
        <v>0</v>
      </c>
      <c r="R51" s="351">
        <f>SUM(R49:R50)</f>
        <v>1</v>
      </c>
      <c r="S51" s="351">
        <f>SUM(S47:S50)</f>
        <v>1</v>
      </c>
      <c r="T51" s="367">
        <f>SUM(T47:T50)</f>
        <v>4</v>
      </c>
    </row>
    <row r="52" spans="1:20" ht="10.5" customHeight="1">
      <c r="A52" s="339"/>
      <c r="B52" s="261"/>
      <c r="J52" s="320"/>
      <c r="K52" s="261"/>
      <c r="L52" s="315"/>
      <c r="M52" s="361"/>
      <c r="N52" s="315"/>
      <c r="O52" s="315"/>
      <c r="P52" s="315"/>
      <c r="Q52" s="315"/>
      <c r="R52" s="346"/>
      <c r="S52" s="362"/>
      <c r="T52" s="362"/>
    </row>
    <row r="53" spans="2:20" ht="9">
      <c r="B53" s="261"/>
      <c r="D53" s="271" t="s">
        <v>26</v>
      </c>
      <c r="E53" s="271"/>
      <c r="F53" s="271"/>
      <c r="G53" s="271"/>
      <c r="H53" s="271"/>
      <c r="I53" s="271"/>
      <c r="J53" s="271"/>
      <c r="K53" s="261"/>
      <c r="L53" s="315"/>
      <c r="M53" s="361"/>
      <c r="N53" s="315"/>
      <c r="O53" s="315"/>
      <c r="P53" s="315"/>
      <c r="Q53" s="315"/>
      <c r="R53" s="346"/>
      <c r="S53" s="362"/>
      <c r="T53" s="362"/>
    </row>
    <row r="54" spans="2:20" ht="7.5" customHeight="1">
      <c r="B54" s="261"/>
      <c r="K54" s="261"/>
      <c r="L54" s="315"/>
      <c r="M54" s="361"/>
      <c r="N54" s="315"/>
      <c r="O54" s="315"/>
      <c r="P54" s="315"/>
      <c r="Q54" s="315"/>
      <c r="R54" s="346"/>
      <c r="S54" s="362"/>
      <c r="T54" s="362"/>
    </row>
    <row r="55" spans="1:20" ht="9">
      <c r="A55" s="339" t="s">
        <v>22</v>
      </c>
      <c r="B55" s="261"/>
      <c r="D55" s="296" t="s">
        <v>365</v>
      </c>
      <c r="E55" s="296"/>
      <c r="F55" s="296"/>
      <c r="G55" s="296"/>
      <c r="H55" s="296"/>
      <c r="I55" s="296"/>
      <c r="J55" s="296"/>
      <c r="K55" s="261"/>
      <c r="L55" s="350">
        <v>1</v>
      </c>
      <c r="M55" s="350">
        <v>0</v>
      </c>
      <c r="N55" s="350">
        <v>0</v>
      </c>
      <c r="O55" s="350">
        <v>0</v>
      </c>
      <c r="P55" s="350">
        <v>0</v>
      </c>
      <c r="Q55" s="350">
        <v>0</v>
      </c>
      <c r="R55" s="350">
        <v>0</v>
      </c>
      <c r="S55" s="350">
        <v>0</v>
      </c>
      <c r="T55" s="366">
        <v>1</v>
      </c>
    </row>
    <row r="56" spans="1:20" ht="9">
      <c r="A56" s="339" t="s">
        <v>24</v>
      </c>
      <c r="B56" s="261"/>
      <c r="D56" s="321" t="s">
        <v>366</v>
      </c>
      <c r="E56" s="321"/>
      <c r="F56" s="321"/>
      <c r="G56" s="256" t="s">
        <v>265</v>
      </c>
      <c r="H56" s="296" t="s">
        <v>305</v>
      </c>
      <c r="I56" s="296"/>
      <c r="J56" s="296"/>
      <c r="K56" s="261"/>
      <c r="L56" s="350">
        <v>39</v>
      </c>
      <c r="M56" s="350">
        <v>0</v>
      </c>
      <c r="N56" s="350">
        <v>0</v>
      </c>
      <c r="O56" s="350">
        <v>0</v>
      </c>
      <c r="P56" s="350">
        <v>2</v>
      </c>
      <c r="Q56" s="350">
        <v>1</v>
      </c>
      <c r="R56" s="350">
        <v>3</v>
      </c>
      <c r="S56" s="350">
        <v>13</v>
      </c>
      <c r="T56" s="366">
        <v>12</v>
      </c>
    </row>
    <row r="57" spans="1:20" ht="9">
      <c r="A57" s="339" t="s">
        <v>60</v>
      </c>
      <c r="B57" s="261"/>
      <c r="D57" s="321" t="s">
        <v>367</v>
      </c>
      <c r="F57" s="321"/>
      <c r="G57" s="256" t="s">
        <v>265</v>
      </c>
      <c r="H57" s="296" t="s">
        <v>309</v>
      </c>
      <c r="I57" s="296"/>
      <c r="J57" s="296"/>
      <c r="K57" s="261"/>
      <c r="L57" s="350">
        <v>151</v>
      </c>
      <c r="M57" s="350">
        <v>0</v>
      </c>
      <c r="N57" s="350">
        <v>2</v>
      </c>
      <c r="O57" s="350">
        <v>1</v>
      </c>
      <c r="P57" s="350">
        <v>10</v>
      </c>
      <c r="Q57" s="350">
        <v>8</v>
      </c>
      <c r="R57" s="350">
        <v>25</v>
      </c>
      <c r="S57" s="350">
        <v>33</v>
      </c>
      <c r="T57" s="366">
        <v>34</v>
      </c>
    </row>
    <row r="58" spans="1:20" ht="9">
      <c r="A58" s="339" t="s">
        <v>62</v>
      </c>
      <c r="B58" s="261"/>
      <c r="E58" s="321" t="s">
        <v>368</v>
      </c>
      <c r="F58" s="321"/>
      <c r="G58" s="256" t="s">
        <v>265</v>
      </c>
      <c r="H58" s="296" t="s">
        <v>266</v>
      </c>
      <c r="I58" s="296"/>
      <c r="J58" s="296"/>
      <c r="K58" s="261"/>
      <c r="L58" s="350">
        <v>326</v>
      </c>
      <c r="M58" s="350">
        <v>0</v>
      </c>
      <c r="N58" s="350">
        <v>1</v>
      </c>
      <c r="O58" s="350">
        <v>3</v>
      </c>
      <c r="P58" s="350">
        <v>16</v>
      </c>
      <c r="Q58" s="350">
        <v>19</v>
      </c>
      <c r="R58" s="350">
        <v>91</v>
      </c>
      <c r="S58" s="350">
        <v>61</v>
      </c>
      <c r="T58" s="366">
        <v>77</v>
      </c>
    </row>
    <row r="59" spans="1:20" ht="9">
      <c r="A59" s="339" t="s">
        <v>64</v>
      </c>
      <c r="B59" s="261"/>
      <c r="D59" s="321"/>
      <c r="E59" s="321" t="s">
        <v>369</v>
      </c>
      <c r="F59" s="321"/>
      <c r="G59" s="256" t="s">
        <v>265</v>
      </c>
      <c r="I59" s="296" t="s">
        <v>312</v>
      </c>
      <c r="J59" s="296"/>
      <c r="K59" s="261"/>
      <c r="L59" s="350">
        <v>415</v>
      </c>
      <c r="M59" s="350">
        <v>0</v>
      </c>
      <c r="N59" s="350">
        <v>1</v>
      </c>
      <c r="O59" s="350">
        <v>0</v>
      </c>
      <c r="P59" s="350">
        <v>8</v>
      </c>
      <c r="Q59" s="350">
        <v>11</v>
      </c>
      <c r="R59" s="350">
        <v>154</v>
      </c>
      <c r="S59" s="350">
        <v>75</v>
      </c>
      <c r="T59" s="366">
        <v>108</v>
      </c>
    </row>
    <row r="60" spans="1:20" ht="9">
      <c r="A60" s="339" t="s">
        <v>65</v>
      </c>
      <c r="B60" s="261"/>
      <c r="D60" s="321"/>
      <c r="E60" s="321" t="s">
        <v>370</v>
      </c>
      <c r="F60" s="321"/>
      <c r="G60" s="256" t="s">
        <v>265</v>
      </c>
      <c r="I60" s="296" t="s">
        <v>313</v>
      </c>
      <c r="J60" s="296"/>
      <c r="K60" s="261"/>
      <c r="L60" s="350">
        <v>355</v>
      </c>
      <c r="M60" s="350">
        <v>0</v>
      </c>
      <c r="N60" s="350">
        <v>0</v>
      </c>
      <c r="O60" s="350">
        <v>1</v>
      </c>
      <c r="P60" s="350">
        <v>8</v>
      </c>
      <c r="Q60" s="350">
        <v>13</v>
      </c>
      <c r="R60" s="350">
        <v>107</v>
      </c>
      <c r="S60" s="350">
        <v>54</v>
      </c>
      <c r="T60" s="366">
        <v>97</v>
      </c>
    </row>
    <row r="61" spans="1:20" ht="9">
      <c r="A61" s="339" t="s">
        <v>67</v>
      </c>
      <c r="B61" s="261"/>
      <c r="D61" s="321"/>
      <c r="E61" s="321" t="s">
        <v>371</v>
      </c>
      <c r="F61" s="321"/>
      <c r="G61" s="256" t="s">
        <v>265</v>
      </c>
      <c r="I61" s="296" t="s">
        <v>372</v>
      </c>
      <c r="J61" s="296"/>
      <c r="K61" s="261"/>
      <c r="L61" s="350">
        <v>604</v>
      </c>
      <c r="M61" s="350">
        <v>1</v>
      </c>
      <c r="N61" s="350">
        <v>0</v>
      </c>
      <c r="O61" s="350">
        <v>1</v>
      </c>
      <c r="P61" s="350">
        <v>10</v>
      </c>
      <c r="Q61" s="350">
        <v>13</v>
      </c>
      <c r="R61" s="350">
        <v>149</v>
      </c>
      <c r="S61" s="350">
        <v>83</v>
      </c>
      <c r="T61" s="366">
        <v>194</v>
      </c>
    </row>
    <row r="62" spans="1:20" ht="9">
      <c r="A62" s="339" t="s">
        <v>68</v>
      </c>
      <c r="B62" s="261"/>
      <c r="G62" s="256" t="s">
        <v>265</v>
      </c>
      <c r="H62" s="321"/>
      <c r="I62" s="296" t="s">
        <v>373</v>
      </c>
      <c r="J62" s="296"/>
      <c r="K62" s="261"/>
      <c r="L62" s="350">
        <v>140</v>
      </c>
      <c r="M62" s="350">
        <v>0</v>
      </c>
      <c r="N62" s="350">
        <v>0</v>
      </c>
      <c r="O62" s="350">
        <v>0</v>
      </c>
      <c r="P62" s="350">
        <v>2</v>
      </c>
      <c r="Q62" s="350">
        <v>3</v>
      </c>
      <c r="R62" s="350">
        <v>30</v>
      </c>
      <c r="S62" s="350">
        <v>18</v>
      </c>
      <c r="T62" s="366">
        <v>39</v>
      </c>
    </row>
    <row r="63" spans="2:20" ht="6" customHeight="1">
      <c r="B63" s="261"/>
      <c r="K63" s="261"/>
      <c r="L63" s="350"/>
      <c r="M63" s="350"/>
      <c r="N63" s="350"/>
      <c r="O63" s="350"/>
      <c r="P63" s="350"/>
      <c r="Q63" s="350"/>
      <c r="R63" s="350"/>
      <c r="S63" s="350"/>
      <c r="T63" s="366"/>
    </row>
    <row r="64" spans="1:20" ht="9">
      <c r="A64" s="341" t="s">
        <v>69</v>
      </c>
      <c r="B64" s="261"/>
      <c r="J64" s="320" t="s">
        <v>25</v>
      </c>
      <c r="K64" s="261"/>
      <c r="L64" s="351">
        <v>2031</v>
      </c>
      <c r="M64" s="351">
        <f aca="true" t="shared" si="3" ref="M64:T64">SUM(M55:M63)</f>
        <v>1</v>
      </c>
      <c r="N64" s="351">
        <f t="shared" si="3"/>
        <v>4</v>
      </c>
      <c r="O64" s="351">
        <f t="shared" si="3"/>
        <v>6</v>
      </c>
      <c r="P64" s="351">
        <f t="shared" si="3"/>
        <v>56</v>
      </c>
      <c r="Q64" s="351">
        <f t="shared" si="3"/>
        <v>68</v>
      </c>
      <c r="R64" s="351">
        <f t="shared" si="3"/>
        <v>559</v>
      </c>
      <c r="S64" s="351">
        <f t="shared" si="3"/>
        <v>337</v>
      </c>
      <c r="T64" s="367">
        <f t="shared" si="3"/>
        <v>562</v>
      </c>
    </row>
    <row r="65" spans="1:20" ht="9.75" customHeight="1">
      <c r="A65" s="271"/>
      <c r="B65" s="261"/>
      <c r="K65" s="261"/>
      <c r="L65" s="351"/>
      <c r="M65" s="351"/>
      <c r="N65" s="351"/>
      <c r="O65" s="351"/>
      <c r="P65" s="351"/>
      <c r="Q65" s="351"/>
      <c r="R65" s="351"/>
      <c r="S65" s="351"/>
      <c r="T65" s="367"/>
    </row>
    <row r="66" spans="1:20" ht="9">
      <c r="A66" s="341" t="s">
        <v>71</v>
      </c>
      <c r="B66" s="261"/>
      <c r="G66" s="311"/>
      <c r="H66" s="311"/>
      <c r="I66" s="311"/>
      <c r="J66" s="320" t="s">
        <v>374</v>
      </c>
      <c r="K66" s="261"/>
      <c r="L66" s="351">
        <v>2056</v>
      </c>
      <c r="M66" s="351">
        <f>M51+M64</f>
        <v>1</v>
      </c>
      <c r="N66" s="351">
        <f aca="true" t="shared" si="4" ref="N66:T66">N51+N64</f>
        <v>4</v>
      </c>
      <c r="O66" s="351">
        <f t="shared" si="4"/>
        <v>6</v>
      </c>
      <c r="P66" s="351">
        <f t="shared" si="4"/>
        <v>56</v>
      </c>
      <c r="Q66" s="351">
        <f t="shared" si="4"/>
        <v>68</v>
      </c>
      <c r="R66" s="351">
        <f t="shared" si="4"/>
        <v>560</v>
      </c>
      <c r="S66" s="351">
        <f t="shared" si="4"/>
        <v>338</v>
      </c>
      <c r="T66" s="367">
        <f t="shared" si="4"/>
        <v>566</v>
      </c>
    </row>
    <row r="67" spans="1:20" ht="9.75" customHeight="1">
      <c r="A67" s="271"/>
      <c r="B67" s="261"/>
      <c r="K67" s="261"/>
      <c r="L67" s="315"/>
      <c r="M67" s="315"/>
      <c r="N67" s="315"/>
      <c r="O67" s="315"/>
      <c r="P67" s="315"/>
      <c r="Q67" s="315"/>
      <c r="R67" s="315"/>
      <c r="S67" s="315"/>
      <c r="T67" s="346"/>
    </row>
    <row r="68" spans="1:20" ht="9">
      <c r="A68" s="341" t="s">
        <v>72</v>
      </c>
      <c r="B68" s="261"/>
      <c r="J68" s="320" t="s">
        <v>280</v>
      </c>
      <c r="K68" s="261"/>
      <c r="L68" s="351">
        <v>0</v>
      </c>
      <c r="M68" s="329">
        <f>M66/$L$66%</f>
        <v>0.048638132295719845</v>
      </c>
      <c r="N68" s="329">
        <f aca="true" t="shared" si="5" ref="N68:T68">N66/$L$66%</f>
        <v>0.19455252918287938</v>
      </c>
      <c r="O68" s="329">
        <f t="shared" si="5"/>
        <v>0.2918287937743191</v>
      </c>
      <c r="P68" s="329">
        <f t="shared" si="5"/>
        <v>2.7237354085603114</v>
      </c>
      <c r="Q68" s="329">
        <f t="shared" si="5"/>
        <v>3.3073929961089497</v>
      </c>
      <c r="R68" s="329">
        <f t="shared" si="5"/>
        <v>27.237354085603116</v>
      </c>
      <c r="S68" s="329">
        <f t="shared" si="5"/>
        <v>16.43968871595331</v>
      </c>
      <c r="T68" s="368">
        <f t="shared" si="5"/>
        <v>27.529182879377434</v>
      </c>
    </row>
    <row r="69" spans="12:20" ht="9">
      <c r="L69" s="322"/>
      <c r="M69" s="363"/>
      <c r="N69" s="322"/>
      <c r="O69" s="322"/>
      <c r="P69" s="322"/>
      <c r="Q69" s="322"/>
      <c r="R69" s="322"/>
      <c r="S69" s="281"/>
      <c r="T69" s="281"/>
    </row>
    <row r="70" spans="2:20" ht="9"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45"/>
      <c r="M70" s="345"/>
      <c r="N70" s="345"/>
      <c r="O70" s="345"/>
      <c r="P70" s="345"/>
      <c r="Q70" s="345"/>
      <c r="R70" s="345"/>
      <c r="S70" s="345"/>
      <c r="T70" s="345"/>
    </row>
    <row r="71" spans="12:20" ht="4.5" customHeight="1">
      <c r="L71" s="322"/>
      <c r="M71" s="363"/>
      <c r="N71" s="322"/>
      <c r="O71" s="322"/>
      <c r="P71" s="322"/>
      <c r="Q71" s="322"/>
      <c r="R71" s="322"/>
      <c r="S71" s="281"/>
      <c r="T71" s="281"/>
    </row>
    <row r="72" spans="3:20" ht="9">
      <c r="C72" s="359"/>
      <c r="D72" s="311" t="s">
        <v>9</v>
      </c>
      <c r="E72" s="360"/>
      <c r="G72" s="311"/>
      <c r="H72" s="311"/>
      <c r="I72" s="311"/>
      <c r="J72" s="311"/>
      <c r="K72" s="360"/>
      <c r="L72" s="1041" t="s">
        <v>31</v>
      </c>
      <c r="M72" s="1041"/>
      <c r="N72" s="1041"/>
      <c r="O72" s="1041"/>
      <c r="P72" s="1041"/>
      <c r="Q72" s="1041"/>
      <c r="R72" s="1041"/>
      <c r="S72" s="1041"/>
      <c r="T72" s="1041"/>
    </row>
    <row r="73" spans="3:20" ht="7.5" customHeight="1">
      <c r="C73" s="359"/>
      <c r="K73" s="277"/>
      <c r="L73" s="281"/>
      <c r="M73" s="363"/>
      <c r="N73" s="322"/>
      <c r="O73" s="322"/>
      <c r="P73" s="322"/>
      <c r="Q73" s="322"/>
      <c r="R73" s="322"/>
      <c r="S73" s="281"/>
      <c r="T73" s="346"/>
    </row>
    <row r="74" spans="1:20" ht="9">
      <c r="A74" s="339" t="s">
        <v>10</v>
      </c>
      <c r="B74" s="277"/>
      <c r="C74" s="359"/>
      <c r="D74" s="296" t="s">
        <v>361</v>
      </c>
      <c r="E74" s="296"/>
      <c r="F74" s="296"/>
      <c r="G74" s="296"/>
      <c r="H74" s="296"/>
      <c r="I74" s="296"/>
      <c r="J74" s="296"/>
      <c r="K74" s="261"/>
      <c r="L74" s="350">
        <v>2</v>
      </c>
      <c r="M74" s="350">
        <v>0</v>
      </c>
      <c r="N74" s="350">
        <v>0</v>
      </c>
      <c r="O74" s="350">
        <v>0</v>
      </c>
      <c r="P74" s="350">
        <v>0</v>
      </c>
      <c r="Q74" s="350">
        <v>0</v>
      </c>
      <c r="R74" s="350">
        <v>0</v>
      </c>
      <c r="S74" s="350">
        <v>0</v>
      </c>
      <c r="T74" s="366">
        <v>0</v>
      </c>
    </row>
    <row r="75" spans="1:20" ht="9">
      <c r="A75" s="339" t="s">
        <v>12</v>
      </c>
      <c r="B75" s="261"/>
      <c r="D75" s="321" t="s">
        <v>362</v>
      </c>
      <c r="E75" s="321"/>
      <c r="F75" s="321"/>
      <c r="G75" s="256" t="s">
        <v>265</v>
      </c>
      <c r="H75" s="296" t="s">
        <v>299</v>
      </c>
      <c r="I75" s="296"/>
      <c r="J75" s="296"/>
      <c r="K75" s="261"/>
      <c r="L75" s="350">
        <v>1</v>
      </c>
      <c r="M75" s="350">
        <v>0</v>
      </c>
      <c r="N75" s="350">
        <v>0</v>
      </c>
      <c r="O75" s="350">
        <v>0</v>
      </c>
      <c r="P75" s="350">
        <v>0</v>
      </c>
      <c r="Q75" s="350">
        <v>0</v>
      </c>
      <c r="R75" s="350">
        <v>0</v>
      </c>
      <c r="S75" s="350">
        <v>0</v>
      </c>
      <c r="T75" s="366">
        <v>0</v>
      </c>
    </row>
    <row r="76" spans="1:20" ht="9">
      <c r="A76" s="339" t="s">
        <v>14</v>
      </c>
      <c r="B76" s="261"/>
      <c r="D76" s="321" t="s">
        <v>363</v>
      </c>
      <c r="E76" s="314"/>
      <c r="F76" s="314"/>
      <c r="G76" s="256" t="s">
        <v>265</v>
      </c>
      <c r="H76" s="296" t="s">
        <v>301</v>
      </c>
      <c r="I76" s="296"/>
      <c r="J76" s="296"/>
      <c r="K76" s="261"/>
      <c r="L76" s="350">
        <v>5</v>
      </c>
      <c r="M76" s="350">
        <v>0</v>
      </c>
      <c r="N76" s="350">
        <v>0</v>
      </c>
      <c r="O76" s="350">
        <v>0</v>
      </c>
      <c r="P76" s="350">
        <v>0</v>
      </c>
      <c r="Q76" s="350">
        <v>0</v>
      </c>
      <c r="R76" s="350">
        <v>0</v>
      </c>
      <c r="S76" s="350">
        <v>0</v>
      </c>
      <c r="T76" s="366">
        <v>0</v>
      </c>
    </row>
    <row r="77" spans="1:20" ht="9">
      <c r="A77" s="339" t="s">
        <v>16</v>
      </c>
      <c r="B77" s="261"/>
      <c r="D77" s="321"/>
      <c r="E77" s="321" t="s">
        <v>364</v>
      </c>
      <c r="F77" s="321"/>
      <c r="G77" s="256" t="s">
        <v>265</v>
      </c>
      <c r="H77" s="296" t="s">
        <v>303</v>
      </c>
      <c r="I77" s="296"/>
      <c r="J77" s="296"/>
      <c r="K77" s="261"/>
      <c r="L77" s="350">
        <v>8</v>
      </c>
      <c r="M77" s="350">
        <v>0</v>
      </c>
      <c r="N77" s="350">
        <v>0</v>
      </c>
      <c r="O77" s="350">
        <v>0</v>
      </c>
      <c r="P77" s="350">
        <v>0</v>
      </c>
      <c r="Q77" s="350">
        <v>0</v>
      </c>
      <c r="R77" s="350">
        <v>0</v>
      </c>
      <c r="S77" s="350">
        <v>0</v>
      </c>
      <c r="T77" s="366">
        <v>0</v>
      </c>
    </row>
    <row r="78" spans="1:20" ht="9">
      <c r="A78" s="339" t="s">
        <v>18</v>
      </c>
      <c r="B78" s="261"/>
      <c r="G78" s="256" t="s">
        <v>265</v>
      </c>
      <c r="I78" s="296" t="s">
        <v>305</v>
      </c>
      <c r="J78" s="296"/>
      <c r="K78" s="261"/>
      <c r="L78" s="350">
        <v>9</v>
      </c>
      <c r="M78" s="350">
        <v>0</v>
      </c>
      <c r="N78" s="350">
        <v>0</v>
      </c>
      <c r="O78" s="350">
        <v>0</v>
      </c>
      <c r="P78" s="350">
        <v>0</v>
      </c>
      <c r="Q78" s="350">
        <v>1</v>
      </c>
      <c r="R78" s="350">
        <v>0</v>
      </c>
      <c r="S78" s="350">
        <v>0</v>
      </c>
      <c r="T78" s="366">
        <v>4</v>
      </c>
    </row>
    <row r="79" spans="2:20" ht="6" customHeight="1">
      <c r="B79" s="261"/>
      <c r="K79" s="261"/>
      <c r="L79" s="350"/>
      <c r="M79" s="350"/>
      <c r="N79" s="350"/>
      <c r="O79" s="350"/>
      <c r="P79" s="350"/>
      <c r="Q79" s="350"/>
      <c r="R79" s="350"/>
      <c r="S79" s="350"/>
      <c r="T79" s="366"/>
    </row>
    <row r="80" spans="1:20" ht="9">
      <c r="A80" s="341" t="s">
        <v>20</v>
      </c>
      <c r="B80" s="261"/>
      <c r="J80" s="320" t="s">
        <v>25</v>
      </c>
      <c r="K80" s="261"/>
      <c r="L80" s="351">
        <v>25</v>
      </c>
      <c r="M80" s="351">
        <v>0</v>
      </c>
      <c r="N80" s="351">
        <v>0</v>
      </c>
      <c r="O80" s="351">
        <v>0</v>
      </c>
      <c r="P80" s="351">
        <v>0</v>
      </c>
      <c r="Q80" s="351">
        <f>SUM(Q78:Q79)</f>
        <v>1</v>
      </c>
      <c r="R80" s="351">
        <f>SUM(R74:R79)</f>
        <v>0</v>
      </c>
      <c r="S80" s="351">
        <f>SUM(S74:S79)</f>
        <v>0</v>
      </c>
      <c r="T80" s="367">
        <f>SUM(T74:T79)</f>
        <v>4</v>
      </c>
    </row>
    <row r="81" spans="1:20" ht="10.5" customHeight="1">
      <c r="A81" s="339"/>
      <c r="B81" s="261"/>
      <c r="J81" s="320"/>
      <c r="K81" s="261"/>
      <c r="L81" s="350"/>
      <c r="M81" s="350"/>
      <c r="N81" s="350"/>
      <c r="O81" s="350"/>
      <c r="P81" s="350"/>
      <c r="Q81" s="350"/>
      <c r="R81" s="350"/>
      <c r="S81" s="350"/>
      <c r="T81" s="366"/>
    </row>
    <row r="82" spans="2:20" ht="9">
      <c r="B82" s="261"/>
      <c r="D82" s="271" t="s">
        <v>26</v>
      </c>
      <c r="E82" s="271"/>
      <c r="F82" s="271"/>
      <c r="G82" s="271"/>
      <c r="H82" s="271"/>
      <c r="I82" s="271"/>
      <c r="J82" s="271"/>
      <c r="K82" s="261"/>
      <c r="L82" s="350"/>
      <c r="M82" s="350"/>
      <c r="N82" s="350"/>
      <c r="O82" s="350"/>
      <c r="P82" s="350"/>
      <c r="Q82" s="350"/>
      <c r="R82" s="350"/>
      <c r="S82" s="350"/>
      <c r="T82" s="366"/>
    </row>
    <row r="83" spans="2:20" ht="7.5" customHeight="1">
      <c r="B83" s="261"/>
      <c r="K83" s="261"/>
      <c r="L83" s="350"/>
      <c r="M83" s="350"/>
      <c r="N83" s="350"/>
      <c r="O83" s="350"/>
      <c r="P83" s="350"/>
      <c r="Q83" s="350"/>
      <c r="R83" s="350"/>
      <c r="S83" s="350"/>
      <c r="T83" s="366"/>
    </row>
    <row r="84" spans="1:20" ht="9">
      <c r="A84" s="339" t="s">
        <v>22</v>
      </c>
      <c r="B84" s="261"/>
      <c r="D84" s="296" t="s">
        <v>365</v>
      </c>
      <c r="E84" s="296"/>
      <c r="F84" s="296"/>
      <c r="G84" s="296"/>
      <c r="H84" s="296"/>
      <c r="I84" s="296"/>
      <c r="J84" s="296"/>
      <c r="K84" s="261"/>
      <c r="L84" s="350">
        <v>1</v>
      </c>
      <c r="M84" s="350">
        <v>0</v>
      </c>
      <c r="N84" s="350">
        <v>0</v>
      </c>
      <c r="O84" s="350">
        <v>0</v>
      </c>
      <c r="P84" s="350">
        <v>0</v>
      </c>
      <c r="Q84" s="350">
        <v>0</v>
      </c>
      <c r="R84" s="350">
        <v>0</v>
      </c>
      <c r="S84" s="350">
        <v>0</v>
      </c>
      <c r="T84" s="366">
        <v>1</v>
      </c>
    </row>
    <row r="85" spans="1:20" ht="9">
      <c r="A85" s="339" t="s">
        <v>24</v>
      </c>
      <c r="B85" s="261"/>
      <c r="D85" s="321" t="s">
        <v>366</v>
      </c>
      <c r="E85" s="321"/>
      <c r="F85" s="321"/>
      <c r="G85" s="256" t="s">
        <v>265</v>
      </c>
      <c r="H85" s="296" t="s">
        <v>305</v>
      </c>
      <c r="I85" s="296"/>
      <c r="J85" s="296"/>
      <c r="K85" s="261"/>
      <c r="L85" s="350">
        <v>39</v>
      </c>
      <c r="M85" s="350">
        <v>0</v>
      </c>
      <c r="N85" s="350">
        <v>0</v>
      </c>
      <c r="O85" s="350">
        <v>0</v>
      </c>
      <c r="P85" s="350">
        <v>0</v>
      </c>
      <c r="Q85" s="350">
        <v>0</v>
      </c>
      <c r="R85" s="350">
        <v>1</v>
      </c>
      <c r="S85" s="350">
        <v>9</v>
      </c>
      <c r="T85" s="366">
        <v>20</v>
      </c>
    </row>
    <row r="86" spans="1:20" ht="9">
      <c r="A86" s="339" t="s">
        <v>60</v>
      </c>
      <c r="B86" s="261"/>
      <c r="D86" s="321" t="s">
        <v>367</v>
      </c>
      <c r="F86" s="321"/>
      <c r="G86" s="256" t="s">
        <v>265</v>
      </c>
      <c r="H86" s="296" t="s">
        <v>309</v>
      </c>
      <c r="I86" s="296"/>
      <c r="J86" s="296"/>
      <c r="K86" s="261"/>
      <c r="L86" s="350">
        <v>151</v>
      </c>
      <c r="M86" s="350">
        <v>0</v>
      </c>
      <c r="N86" s="350">
        <v>0</v>
      </c>
      <c r="O86" s="350">
        <v>0</v>
      </c>
      <c r="P86" s="350">
        <v>2</v>
      </c>
      <c r="Q86" s="350">
        <v>1</v>
      </c>
      <c r="R86" s="350">
        <v>12</v>
      </c>
      <c r="S86" s="350">
        <v>35</v>
      </c>
      <c r="T86" s="366">
        <v>66</v>
      </c>
    </row>
    <row r="87" spans="1:20" ht="9">
      <c r="A87" s="339" t="s">
        <v>62</v>
      </c>
      <c r="B87" s="261"/>
      <c r="E87" s="321" t="s">
        <v>368</v>
      </c>
      <c r="F87" s="321"/>
      <c r="G87" s="256" t="s">
        <v>265</v>
      </c>
      <c r="H87" s="296" t="s">
        <v>266</v>
      </c>
      <c r="I87" s="296"/>
      <c r="J87" s="296"/>
      <c r="K87" s="261"/>
      <c r="L87" s="350">
        <v>326</v>
      </c>
      <c r="M87" s="350">
        <v>0</v>
      </c>
      <c r="N87" s="350">
        <v>0</v>
      </c>
      <c r="O87" s="350">
        <v>0</v>
      </c>
      <c r="P87" s="350">
        <v>1</v>
      </c>
      <c r="Q87" s="350">
        <v>1</v>
      </c>
      <c r="R87" s="350">
        <v>64</v>
      </c>
      <c r="S87" s="350">
        <v>97</v>
      </c>
      <c r="T87" s="366">
        <v>109</v>
      </c>
    </row>
    <row r="88" spans="1:20" ht="9">
      <c r="A88" s="339" t="s">
        <v>64</v>
      </c>
      <c r="B88" s="261"/>
      <c r="D88" s="321"/>
      <c r="E88" s="321" t="s">
        <v>369</v>
      </c>
      <c r="F88" s="321"/>
      <c r="G88" s="256" t="s">
        <v>265</v>
      </c>
      <c r="I88" s="296" t="s">
        <v>312</v>
      </c>
      <c r="J88" s="296"/>
      <c r="K88" s="261"/>
      <c r="L88" s="350">
        <v>415</v>
      </c>
      <c r="M88" s="350">
        <v>0</v>
      </c>
      <c r="N88" s="350">
        <v>0</v>
      </c>
      <c r="O88" s="350">
        <v>0</v>
      </c>
      <c r="P88" s="350">
        <v>0</v>
      </c>
      <c r="Q88" s="350">
        <v>0</v>
      </c>
      <c r="R88" s="350">
        <v>83</v>
      </c>
      <c r="S88" s="350">
        <v>119</v>
      </c>
      <c r="T88" s="366">
        <v>154</v>
      </c>
    </row>
    <row r="89" spans="1:20" ht="9">
      <c r="A89" s="339" t="s">
        <v>65</v>
      </c>
      <c r="B89" s="261"/>
      <c r="D89" s="321"/>
      <c r="E89" s="321" t="s">
        <v>370</v>
      </c>
      <c r="F89" s="321"/>
      <c r="G89" s="256" t="s">
        <v>265</v>
      </c>
      <c r="I89" s="296" t="s">
        <v>313</v>
      </c>
      <c r="J89" s="296"/>
      <c r="K89" s="261"/>
      <c r="L89" s="350">
        <v>355</v>
      </c>
      <c r="M89" s="350">
        <v>0</v>
      </c>
      <c r="N89" s="350">
        <v>0</v>
      </c>
      <c r="O89" s="350">
        <v>0</v>
      </c>
      <c r="P89" s="350">
        <v>0</v>
      </c>
      <c r="Q89" s="350">
        <v>1</v>
      </c>
      <c r="R89" s="350">
        <v>84</v>
      </c>
      <c r="S89" s="350">
        <v>119</v>
      </c>
      <c r="T89" s="366">
        <v>102</v>
      </c>
    </row>
    <row r="90" spans="1:20" ht="9">
      <c r="A90" s="339" t="s">
        <v>67</v>
      </c>
      <c r="B90" s="261"/>
      <c r="D90" s="321"/>
      <c r="E90" s="321" t="s">
        <v>371</v>
      </c>
      <c r="F90" s="321"/>
      <c r="G90" s="256" t="s">
        <v>265</v>
      </c>
      <c r="I90" s="296" t="s">
        <v>372</v>
      </c>
      <c r="J90" s="296"/>
      <c r="K90" s="261"/>
      <c r="L90" s="350">
        <v>604</v>
      </c>
      <c r="M90" s="350">
        <v>0</v>
      </c>
      <c r="N90" s="350">
        <v>0</v>
      </c>
      <c r="O90" s="350">
        <v>0</v>
      </c>
      <c r="P90" s="350">
        <v>2</v>
      </c>
      <c r="Q90" s="350">
        <v>3</v>
      </c>
      <c r="R90" s="350">
        <v>143</v>
      </c>
      <c r="S90" s="350">
        <v>187</v>
      </c>
      <c r="T90" s="366">
        <v>183</v>
      </c>
    </row>
    <row r="91" spans="1:20" ht="9">
      <c r="A91" s="339" t="s">
        <v>68</v>
      </c>
      <c r="B91" s="261"/>
      <c r="G91" s="256" t="s">
        <v>265</v>
      </c>
      <c r="H91" s="321"/>
      <c r="I91" s="296" t="s">
        <v>373</v>
      </c>
      <c r="J91" s="296"/>
      <c r="K91" s="261"/>
      <c r="L91" s="350">
        <v>140</v>
      </c>
      <c r="M91" s="350">
        <v>0</v>
      </c>
      <c r="N91" s="350">
        <v>0</v>
      </c>
      <c r="O91" s="350">
        <v>0</v>
      </c>
      <c r="P91" s="350">
        <v>1</v>
      </c>
      <c r="Q91" s="350">
        <v>2</v>
      </c>
      <c r="R91" s="350">
        <v>32</v>
      </c>
      <c r="S91" s="350">
        <v>47</v>
      </c>
      <c r="T91" s="366">
        <v>35</v>
      </c>
    </row>
    <row r="92" spans="2:20" ht="6" customHeight="1">
      <c r="B92" s="261"/>
      <c r="K92" s="261"/>
      <c r="L92" s="350"/>
      <c r="M92" s="350"/>
      <c r="N92" s="350"/>
      <c r="O92" s="350"/>
      <c r="P92" s="350"/>
      <c r="Q92" s="350"/>
      <c r="R92" s="350"/>
      <c r="S92" s="350"/>
      <c r="T92" s="366"/>
    </row>
    <row r="93" spans="1:22" ht="9">
      <c r="A93" s="341" t="s">
        <v>69</v>
      </c>
      <c r="B93" s="261"/>
      <c r="J93" s="320" t="s">
        <v>25</v>
      </c>
      <c r="K93" s="261"/>
      <c r="L93" s="351">
        <v>2031</v>
      </c>
      <c r="M93" s="351">
        <v>0</v>
      </c>
      <c r="N93" s="351">
        <v>0</v>
      </c>
      <c r="O93" s="351">
        <v>0</v>
      </c>
      <c r="P93" s="351">
        <f>SUM(P84:P92)</f>
        <v>6</v>
      </c>
      <c r="Q93" s="351">
        <f>SUM(Q84:Q92)</f>
        <v>8</v>
      </c>
      <c r="R93" s="351">
        <f>SUM(R84:R92)</f>
        <v>419</v>
      </c>
      <c r="S93" s="351">
        <f>SUM(S84:S92)</f>
        <v>613</v>
      </c>
      <c r="T93" s="367">
        <f>SUM(T84:T92)</f>
        <v>670</v>
      </c>
      <c r="V93" s="277"/>
    </row>
    <row r="94" spans="1:22" ht="7.5" customHeight="1">
      <c r="A94" s="271"/>
      <c r="B94" s="261"/>
      <c r="K94" s="261"/>
      <c r="L94" s="351"/>
      <c r="M94" s="351"/>
      <c r="N94" s="351"/>
      <c r="O94" s="351"/>
      <c r="P94" s="351"/>
      <c r="Q94" s="351"/>
      <c r="R94" s="351"/>
      <c r="S94" s="351"/>
      <c r="T94" s="367"/>
      <c r="V94" s="277"/>
    </row>
    <row r="95" spans="1:22" ht="9">
      <c r="A95" s="341" t="s">
        <v>71</v>
      </c>
      <c r="B95" s="261"/>
      <c r="G95" s="311"/>
      <c r="H95" s="311"/>
      <c r="I95" s="311"/>
      <c r="J95" s="320" t="s">
        <v>374</v>
      </c>
      <c r="K95" s="261"/>
      <c r="L95" s="351">
        <v>2056</v>
      </c>
      <c r="M95" s="351">
        <v>0</v>
      </c>
      <c r="N95" s="351">
        <v>0</v>
      </c>
      <c r="O95" s="351">
        <v>0</v>
      </c>
      <c r="P95" s="351">
        <f>P80+P93</f>
        <v>6</v>
      </c>
      <c r="Q95" s="351">
        <f>Q80+Q93</f>
        <v>9</v>
      </c>
      <c r="R95" s="351">
        <f>R80+R93</f>
        <v>419</v>
      </c>
      <c r="S95" s="351">
        <f>S80+S93</f>
        <v>613</v>
      </c>
      <c r="T95" s="367">
        <f>T80+T93</f>
        <v>674</v>
      </c>
      <c r="V95" s="277"/>
    </row>
    <row r="96" spans="1:22" ht="7.5" customHeight="1">
      <c r="A96" s="271"/>
      <c r="B96" s="261"/>
      <c r="K96" s="261"/>
      <c r="L96" s="315"/>
      <c r="M96" s="315"/>
      <c r="N96" s="315"/>
      <c r="O96" s="315"/>
      <c r="P96" s="315"/>
      <c r="Q96" s="315"/>
      <c r="R96" s="315"/>
      <c r="S96" s="315"/>
      <c r="T96" s="346"/>
      <c r="V96" s="277"/>
    </row>
    <row r="97" spans="1:22" ht="9.75" customHeight="1">
      <c r="A97" s="341" t="s">
        <v>72</v>
      </c>
      <c r="B97" s="261"/>
      <c r="J97" s="320" t="s">
        <v>280</v>
      </c>
      <c r="K97" s="261"/>
      <c r="L97" s="350">
        <v>0</v>
      </c>
      <c r="M97" s="350">
        <v>0</v>
      </c>
      <c r="N97" s="350">
        <v>0</v>
      </c>
      <c r="O97" s="350">
        <v>0</v>
      </c>
      <c r="P97" s="329">
        <f>P95/$L$95%</f>
        <v>0.2918287937743191</v>
      </c>
      <c r="Q97" s="329">
        <f>Q95/$L$95%</f>
        <v>0.43774319066147865</v>
      </c>
      <c r="R97" s="329">
        <f>R95/$L$95%</f>
        <v>20.379377431906615</v>
      </c>
      <c r="S97" s="329">
        <f>S95/$L$95%</f>
        <v>29.815175097276267</v>
      </c>
      <c r="T97" s="368">
        <f>T95/$L$95%</f>
        <v>32.782101167315176</v>
      </c>
      <c r="V97" s="277"/>
    </row>
    <row r="98" spans="19:20" ht="9">
      <c r="S98" s="277"/>
      <c r="T98" s="277"/>
    </row>
    <row r="99" ht="9">
      <c r="S99" s="277"/>
    </row>
    <row r="100" spans="16:20" ht="9">
      <c r="P100" s="365"/>
      <c r="Q100" s="365"/>
      <c r="R100" s="365"/>
      <c r="S100" s="365"/>
      <c r="T100" s="365"/>
    </row>
    <row r="101" ht="9">
      <c r="S101" s="277"/>
    </row>
  </sheetData>
  <mergeCells count="7">
    <mergeCell ref="L72:T72"/>
    <mergeCell ref="L43:T43"/>
    <mergeCell ref="L14:T14"/>
    <mergeCell ref="M7:M9"/>
    <mergeCell ref="L5:L9"/>
    <mergeCell ref="M5:T6"/>
    <mergeCell ref="L10:T10"/>
  </mergeCells>
  <printOptions/>
  <pageMargins left="0.5905511811023623" right="0.6" top="0.6692913385826772" bottom="0.3937007874015748" header="0.5118110236220472" footer="0.5118110236220472"/>
  <pageSetup firstPageNumber="26" useFirstPageNumber="1" horizontalDpi="300" verticalDpi="300" orientation="portrait" paperSize="9" scale="92" r:id="rId2"/>
  <headerFooter alignWithMargins="0">
    <oddHeader>&amp;C&amp;7- 18 -
</oddHeader>
  </headerFooter>
  <ignoredErrors>
    <ignoredError sqref="P22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6"/>
  <sheetViews>
    <sheetView workbookViewId="0" topLeftCell="A1">
      <selection activeCell="Q7" sqref="Q7"/>
    </sheetView>
  </sheetViews>
  <sheetFormatPr defaultColWidth="12" defaultRowHeight="11.25"/>
  <cols>
    <col min="1" max="11" width="9.83203125" style="256" customWidth="1"/>
    <col min="12" max="12" width="12.83203125" style="256" customWidth="1"/>
    <col min="13" max="13" width="3.83203125" style="256" customWidth="1"/>
    <col min="14" max="14" width="0.4921875" style="256" customWidth="1"/>
    <col min="15" max="15" width="12" style="256" customWidth="1"/>
    <col min="16" max="16" width="0.1640625" style="256" customWidth="1"/>
    <col min="17" max="16384" width="12" style="256" customWidth="1"/>
  </cols>
  <sheetData>
    <row r="1" ht="9">
      <c r="D1" s="333"/>
    </row>
    <row r="2" ht="6" customHeight="1"/>
    <row r="3" spans="1:13" ht="12">
      <c r="A3" s="44" t="s">
        <v>316</v>
      </c>
      <c r="B3" s="4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ht="6" customHeight="1"/>
    <row r="5" spans="1:13" ht="9" customHeight="1">
      <c r="A5" s="1052" t="s">
        <v>317</v>
      </c>
      <c r="B5" s="1053"/>
      <c r="C5" s="1053"/>
      <c r="D5" s="1053"/>
      <c r="E5" s="1053"/>
      <c r="F5" s="1053"/>
      <c r="G5" s="1053"/>
      <c r="H5" s="1053"/>
      <c r="I5" s="1053"/>
      <c r="J5" s="1053"/>
      <c r="K5" s="1054"/>
      <c r="L5" s="1057" t="s">
        <v>318</v>
      </c>
      <c r="M5" s="258"/>
    </row>
    <row r="6" spans="1:12" ht="9">
      <c r="A6" s="1055"/>
      <c r="B6" s="1055"/>
      <c r="C6" s="1055"/>
      <c r="D6" s="1055"/>
      <c r="E6" s="1055"/>
      <c r="F6" s="1055"/>
      <c r="G6" s="1055"/>
      <c r="H6" s="1055"/>
      <c r="I6" s="1055"/>
      <c r="J6" s="1055"/>
      <c r="K6" s="1056"/>
      <c r="L6" s="1058"/>
    </row>
    <row r="7" spans="1:12" ht="9">
      <c r="A7" s="677" t="s">
        <v>319</v>
      </c>
      <c r="B7" s="674" t="s">
        <v>320</v>
      </c>
      <c r="C7" s="674" t="s">
        <v>321</v>
      </c>
      <c r="D7" s="674" t="s">
        <v>322</v>
      </c>
      <c r="E7" s="674" t="s">
        <v>323</v>
      </c>
      <c r="F7" s="674" t="s">
        <v>324</v>
      </c>
      <c r="G7" s="674" t="s">
        <v>325</v>
      </c>
      <c r="H7" s="674" t="s">
        <v>326</v>
      </c>
      <c r="I7" s="674" t="s">
        <v>327</v>
      </c>
      <c r="J7" s="674" t="s">
        <v>328</v>
      </c>
      <c r="K7" s="674" t="s">
        <v>329</v>
      </c>
      <c r="L7" s="1058"/>
    </row>
    <row r="8" spans="1:12" ht="9">
      <c r="A8" s="335" t="s">
        <v>302</v>
      </c>
      <c r="B8" s="335" t="s">
        <v>302</v>
      </c>
      <c r="C8" s="335" t="s">
        <v>302</v>
      </c>
      <c r="D8" s="335" t="s">
        <v>302</v>
      </c>
      <c r="E8" s="335" t="s">
        <v>302</v>
      </c>
      <c r="F8" s="335" t="s">
        <v>302</v>
      </c>
      <c r="G8" s="335" t="s">
        <v>302</v>
      </c>
      <c r="H8" s="335" t="s">
        <v>302</v>
      </c>
      <c r="I8" s="335" t="s">
        <v>302</v>
      </c>
      <c r="J8" s="335" t="s">
        <v>302</v>
      </c>
      <c r="K8" s="335" t="s">
        <v>43</v>
      </c>
      <c r="L8" s="1058"/>
    </row>
    <row r="9" spans="1:12" ht="9">
      <c r="A9" s="336" t="s">
        <v>330</v>
      </c>
      <c r="B9" s="336" t="s">
        <v>331</v>
      </c>
      <c r="C9" s="336" t="s">
        <v>332</v>
      </c>
      <c r="D9" s="336" t="s">
        <v>333</v>
      </c>
      <c r="E9" s="336" t="s">
        <v>334</v>
      </c>
      <c r="F9" s="336" t="s">
        <v>335</v>
      </c>
      <c r="G9" s="336" t="s">
        <v>336</v>
      </c>
      <c r="H9" s="336" t="s">
        <v>337</v>
      </c>
      <c r="I9" s="336" t="s">
        <v>338</v>
      </c>
      <c r="J9" s="336" t="s">
        <v>339</v>
      </c>
      <c r="K9" s="337" t="s">
        <v>340</v>
      </c>
      <c r="L9" s="1059"/>
    </row>
    <row r="10" spans="1:13" ht="12" customHeight="1">
      <c r="A10" s="1060" t="s">
        <v>297</v>
      </c>
      <c r="B10" s="1009"/>
      <c r="C10" s="1009"/>
      <c r="D10" s="1009"/>
      <c r="E10" s="1009"/>
      <c r="F10" s="1009"/>
      <c r="G10" s="1009"/>
      <c r="H10" s="1009"/>
      <c r="I10" s="1009"/>
      <c r="J10" s="1009"/>
      <c r="K10" s="1039"/>
      <c r="L10" s="263" t="s">
        <v>167</v>
      </c>
      <c r="M10" s="268"/>
    </row>
    <row r="12" spans="1:13" ht="9">
      <c r="A12" s="338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</row>
    <row r="13" ht="4.5" customHeight="1"/>
    <row r="14" spans="1:11" ht="9">
      <c r="A14" s="921" t="s">
        <v>298</v>
      </c>
      <c r="B14" s="921"/>
      <c r="C14" s="921"/>
      <c r="D14" s="921"/>
      <c r="E14" s="921"/>
      <c r="F14" s="921"/>
      <c r="G14" s="921"/>
      <c r="H14" s="921"/>
      <c r="I14" s="921"/>
      <c r="J14" s="921"/>
      <c r="K14" s="921"/>
    </row>
    <row r="15" spans="1:12" ht="7.5" customHeight="1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</row>
    <row r="16" spans="1:16" ht="9" customHeight="1">
      <c r="A16" s="350">
        <v>0</v>
      </c>
      <c r="B16" s="350">
        <v>0</v>
      </c>
      <c r="C16" s="350">
        <v>0</v>
      </c>
      <c r="D16" s="350">
        <v>0</v>
      </c>
      <c r="E16" s="350">
        <v>0</v>
      </c>
      <c r="F16" s="350">
        <v>0</v>
      </c>
      <c r="G16" s="350">
        <v>1</v>
      </c>
      <c r="H16" s="350">
        <v>0</v>
      </c>
      <c r="I16" s="350">
        <v>0</v>
      </c>
      <c r="J16" s="350">
        <v>0</v>
      </c>
      <c r="K16" s="350">
        <v>0</v>
      </c>
      <c r="L16" s="326">
        <v>418.6</v>
      </c>
      <c r="M16" s="339" t="s">
        <v>10</v>
      </c>
      <c r="N16" s="340"/>
      <c r="O16" s="340"/>
      <c r="P16" s="340"/>
    </row>
    <row r="17" spans="1:16" ht="9" customHeight="1">
      <c r="A17" s="350">
        <v>0</v>
      </c>
      <c r="B17" s="350">
        <v>0</v>
      </c>
      <c r="C17" s="350">
        <v>0</v>
      </c>
      <c r="D17" s="350">
        <v>0</v>
      </c>
      <c r="E17" s="350">
        <v>0</v>
      </c>
      <c r="F17" s="350">
        <v>0</v>
      </c>
      <c r="G17" s="350">
        <v>0</v>
      </c>
      <c r="H17" s="350">
        <v>0</v>
      </c>
      <c r="I17" s="350">
        <v>0</v>
      </c>
      <c r="J17" s="350">
        <v>0</v>
      </c>
      <c r="K17" s="350">
        <v>0</v>
      </c>
      <c r="L17" s="326">
        <v>345</v>
      </c>
      <c r="M17" s="339" t="s">
        <v>12</v>
      </c>
      <c r="N17" s="340"/>
      <c r="O17" s="340"/>
      <c r="P17" s="340"/>
    </row>
    <row r="18" spans="1:16" ht="9" customHeight="1">
      <c r="A18" s="350">
        <v>0</v>
      </c>
      <c r="B18" s="350">
        <v>0</v>
      </c>
      <c r="C18" s="350">
        <v>0</v>
      </c>
      <c r="D18" s="350">
        <v>0</v>
      </c>
      <c r="E18" s="350">
        <v>0</v>
      </c>
      <c r="F18" s="350">
        <v>0</v>
      </c>
      <c r="G18" s="350">
        <v>0</v>
      </c>
      <c r="H18" s="350">
        <v>0</v>
      </c>
      <c r="I18" s="350">
        <v>0</v>
      </c>
      <c r="J18" s="350">
        <v>0</v>
      </c>
      <c r="K18" s="350">
        <v>0</v>
      </c>
      <c r="L18" s="326">
        <v>332.9</v>
      </c>
      <c r="M18" s="339" t="s">
        <v>14</v>
      </c>
      <c r="N18" s="340"/>
      <c r="O18" s="340"/>
      <c r="P18" s="340"/>
    </row>
    <row r="19" spans="1:13" ht="9">
      <c r="A19" s="350">
        <v>0</v>
      </c>
      <c r="B19" s="350">
        <v>1</v>
      </c>
      <c r="C19" s="350">
        <v>0</v>
      </c>
      <c r="D19" s="350">
        <v>0</v>
      </c>
      <c r="E19" s="350">
        <v>0</v>
      </c>
      <c r="F19" s="350">
        <v>0</v>
      </c>
      <c r="G19" s="350">
        <v>0</v>
      </c>
      <c r="H19" s="350">
        <v>0</v>
      </c>
      <c r="I19" s="350">
        <v>0</v>
      </c>
      <c r="J19" s="350">
        <v>0</v>
      </c>
      <c r="K19" s="350">
        <v>0</v>
      </c>
      <c r="L19" s="326">
        <v>280.9</v>
      </c>
      <c r="M19" s="339" t="s">
        <v>16</v>
      </c>
    </row>
    <row r="20" spans="1:13" ht="9">
      <c r="A20" s="350">
        <v>1</v>
      </c>
      <c r="B20" s="350">
        <v>0</v>
      </c>
      <c r="C20" s="350">
        <v>0</v>
      </c>
      <c r="D20" s="350">
        <v>0</v>
      </c>
      <c r="E20" s="350">
        <v>0</v>
      </c>
      <c r="F20" s="350">
        <v>0</v>
      </c>
      <c r="G20" s="350">
        <v>0</v>
      </c>
      <c r="H20" s="350">
        <v>0</v>
      </c>
      <c r="I20" s="350">
        <v>0</v>
      </c>
      <c r="J20" s="350">
        <v>0</v>
      </c>
      <c r="K20" s="350">
        <v>0</v>
      </c>
      <c r="L20" s="326">
        <v>299</v>
      </c>
      <c r="M20" s="339" t="s">
        <v>18</v>
      </c>
    </row>
    <row r="21" spans="1:12" ht="6" customHeight="1">
      <c r="A21" s="315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26"/>
    </row>
    <row r="22" spans="1:13" ht="9">
      <c r="A22" s="351">
        <v>1</v>
      </c>
      <c r="B22" s="351">
        <v>1</v>
      </c>
      <c r="C22" s="351">
        <v>0</v>
      </c>
      <c r="D22" s="351">
        <v>0</v>
      </c>
      <c r="E22" s="351">
        <v>0</v>
      </c>
      <c r="F22" s="351">
        <v>0</v>
      </c>
      <c r="G22" s="351">
        <v>1</v>
      </c>
      <c r="H22" s="351">
        <v>0</v>
      </c>
      <c r="I22" s="351">
        <v>0</v>
      </c>
      <c r="J22" s="351">
        <v>0</v>
      </c>
      <c r="K22" s="351">
        <v>0</v>
      </c>
      <c r="L22" s="329">
        <v>330.5</v>
      </c>
      <c r="M22" s="341" t="s">
        <v>20</v>
      </c>
    </row>
    <row r="23" spans="1:13" ht="18" customHeight="1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39"/>
    </row>
    <row r="24" spans="1:12" ht="9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</row>
    <row r="25" spans="1:12" ht="7.5" customHeight="1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</row>
    <row r="26" spans="1:13" ht="9">
      <c r="A26" s="350">
        <v>0</v>
      </c>
      <c r="B26" s="350">
        <v>0</v>
      </c>
      <c r="C26" s="350">
        <v>0</v>
      </c>
      <c r="D26" s="350">
        <v>0</v>
      </c>
      <c r="E26" s="350">
        <v>0</v>
      </c>
      <c r="F26" s="350">
        <v>0</v>
      </c>
      <c r="G26" s="350">
        <v>0</v>
      </c>
      <c r="H26" s="350">
        <v>0</v>
      </c>
      <c r="I26" s="350">
        <v>0</v>
      </c>
      <c r="J26" s="350">
        <v>0</v>
      </c>
      <c r="K26" s="350">
        <v>0</v>
      </c>
      <c r="L26" s="326">
        <v>335</v>
      </c>
      <c r="M26" s="339" t="s">
        <v>22</v>
      </c>
    </row>
    <row r="27" spans="1:13" ht="9">
      <c r="A27" s="350">
        <v>2</v>
      </c>
      <c r="B27" s="350">
        <v>3</v>
      </c>
      <c r="C27" s="350">
        <v>0</v>
      </c>
      <c r="D27" s="350">
        <v>0</v>
      </c>
      <c r="E27" s="350">
        <v>0</v>
      </c>
      <c r="F27" s="350">
        <v>0</v>
      </c>
      <c r="G27" s="350">
        <v>0</v>
      </c>
      <c r="H27" s="350">
        <v>0</v>
      </c>
      <c r="I27" s="350">
        <v>0</v>
      </c>
      <c r="J27" s="350">
        <v>0</v>
      </c>
      <c r="K27" s="350">
        <v>0</v>
      </c>
      <c r="L27" s="326">
        <v>312.6</v>
      </c>
      <c r="M27" s="339" t="s">
        <v>24</v>
      </c>
    </row>
    <row r="28" spans="1:13" ht="9">
      <c r="A28" s="350">
        <v>10</v>
      </c>
      <c r="B28" s="350">
        <v>13</v>
      </c>
      <c r="C28" s="350">
        <v>3</v>
      </c>
      <c r="D28" s="350">
        <v>2</v>
      </c>
      <c r="E28" s="350">
        <v>1</v>
      </c>
      <c r="F28" s="350">
        <v>0</v>
      </c>
      <c r="G28" s="350">
        <v>0</v>
      </c>
      <c r="H28" s="350">
        <v>0</v>
      </c>
      <c r="I28" s="350">
        <v>0</v>
      </c>
      <c r="J28" s="350">
        <v>0</v>
      </c>
      <c r="K28" s="350">
        <v>0</v>
      </c>
      <c r="L28" s="326">
        <v>327.9</v>
      </c>
      <c r="M28" s="339" t="s">
        <v>60</v>
      </c>
    </row>
    <row r="29" spans="1:13" ht="9">
      <c r="A29" s="350">
        <v>23</v>
      </c>
      <c r="B29" s="350">
        <v>20</v>
      </c>
      <c r="C29" s="350">
        <v>6</v>
      </c>
      <c r="D29" s="350">
        <v>6</v>
      </c>
      <c r="E29" s="350">
        <v>1</v>
      </c>
      <c r="F29" s="350">
        <v>2</v>
      </c>
      <c r="G29" s="350">
        <v>0</v>
      </c>
      <c r="H29" s="350">
        <v>1</v>
      </c>
      <c r="I29" s="350">
        <v>0</v>
      </c>
      <c r="J29" s="350">
        <v>0</v>
      </c>
      <c r="K29" s="350">
        <v>0</v>
      </c>
      <c r="L29" s="326">
        <v>328.9</v>
      </c>
      <c r="M29" s="339" t="s">
        <v>62</v>
      </c>
    </row>
    <row r="30" spans="1:13" ht="9">
      <c r="A30" s="350">
        <v>19</v>
      </c>
      <c r="B30" s="350">
        <v>32</v>
      </c>
      <c r="C30" s="350">
        <v>4</v>
      </c>
      <c r="D30" s="350">
        <v>7</v>
      </c>
      <c r="E30" s="350">
        <v>1</v>
      </c>
      <c r="F30" s="350">
        <v>4</v>
      </c>
      <c r="G30" s="350">
        <v>0</v>
      </c>
      <c r="H30" s="350">
        <v>0</v>
      </c>
      <c r="I30" s="350">
        <v>0</v>
      </c>
      <c r="J30" s="350">
        <v>0</v>
      </c>
      <c r="K30" s="350">
        <v>0</v>
      </c>
      <c r="L30" s="326">
        <v>329.2</v>
      </c>
      <c r="M30" s="339" t="s">
        <v>64</v>
      </c>
    </row>
    <row r="31" spans="1:13" ht="9">
      <c r="A31" s="350">
        <v>32</v>
      </c>
      <c r="B31" s="350">
        <v>35</v>
      </c>
      <c r="C31" s="350">
        <v>1</v>
      </c>
      <c r="D31" s="350">
        <v>12</v>
      </c>
      <c r="E31" s="350">
        <v>2</v>
      </c>
      <c r="F31" s="350">
        <v>6</v>
      </c>
      <c r="G31" s="350">
        <v>2</v>
      </c>
      <c r="H31" s="350">
        <v>3</v>
      </c>
      <c r="I31" s="350">
        <v>0</v>
      </c>
      <c r="J31" s="350">
        <v>0</v>
      </c>
      <c r="K31" s="350">
        <v>0</v>
      </c>
      <c r="L31" s="326">
        <v>342.2</v>
      </c>
      <c r="M31" s="339" t="s">
        <v>65</v>
      </c>
    </row>
    <row r="32" spans="1:13" ht="9">
      <c r="A32" s="350">
        <v>39</v>
      </c>
      <c r="B32" s="350">
        <v>88</v>
      </c>
      <c r="C32" s="350">
        <v>11</v>
      </c>
      <c r="D32" s="350">
        <v>20</v>
      </c>
      <c r="E32" s="350">
        <v>2</v>
      </c>
      <c r="F32" s="350">
        <v>23</v>
      </c>
      <c r="G32" s="350">
        <v>8</v>
      </c>
      <c r="H32" s="350">
        <v>4</v>
      </c>
      <c r="I32" s="350">
        <v>0</v>
      </c>
      <c r="J32" s="350">
        <v>0</v>
      </c>
      <c r="K32" s="350">
        <v>0</v>
      </c>
      <c r="L32" s="326">
        <v>356.7</v>
      </c>
      <c r="M32" s="339" t="s">
        <v>67</v>
      </c>
    </row>
    <row r="33" spans="1:13" ht="9">
      <c r="A33" s="350">
        <v>6</v>
      </c>
      <c r="B33" s="350">
        <v>28</v>
      </c>
      <c r="C33" s="350">
        <v>6</v>
      </c>
      <c r="D33" s="350">
        <v>12</v>
      </c>
      <c r="E33" s="350">
        <v>2</v>
      </c>
      <c r="F33" s="350">
        <v>4</v>
      </c>
      <c r="G33" s="350">
        <v>0</v>
      </c>
      <c r="H33" s="350">
        <v>1</v>
      </c>
      <c r="I33" s="350">
        <v>2</v>
      </c>
      <c r="J33" s="350">
        <v>0</v>
      </c>
      <c r="K33" s="350">
        <v>0</v>
      </c>
      <c r="L33" s="326">
        <v>376.1</v>
      </c>
      <c r="M33" s="339" t="s">
        <v>68</v>
      </c>
    </row>
    <row r="34" spans="1:12" ht="6" customHeight="1">
      <c r="A34" s="350"/>
      <c r="B34" s="350"/>
      <c r="C34" s="350"/>
      <c r="D34" s="350"/>
      <c r="E34" s="350"/>
      <c r="F34" s="350"/>
      <c r="G34" s="350"/>
      <c r="H34" s="350"/>
      <c r="I34" s="350"/>
      <c r="J34" s="350"/>
      <c r="K34" s="350">
        <v>0</v>
      </c>
      <c r="L34" s="326"/>
    </row>
    <row r="35" spans="1:13" ht="9">
      <c r="A35" s="351">
        <v>131</v>
      </c>
      <c r="B35" s="351">
        <v>219</v>
      </c>
      <c r="C35" s="351">
        <v>31</v>
      </c>
      <c r="D35" s="351">
        <v>59</v>
      </c>
      <c r="E35" s="351">
        <v>9</v>
      </c>
      <c r="F35" s="351">
        <v>39</v>
      </c>
      <c r="G35" s="351">
        <v>10</v>
      </c>
      <c r="H35" s="351">
        <v>9</v>
      </c>
      <c r="I35" s="351">
        <v>2</v>
      </c>
      <c r="J35" s="351">
        <v>0</v>
      </c>
      <c r="K35" s="351">
        <v>0</v>
      </c>
      <c r="L35" s="329">
        <v>337.5</v>
      </c>
      <c r="M35" s="341" t="s">
        <v>69</v>
      </c>
    </row>
    <row r="36" spans="1:13" ht="10.5" customHeight="1">
      <c r="A36" s="351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29"/>
      <c r="M36" s="271"/>
    </row>
    <row r="37" spans="1:13" ht="9">
      <c r="A37" s="351">
        <f aca="true" t="shared" si="0" ref="A37:K37">A35+A22</f>
        <v>132</v>
      </c>
      <c r="B37" s="351">
        <f t="shared" si="0"/>
        <v>220</v>
      </c>
      <c r="C37" s="351">
        <f t="shared" si="0"/>
        <v>31</v>
      </c>
      <c r="D37" s="351">
        <f t="shared" si="0"/>
        <v>59</v>
      </c>
      <c r="E37" s="351">
        <f t="shared" si="0"/>
        <v>9</v>
      </c>
      <c r="F37" s="351">
        <f t="shared" si="0"/>
        <v>39</v>
      </c>
      <c r="G37" s="351">
        <f t="shared" si="0"/>
        <v>11</v>
      </c>
      <c r="H37" s="351">
        <f t="shared" si="0"/>
        <v>9</v>
      </c>
      <c r="I37" s="351">
        <f t="shared" si="0"/>
        <v>2</v>
      </c>
      <c r="J37" s="351">
        <f t="shared" si="0"/>
        <v>0</v>
      </c>
      <c r="K37" s="351">
        <f t="shared" si="0"/>
        <v>0</v>
      </c>
      <c r="L37" s="329">
        <v>337.3</v>
      </c>
      <c r="M37" s="341" t="s">
        <v>71</v>
      </c>
    </row>
    <row r="38" spans="1:13" ht="9.75" customHeight="1">
      <c r="A38" s="316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271"/>
    </row>
    <row r="39" spans="1:13" ht="9">
      <c r="A39" s="329">
        <v>6.4</v>
      </c>
      <c r="B39" s="329">
        <v>10.7</v>
      </c>
      <c r="C39" s="329">
        <v>1.5</v>
      </c>
      <c r="D39" s="329">
        <v>2.9</v>
      </c>
      <c r="E39" s="329">
        <v>0.4</v>
      </c>
      <c r="F39" s="329">
        <v>1.9</v>
      </c>
      <c r="G39" s="329">
        <v>0.5</v>
      </c>
      <c r="H39" s="329">
        <v>0.4</v>
      </c>
      <c r="I39" s="329">
        <v>0.1</v>
      </c>
      <c r="J39" s="351">
        <v>0</v>
      </c>
      <c r="K39" s="351">
        <v>0</v>
      </c>
      <c r="L39" s="351">
        <v>0</v>
      </c>
      <c r="M39" s="341" t="s">
        <v>72</v>
      </c>
    </row>
    <row r="40" spans="1:12" ht="9">
      <c r="A40" s="343"/>
      <c r="B40" s="343"/>
      <c r="C40" s="343"/>
      <c r="D40" s="343"/>
      <c r="E40" s="343"/>
      <c r="F40" s="343"/>
      <c r="G40" s="343"/>
      <c r="H40" s="343"/>
      <c r="I40" s="343"/>
      <c r="J40" s="344"/>
      <c r="K40" s="344"/>
      <c r="L40" s="281"/>
    </row>
    <row r="41" spans="1:13" ht="9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38"/>
    </row>
    <row r="42" spans="1:13" ht="4.5" customHeight="1">
      <c r="A42" s="345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38"/>
    </row>
    <row r="43" spans="1:12" ht="9">
      <c r="A43" s="1042" t="s">
        <v>314</v>
      </c>
      <c r="B43" s="1042"/>
      <c r="C43" s="1042"/>
      <c r="D43" s="1042"/>
      <c r="E43" s="1042"/>
      <c r="F43" s="1042"/>
      <c r="G43" s="1042"/>
      <c r="H43" s="1042"/>
      <c r="I43" s="1042"/>
      <c r="J43" s="1042"/>
      <c r="K43" s="1042"/>
      <c r="L43" s="322"/>
    </row>
    <row r="44" spans="1:12" ht="7.5" customHeight="1">
      <c r="A44" s="322"/>
      <c r="B44" s="322"/>
      <c r="C44" s="322" t="s">
        <v>143</v>
      </c>
      <c r="D44" s="322"/>
      <c r="E44" s="322"/>
      <c r="F44" s="322"/>
      <c r="G44" s="322"/>
      <c r="H44" s="322"/>
      <c r="I44" s="322"/>
      <c r="J44" s="322"/>
      <c r="K44" s="322"/>
      <c r="L44" s="322"/>
    </row>
    <row r="45" spans="1:13" ht="9">
      <c r="A45" s="350">
        <v>0</v>
      </c>
      <c r="B45" s="350">
        <v>0</v>
      </c>
      <c r="C45" s="350">
        <v>0</v>
      </c>
      <c r="D45" s="350">
        <v>0</v>
      </c>
      <c r="E45" s="350">
        <v>0</v>
      </c>
      <c r="F45" s="350">
        <v>1</v>
      </c>
      <c r="G45" s="350">
        <v>1</v>
      </c>
      <c r="H45" s="350">
        <v>0</v>
      </c>
      <c r="I45" s="350">
        <v>0</v>
      </c>
      <c r="J45" s="350">
        <v>0</v>
      </c>
      <c r="K45" s="350">
        <v>0</v>
      </c>
      <c r="L45" s="326">
        <v>522.8</v>
      </c>
      <c r="M45" s="339" t="s">
        <v>10</v>
      </c>
    </row>
    <row r="46" spans="1:13" ht="9">
      <c r="A46" s="350">
        <v>0</v>
      </c>
      <c r="B46" s="350">
        <v>0</v>
      </c>
      <c r="C46" s="350">
        <v>0</v>
      </c>
      <c r="D46" s="350">
        <v>0</v>
      </c>
      <c r="E46" s="350">
        <v>0</v>
      </c>
      <c r="F46" s="350">
        <v>1</v>
      </c>
      <c r="G46" s="350">
        <v>0</v>
      </c>
      <c r="H46" s="350">
        <v>0</v>
      </c>
      <c r="I46" s="350">
        <v>0</v>
      </c>
      <c r="J46" s="350">
        <v>0</v>
      </c>
      <c r="K46" s="350">
        <v>0</v>
      </c>
      <c r="L46" s="326">
        <v>485</v>
      </c>
      <c r="M46" s="339" t="s">
        <v>12</v>
      </c>
    </row>
    <row r="47" spans="1:13" ht="9">
      <c r="A47" s="350">
        <v>0</v>
      </c>
      <c r="B47" s="350">
        <v>1</v>
      </c>
      <c r="C47" s="350">
        <v>0</v>
      </c>
      <c r="D47" s="350">
        <v>1</v>
      </c>
      <c r="E47" s="350">
        <v>2</v>
      </c>
      <c r="F47" s="350">
        <v>0</v>
      </c>
      <c r="G47" s="350">
        <v>0</v>
      </c>
      <c r="H47" s="350">
        <v>1</v>
      </c>
      <c r="I47" s="350">
        <v>0</v>
      </c>
      <c r="J47" s="350">
        <v>0</v>
      </c>
      <c r="K47" s="350">
        <v>0</v>
      </c>
      <c r="L47" s="326">
        <v>457.2</v>
      </c>
      <c r="M47" s="339" t="s">
        <v>14</v>
      </c>
    </row>
    <row r="48" spans="1:13" ht="9">
      <c r="A48" s="350">
        <v>0</v>
      </c>
      <c r="B48" s="350">
        <v>4</v>
      </c>
      <c r="C48" s="350">
        <v>3</v>
      </c>
      <c r="D48" s="350">
        <v>0</v>
      </c>
      <c r="E48" s="350">
        <v>0</v>
      </c>
      <c r="F48" s="350">
        <v>0</v>
      </c>
      <c r="G48" s="350">
        <v>0</v>
      </c>
      <c r="H48" s="350">
        <v>0</v>
      </c>
      <c r="I48" s="350">
        <v>0</v>
      </c>
      <c r="J48" s="350">
        <v>0</v>
      </c>
      <c r="K48" s="350">
        <v>0</v>
      </c>
      <c r="L48" s="326">
        <v>394.4</v>
      </c>
      <c r="M48" s="339" t="s">
        <v>16</v>
      </c>
    </row>
    <row r="49" spans="1:13" ht="9">
      <c r="A49" s="350">
        <v>2</v>
      </c>
      <c r="B49" s="350">
        <v>1</v>
      </c>
      <c r="C49" s="350">
        <v>1</v>
      </c>
      <c r="D49" s="350">
        <v>0</v>
      </c>
      <c r="E49" s="350">
        <v>0</v>
      </c>
      <c r="F49" s="350">
        <v>0</v>
      </c>
      <c r="G49" s="350">
        <v>0</v>
      </c>
      <c r="H49" s="350">
        <v>0</v>
      </c>
      <c r="I49" s="350">
        <v>0</v>
      </c>
      <c r="J49" s="350">
        <v>0</v>
      </c>
      <c r="K49" s="350">
        <v>0</v>
      </c>
      <c r="L49" s="326">
        <v>353.6</v>
      </c>
      <c r="M49" s="339" t="s">
        <v>18</v>
      </c>
    </row>
    <row r="50" spans="1:12" ht="6" customHeight="1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26"/>
    </row>
    <row r="51" spans="1:13" ht="9">
      <c r="A51" s="351">
        <f aca="true" t="shared" si="1" ref="A51:F51">SUM(A45:A50)</f>
        <v>2</v>
      </c>
      <c r="B51" s="351">
        <f t="shared" si="1"/>
        <v>6</v>
      </c>
      <c r="C51" s="351">
        <f t="shared" si="1"/>
        <v>4</v>
      </c>
      <c r="D51" s="351">
        <f t="shared" si="1"/>
        <v>1</v>
      </c>
      <c r="E51" s="351">
        <f t="shared" si="1"/>
        <v>2</v>
      </c>
      <c r="F51" s="351">
        <f t="shared" si="1"/>
        <v>2</v>
      </c>
      <c r="G51" s="351">
        <f>SUM(G45:G50)</f>
        <v>1</v>
      </c>
      <c r="H51" s="351">
        <f>SUM(H45:H50)</f>
        <v>1</v>
      </c>
      <c r="I51" s="351">
        <v>0</v>
      </c>
      <c r="J51" s="351">
        <v>0</v>
      </c>
      <c r="K51" s="351">
        <v>0</v>
      </c>
      <c r="L51" s="329">
        <v>475.3</v>
      </c>
      <c r="M51" s="341" t="s">
        <v>20</v>
      </c>
    </row>
    <row r="52" spans="1:13" ht="10.5" customHeight="1">
      <c r="A52" s="315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39"/>
    </row>
    <row r="53" spans="1:12" ht="9">
      <c r="A53" s="315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</row>
    <row r="54" spans="1:12" ht="7.5" customHeight="1">
      <c r="A54" s="31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</row>
    <row r="55" spans="1:13" ht="9">
      <c r="A55" s="350">
        <v>0</v>
      </c>
      <c r="B55" s="350">
        <v>0</v>
      </c>
      <c r="C55" s="350">
        <v>0</v>
      </c>
      <c r="D55" s="350">
        <v>0</v>
      </c>
      <c r="E55" s="350">
        <v>0</v>
      </c>
      <c r="F55" s="350">
        <v>0</v>
      </c>
      <c r="G55" s="350">
        <v>0</v>
      </c>
      <c r="H55" s="350">
        <v>0</v>
      </c>
      <c r="I55" s="350">
        <v>0</v>
      </c>
      <c r="J55" s="350">
        <v>0</v>
      </c>
      <c r="K55" s="350">
        <v>0</v>
      </c>
      <c r="L55" s="326">
        <v>350</v>
      </c>
      <c r="M55" s="339" t="s">
        <v>22</v>
      </c>
    </row>
    <row r="56" spans="1:13" ht="9">
      <c r="A56" s="350">
        <v>2</v>
      </c>
      <c r="B56" s="350">
        <v>4</v>
      </c>
      <c r="C56" s="350">
        <v>2</v>
      </c>
      <c r="D56" s="350">
        <v>0</v>
      </c>
      <c r="E56" s="350">
        <v>0</v>
      </c>
      <c r="F56" s="350">
        <v>0</v>
      </c>
      <c r="G56" s="350">
        <v>0</v>
      </c>
      <c r="H56" s="350">
        <v>0</v>
      </c>
      <c r="I56" s="350">
        <v>0</v>
      </c>
      <c r="J56" s="350">
        <v>0</v>
      </c>
      <c r="K56" s="350">
        <v>0</v>
      </c>
      <c r="L56" s="326">
        <v>331.5</v>
      </c>
      <c r="M56" s="339" t="s">
        <v>24</v>
      </c>
    </row>
    <row r="57" spans="1:13" ht="9">
      <c r="A57" s="350">
        <v>14</v>
      </c>
      <c r="B57" s="350">
        <v>15</v>
      </c>
      <c r="C57" s="350">
        <v>5</v>
      </c>
      <c r="D57" s="350">
        <v>3</v>
      </c>
      <c r="E57" s="350">
        <v>1</v>
      </c>
      <c r="F57" s="350">
        <v>0</v>
      </c>
      <c r="G57" s="350">
        <v>0</v>
      </c>
      <c r="H57" s="350">
        <v>0</v>
      </c>
      <c r="I57" s="350">
        <v>0</v>
      </c>
      <c r="J57" s="350">
        <v>0</v>
      </c>
      <c r="K57" s="350">
        <v>0</v>
      </c>
      <c r="L57" s="326">
        <v>323.3</v>
      </c>
      <c r="M57" s="339" t="s">
        <v>60</v>
      </c>
    </row>
    <row r="58" spans="1:13" ht="9">
      <c r="A58" s="350">
        <v>22</v>
      </c>
      <c r="B58" s="350">
        <v>22</v>
      </c>
      <c r="C58" s="350">
        <v>5</v>
      </c>
      <c r="D58" s="350">
        <v>6</v>
      </c>
      <c r="E58" s="350">
        <v>0</v>
      </c>
      <c r="F58" s="350">
        <v>2</v>
      </c>
      <c r="G58" s="350">
        <v>0</v>
      </c>
      <c r="H58" s="350">
        <v>1</v>
      </c>
      <c r="I58" s="350">
        <v>0</v>
      </c>
      <c r="J58" s="350">
        <v>0</v>
      </c>
      <c r="K58" s="350">
        <v>0</v>
      </c>
      <c r="L58" s="326">
        <v>320</v>
      </c>
      <c r="M58" s="339" t="s">
        <v>62</v>
      </c>
    </row>
    <row r="59" spans="1:13" ht="9">
      <c r="A59" s="350">
        <v>13</v>
      </c>
      <c r="B59" s="350">
        <v>32</v>
      </c>
      <c r="C59" s="350">
        <v>2</v>
      </c>
      <c r="D59" s="350">
        <v>7</v>
      </c>
      <c r="E59" s="350">
        <v>1</v>
      </c>
      <c r="F59" s="350">
        <v>2</v>
      </c>
      <c r="G59" s="350">
        <v>1</v>
      </c>
      <c r="H59" s="350">
        <v>0</v>
      </c>
      <c r="I59" s="350">
        <v>0</v>
      </c>
      <c r="J59" s="350">
        <v>0</v>
      </c>
      <c r="K59" s="350">
        <v>0</v>
      </c>
      <c r="L59" s="326">
        <v>321</v>
      </c>
      <c r="M59" s="339" t="s">
        <v>64</v>
      </c>
    </row>
    <row r="60" spans="1:13" ht="9">
      <c r="A60" s="350">
        <v>24</v>
      </c>
      <c r="B60" s="350">
        <v>31</v>
      </c>
      <c r="C60" s="350">
        <v>1</v>
      </c>
      <c r="D60" s="350">
        <v>10</v>
      </c>
      <c r="E60" s="350">
        <v>2</v>
      </c>
      <c r="F60" s="350">
        <v>6</v>
      </c>
      <c r="G60" s="350">
        <v>1</v>
      </c>
      <c r="H60" s="350">
        <v>0</v>
      </c>
      <c r="I60" s="350">
        <v>0</v>
      </c>
      <c r="J60" s="350">
        <v>0</v>
      </c>
      <c r="K60" s="350">
        <v>0</v>
      </c>
      <c r="L60" s="326">
        <v>329.1</v>
      </c>
      <c r="M60" s="339" t="s">
        <v>65</v>
      </c>
    </row>
    <row r="61" spans="1:13" ht="9">
      <c r="A61" s="350">
        <v>33</v>
      </c>
      <c r="B61" s="350">
        <v>68</v>
      </c>
      <c r="C61" s="350">
        <v>8</v>
      </c>
      <c r="D61" s="350">
        <v>19</v>
      </c>
      <c r="E61" s="350">
        <v>3</v>
      </c>
      <c r="F61" s="350">
        <v>17</v>
      </c>
      <c r="G61" s="350">
        <v>4</v>
      </c>
      <c r="H61" s="350">
        <v>1</v>
      </c>
      <c r="I61" s="350">
        <v>0</v>
      </c>
      <c r="J61" s="350">
        <v>0</v>
      </c>
      <c r="K61" s="350">
        <v>0</v>
      </c>
      <c r="L61" s="326">
        <v>337.8</v>
      </c>
      <c r="M61" s="339" t="s">
        <v>67</v>
      </c>
    </row>
    <row r="62" spans="1:13" ht="9">
      <c r="A62" s="350">
        <v>6</v>
      </c>
      <c r="B62" s="350">
        <v>24</v>
      </c>
      <c r="C62" s="350">
        <v>5</v>
      </c>
      <c r="D62" s="350">
        <v>8</v>
      </c>
      <c r="E62" s="350">
        <v>0</v>
      </c>
      <c r="F62" s="350">
        <v>3</v>
      </c>
      <c r="G62" s="350">
        <v>0</v>
      </c>
      <c r="H62" s="350">
        <v>0</v>
      </c>
      <c r="I62" s="350">
        <v>2</v>
      </c>
      <c r="J62" s="350">
        <v>0</v>
      </c>
      <c r="K62" s="350">
        <v>0</v>
      </c>
      <c r="L62" s="326">
        <v>343.2</v>
      </c>
      <c r="M62" s="339" t="s">
        <v>68</v>
      </c>
    </row>
    <row r="63" spans="1:12" ht="6" customHeight="1">
      <c r="A63" s="350"/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26"/>
    </row>
    <row r="64" spans="1:13" ht="9">
      <c r="A64" s="351">
        <f>SUM(A55:A63)</f>
        <v>114</v>
      </c>
      <c r="B64" s="351">
        <f aca="true" t="shared" si="2" ref="B64:K64">SUM(B55:B63)</f>
        <v>196</v>
      </c>
      <c r="C64" s="351">
        <f>SUM(C55:C63)</f>
        <v>28</v>
      </c>
      <c r="D64" s="351">
        <f t="shared" si="2"/>
        <v>53</v>
      </c>
      <c r="E64" s="351">
        <f t="shared" si="2"/>
        <v>7</v>
      </c>
      <c r="F64" s="351">
        <f t="shared" si="2"/>
        <v>30</v>
      </c>
      <c r="G64" s="351">
        <f>SUM(G55:G63)</f>
        <v>6</v>
      </c>
      <c r="H64" s="351">
        <f t="shared" si="2"/>
        <v>2</v>
      </c>
      <c r="I64" s="351">
        <f t="shared" si="2"/>
        <v>2</v>
      </c>
      <c r="J64" s="351">
        <f t="shared" si="2"/>
        <v>0</v>
      </c>
      <c r="K64" s="351">
        <f t="shared" si="2"/>
        <v>0</v>
      </c>
      <c r="L64" s="329">
        <v>325.1</v>
      </c>
      <c r="M64" s="341" t="s">
        <v>69</v>
      </c>
    </row>
    <row r="65" spans="1:13" ht="9.75" customHeight="1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29"/>
      <c r="M65" s="271"/>
    </row>
    <row r="66" spans="1:13" ht="9">
      <c r="A66" s="351">
        <f>A64+A51</f>
        <v>116</v>
      </c>
      <c r="B66" s="351">
        <f aca="true" t="shared" si="3" ref="B66:K66">B64+B51</f>
        <v>202</v>
      </c>
      <c r="C66" s="351">
        <f t="shared" si="3"/>
        <v>32</v>
      </c>
      <c r="D66" s="351">
        <f t="shared" si="3"/>
        <v>54</v>
      </c>
      <c r="E66" s="351">
        <f t="shared" si="3"/>
        <v>9</v>
      </c>
      <c r="F66" s="351">
        <f t="shared" si="3"/>
        <v>32</v>
      </c>
      <c r="G66" s="351">
        <f t="shared" si="3"/>
        <v>7</v>
      </c>
      <c r="H66" s="351">
        <f t="shared" si="3"/>
        <v>3</v>
      </c>
      <c r="I66" s="351">
        <f t="shared" si="3"/>
        <v>2</v>
      </c>
      <c r="J66" s="351">
        <f t="shared" si="3"/>
        <v>0</v>
      </c>
      <c r="K66" s="351">
        <f t="shared" si="3"/>
        <v>0</v>
      </c>
      <c r="L66" s="329">
        <v>378.5</v>
      </c>
      <c r="M66" s="341" t="s">
        <v>71</v>
      </c>
    </row>
    <row r="67" spans="1:13" ht="9.75" customHeight="1">
      <c r="A67" s="316"/>
      <c r="B67" s="316"/>
      <c r="C67" s="316"/>
      <c r="D67" s="316"/>
      <c r="E67" s="316"/>
      <c r="F67" s="316"/>
      <c r="G67" s="316"/>
      <c r="H67" s="316"/>
      <c r="I67" s="342"/>
      <c r="J67" s="316"/>
      <c r="K67" s="316"/>
      <c r="L67" s="316"/>
      <c r="M67" s="271"/>
    </row>
    <row r="68" spans="1:13" ht="9">
      <c r="A68" s="329">
        <v>5.6</v>
      </c>
      <c r="B68" s="329">
        <v>9.8</v>
      </c>
      <c r="C68" s="329">
        <v>1.6</v>
      </c>
      <c r="D68" s="329">
        <v>2.6</v>
      </c>
      <c r="E68" s="329">
        <v>0.4</v>
      </c>
      <c r="F68" s="329">
        <v>1.6</v>
      </c>
      <c r="G68" s="329">
        <v>0.3</v>
      </c>
      <c r="H68" s="329">
        <v>0.1</v>
      </c>
      <c r="I68" s="329">
        <v>0.1</v>
      </c>
      <c r="J68" s="351">
        <v>0</v>
      </c>
      <c r="K68" s="351">
        <v>0</v>
      </c>
      <c r="L68" s="351">
        <v>0</v>
      </c>
      <c r="M68" s="341" t="s">
        <v>72</v>
      </c>
    </row>
    <row r="69" spans="1:18" ht="9">
      <c r="A69" s="344"/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281"/>
      <c r="R69" s="760"/>
    </row>
    <row r="70" spans="1:13" ht="9">
      <c r="A70" s="345"/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38"/>
    </row>
    <row r="71" spans="1:12" ht="4.5" customHeight="1">
      <c r="A71" s="322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</row>
    <row r="72" spans="1:12" ht="9">
      <c r="A72" s="1041" t="s">
        <v>31</v>
      </c>
      <c r="B72" s="1041"/>
      <c r="C72" s="1041"/>
      <c r="D72" s="1041"/>
      <c r="E72" s="1041"/>
      <c r="F72" s="1041"/>
      <c r="G72" s="1041"/>
      <c r="H72" s="1041"/>
      <c r="I72" s="1041"/>
      <c r="J72" s="1041"/>
      <c r="K72" s="1041"/>
      <c r="L72" s="322"/>
    </row>
    <row r="73" spans="1:12" ht="7.5" customHeight="1">
      <c r="A73" s="346"/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281"/>
    </row>
    <row r="74" spans="1:13" ht="9">
      <c r="A74" s="350">
        <v>0</v>
      </c>
      <c r="B74" s="350">
        <v>0</v>
      </c>
      <c r="C74" s="350">
        <v>0</v>
      </c>
      <c r="D74" s="350">
        <v>1</v>
      </c>
      <c r="E74" s="350">
        <v>0</v>
      </c>
      <c r="F74" s="350">
        <v>1</v>
      </c>
      <c r="G74" s="350">
        <v>0</v>
      </c>
      <c r="H74" s="350">
        <v>0</v>
      </c>
      <c r="I74" s="350">
        <v>0</v>
      </c>
      <c r="J74" s="350">
        <v>0</v>
      </c>
      <c r="K74" s="350">
        <v>0</v>
      </c>
      <c r="L74" s="326">
        <v>481.4</v>
      </c>
      <c r="M74" s="339" t="s">
        <v>10</v>
      </c>
    </row>
    <row r="75" spans="1:13" ht="9">
      <c r="A75" s="350">
        <v>0</v>
      </c>
      <c r="B75" s="350">
        <v>0</v>
      </c>
      <c r="C75" s="350">
        <v>0</v>
      </c>
      <c r="D75" s="350">
        <v>1</v>
      </c>
      <c r="E75" s="350">
        <v>0</v>
      </c>
      <c r="F75" s="350">
        <v>0</v>
      </c>
      <c r="G75" s="350">
        <v>0</v>
      </c>
      <c r="H75" s="350">
        <v>0</v>
      </c>
      <c r="I75" s="350">
        <v>0</v>
      </c>
      <c r="J75" s="350">
        <v>0</v>
      </c>
      <c r="K75" s="350">
        <v>0</v>
      </c>
      <c r="L75" s="326">
        <v>435</v>
      </c>
      <c r="M75" s="339" t="s">
        <v>12</v>
      </c>
    </row>
    <row r="76" spans="1:13" ht="9">
      <c r="A76" s="350">
        <v>0</v>
      </c>
      <c r="B76" s="350">
        <v>1</v>
      </c>
      <c r="C76" s="350">
        <v>4</v>
      </c>
      <c r="D76" s="350">
        <v>0</v>
      </c>
      <c r="E76" s="350">
        <v>0</v>
      </c>
      <c r="F76" s="350">
        <v>0</v>
      </c>
      <c r="G76" s="350">
        <v>0</v>
      </c>
      <c r="H76" s="350">
        <v>0</v>
      </c>
      <c r="I76" s="350">
        <v>0</v>
      </c>
      <c r="J76" s="350">
        <v>0</v>
      </c>
      <c r="K76" s="350">
        <v>0</v>
      </c>
      <c r="L76" s="326">
        <v>415.6</v>
      </c>
      <c r="M76" s="339" t="s">
        <v>14</v>
      </c>
    </row>
    <row r="77" spans="1:13" ht="9">
      <c r="A77" s="350">
        <v>1</v>
      </c>
      <c r="B77" s="350">
        <v>7</v>
      </c>
      <c r="C77" s="350">
        <v>0</v>
      </c>
      <c r="D77" s="350">
        <v>0</v>
      </c>
      <c r="E77" s="350">
        <v>0</v>
      </c>
      <c r="F77" s="350">
        <v>0</v>
      </c>
      <c r="G77" s="350">
        <v>0</v>
      </c>
      <c r="H77" s="350">
        <v>0</v>
      </c>
      <c r="I77" s="350">
        <v>0</v>
      </c>
      <c r="J77" s="350">
        <v>0</v>
      </c>
      <c r="K77" s="350">
        <v>0</v>
      </c>
      <c r="L77" s="326">
        <v>386.1</v>
      </c>
      <c r="M77" s="339" t="s">
        <v>16</v>
      </c>
    </row>
    <row r="78" spans="1:13" ht="9">
      <c r="A78" s="350">
        <v>1</v>
      </c>
      <c r="B78" s="350">
        <v>3</v>
      </c>
      <c r="C78" s="350">
        <v>0</v>
      </c>
      <c r="D78" s="350">
        <v>0</v>
      </c>
      <c r="E78" s="350">
        <v>0</v>
      </c>
      <c r="F78" s="350">
        <v>0</v>
      </c>
      <c r="G78" s="350">
        <v>0</v>
      </c>
      <c r="H78" s="350">
        <v>0</v>
      </c>
      <c r="I78" s="350">
        <v>0</v>
      </c>
      <c r="J78" s="350">
        <v>0</v>
      </c>
      <c r="K78" s="350">
        <v>0</v>
      </c>
      <c r="L78" s="326">
        <v>336.4</v>
      </c>
      <c r="M78" s="339" t="s">
        <v>18</v>
      </c>
    </row>
    <row r="79" spans="1:12" ht="6" customHeight="1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26"/>
    </row>
    <row r="80" spans="1:13" ht="9">
      <c r="A80" s="351">
        <f aca="true" t="shared" si="4" ref="A80:F80">SUM(A74:A79)</f>
        <v>2</v>
      </c>
      <c r="B80" s="351">
        <f t="shared" si="4"/>
        <v>11</v>
      </c>
      <c r="C80" s="351">
        <f t="shared" si="4"/>
        <v>4</v>
      </c>
      <c r="D80" s="351">
        <f t="shared" si="4"/>
        <v>2</v>
      </c>
      <c r="E80" s="351">
        <f t="shared" si="4"/>
        <v>0</v>
      </c>
      <c r="F80" s="351">
        <f t="shared" si="4"/>
        <v>1</v>
      </c>
      <c r="G80" s="351">
        <v>0</v>
      </c>
      <c r="H80" s="351">
        <v>0</v>
      </c>
      <c r="I80" s="351">
        <v>0</v>
      </c>
      <c r="J80" s="351">
        <v>0</v>
      </c>
      <c r="K80" s="351">
        <v>0</v>
      </c>
      <c r="L80" s="329">
        <v>444.4</v>
      </c>
      <c r="M80" s="341" t="s">
        <v>20</v>
      </c>
    </row>
    <row r="81" spans="1:13" ht="10.5" customHeight="1">
      <c r="A81" s="315" t="s">
        <v>341</v>
      </c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39"/>
    </row>
    <row r="82" spans="1:12" ht="9">
      <c r="A82" s="315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</row>
    <row r="83" spans="1:12" ht="7.5" customHeight="1">
      <c r="A83" s="315"/>
      <c r="B83" s="315"/>
      <c r="C83" s="315"/>
      <c r="D83" s="315"/>
      <c r="E83" s="315"/>
      <c r="F83" s="315"/>
      <c r="G83" s="315"/>
      <c r="H83" s="315" t="s">
        <v>143</v>
      </c>
      <c r="I83" s="315"/>
      <c r="J83" s="315"/>
      <c r="K83" s="315"/>
      <c r="L83" s="315"/>
    </row>
    <row r="84" spans="1:13" ht="9">
      <c r="A84" s="350">
        <v>0</v>
      </c>
      <c r="B84" s="350">
        <v>0</v>
      </c>
      <c r="C84" s="350">
        <v>0</v>
      </c>
      <c r="D84" s="350">
        <v>0</v>
      </c>
      <c r="E84" s="350">
        <v>0</v>
      </c>
      <c r="F84" s="350">
        <v>0</v>
      </c>
      <c r="G84" s="350">
        <v>0</v>
      </c>
      <c r="H84" s="350">
        <v>0</v>
      </c>
      <c r="I84" s="350">
        <v>0</v>
      </c>
      <c r="J84" s="350">
        <v>0</v>
      </c>
      <c r="K84" s="350">
        <v>0</v>
      </c>
      <c r="L84" s="326">
        <v>350</v>
      </c>
      <c r="M84" s="339" t="s">
        <v>22</v>
      </c>
    </row>
    <row r="85" spans="1:13" ht="9">
      <c r="A85" s="350">
        <v>5</v>
      </c>
      <c r="B85" s="350">
        <v>4</v>
      </c>
      <c r="C85" s="350">
        <v>0</v>
      </c>
      <c r="D85" s="350">
        <v>0</v>
      </c>
      <c r="E85" s="350">
        <v>0</v>
      </c>
      <c r="F85" s="350">
        <v>0</v>
      </c>
      <c r="G85" s="350">
        <v>0</v>
      </c>
      <c r="H85" s="350">
        <v>0</v>
      </c>
      <c r="I85" s="350">
        <v>0</v>
      </c>
      <c r="J85" s="350">
        <v>0</v>
      </c>
      <c r="K85" s="350">
        <v>0</v>
      </c>
      <c r="L85" s="326">
        <v>337</v>
      </c>
      <c r="M85" s="339" t="s">
        <v>24</v>
      </c>
    </row>
    <row r="86" spans="1:13" ht="9">
      <c r="A86" s="350">
        <v>19</v>
      </c>
      <c r="B86" s="350">
        <v>16</v>
      </c>
      <c r="C86" s="350">
        <v>0</v>
      </c>
      <c r="D86" s="350">
        <v>0</v>
      </c>
      <c r="E86" s="350">
        <v>0</v>
      </c>
      <c r="F86" s="350">
        <v>0</v>
      </c>
      <c r="G86" s="350">
        <v>0</v>
      </c>
      <c r="H86" s="350">
        <v>0</v>
      </c>
      <c r="I86" s="350">
        <v>0</v>
      </c>
      <c r="J86" s="350">
        <v>0</v>
      </c>
      <c r="K86" s="350">
        <v>0</v>
      </c>
      <c r="L86" s="326">
        <v>318.2</v>
      </c>
      <c r="M86" s="339" t="s">
        <v>60</v>
      </c>
    </row>
    <row r="87" spans="1:13" ht="9">
      <c r="A87" s="350">
        <v>21</v>
      </c>
      <c r="B87" s="350">
        <v>32</v>
      </c>
      <c r="C87" s="350">
        <v>0</v>
      </c>
      <c r="D87" s="350">
        <v>1</v>
      </c>
      <c r="E87" s="350">
        <v>0</v>
      </c>
      <c r="F87" s="350">
        <v>0</v>
      </c>
      <c r="G87" s="350">
        <v>0</v>
      </c>
      <c r="H87" s="350">
        <v>0</v>
      </c>
      <c r="I87" s="350">
        <v>0</v>
      </c>
      <c r="J87" s="350">
        <v>0</v>
      </c>
      <c r="K87" s="350">
        <v>0</v>
      </c>
      <c r="L87" s="326">
        <v>317.8</v>
      </c>
      <c r="M87" s="339" t="s">
        <v>62</v>
      </c>
    </row>
    <row r="88" spans="1:13" ht="9">
      <c r="A88" s="350">
        <v>24</v>
      </c>
      <c r="B88" s="350">
        <v>33</v>
      </c>
      <c r="C88" s="350">
        <v>1</v>
      </c>
      <c r="D88" s="350">
        <v>1</v>
      </c>
      <c r="E88" s="350">
        <v>0</v>
      </c>
      <c r="F88" s="350">
        <v>0</v>
      </c>
      <c r="G88" s="350">
        <v>0</v>
      </c>
      <c r="H88" s="350">
        <v>0</v>
      </c>
      <c r="I88" s="350">
        <v>0</v>
      </c>
      <c r="J88" s="350">
        <v>0</v>
      </c>
      <c r="K88" s="350">
        <v>0</v>
      </c>
      <c r="L88" s="326">
        <v>326.8</v>
      </c>
      <c r="M88" s="339" t="s">
        <v>64</v>
      </c>
    </row>
    <row r="89" spans="1:13" ht="9">
      <c r="A89" s="350">
        <v>17</v>
      </c>
      <c r="B89" s="350">
        <v>29</v>
      </c>
      <c r="C89" s="350">
        <v>1</v>
      </c>
      <c r="D89" s="350">
        <v>0</v>
      </c>
      <c r="E89" s="350">
        <v>2</v>
      </c>
      <c r="F89" s="350">
        <v>0</v>
      </c>
      <c r="G89" s="350">
        <v>0</v>
      </c>
      <c r="H89" s="350">
        <v>0</v>
      </c>
      <c r="I89" s="350">
        <v>0</v>
      </c>
      <c r="J89" s="350">
        <v>0</v>
      </c>
      <c r="K89" s="350">
        <v>0</v>
      </c>
      <c r="L89" s="326">
        <v>321.7</v>
      </c>
      <c r="M89" s="339" t="s">
        <v>65</v>
      </c>
    </row>
    <row r="90" spans="1:13" ht="9">
      <c r="A90" s="350">
        <v>33</v>
      </c>
      <c r="B90" s="350">
        <v>53</v>
      </c>
      <c r="C90" s="350">
        <v>0</v>
      </c>
      <c r="D90" s="350">
        <v>0</v>
      </c>
      <c r="E90" s="350">
        <v>0</v>
      </c>
      <c r="F90" s="350">
        <v>0</v>
      </c>
      <c r="G90" s="350">
        <v>0</v>
      </c>
      <c r="H90" s="350">
        <v>0</v>
      </c>
      <c r="I90" s="350">
        <v>0</v>
      </c>
      <c r="J90" s="350">
        <v>0</v>
      </c>
      <c r="K90" s="350">
        <v>0</v>
      </c>
      <c r="L90" s="326">
        <v>316.6</v>
      </c>
      <c r="M90" s="339" t="s">
        <v>67</v>
      </c>
    </row>
    <row r="91" spans="1:13" ht="9">
      <c r="A91" s="350">
        <v>5</v>
      </c>
      <c r="B91" s="350">
        <v>17</v>
      </c>
      <c r="C91" s="350">
        <v>0</v>
      </c>
      <c r="D91" s="350">
        <v>0</v>
      </c>
      <c r="E91" s="350">
        <v>0</v>
      </c>
      <c r="F91" s="350">
        <v>1</v>
      </c>
      <c r="G91" s="350">
        <v>0</v>
      </c>
      <c r="H91" s="350">
        <v>0</v>
      </c>
      <c r="I91" s="350">
        <v>0</v>
      </c>
      <c r="J91" s="350">
        <v>0</v>
      </c>
      <c r="K91" s="350">
        <v>0</v>
      </c>
      <c r="L91" s="326">
        <v>316.8</v>
      </c>
      <c r="M91" s="339" t="s">
        <v>68</v>
      </c>
    </row>
    <row r="92" spans="1:12" ht="6" customHeight="1">
      <c r="A92" s="350"/>
      <c r="B92" s="350"/>
      <c r="C92" s="350"/>
      <c r="D92" s="350"/>
      <c r="E92" s="350"/>
      <c r="F92" s="350"/>
      <c r="G92" s="350"/>
      <c r="H92" s="350"/>
      <c r="I92" s="350"/>
      <c r="J92" s="350"/>
      <c r="K92" s="350"/>
      <c r="L92" s="326"/>
    </row>
    <row r="93" spans="1:13" ht="9">
      <c r="A93" s="351">
        <f aca="true" t="shared" si="5" ref="A93:K93">SUM(A84:A92)</f>
        <v>124</v>
      </c>
      <c r="B93" s="351">
        <f t="shared" si="5"/>
        <v>184</v>
      </c>
      <c r="C93" s="351">
        <f t="shared" si="5"/>
        <v>2</v>
      </c>
      <c r="D93" s="351">
        <f t="shared" si="5"/>
        <v>2</v>
      </c>
      <c r="E93" s="351">
        <f t="shared" si="5"/>
        <v>2</v>
      </c>
      <c r="F93" s="351">
        <f t="shared" si="5"/>
        <v>1</v>
      </c>
      <c r="G93" s="351">
        <f t="shared" si="5"/>
        <v>0</v>
      </c>
      <c r="H93" s="351">
        <f t="shared" si="5"/>
        <v>0</v>
      </c>
      <c r="I93" s="351">
        <f t="shared" si="5"/>
        <v>0</v>
      </c>
      <c r="J93" s="351">
        <f t="shared" si="5"/>
        <v>0</v>
      </c>
      <c r="K93" s="351">
        <f t="shared" si="5"/>
        <v>0</v>
      </c>
      <c r="L93" s="329">
        <v>321.9</v>
      </c>
      <c r="M93" s="341" t="s">
        <v>69</v>
      </c>
    </row>
    <row r="94" spans="1:13" ht="7.5" customHeight="1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29"/>
      <c r="M94" s="271"/>
    </row>
    <row r="95" spans="1:13" ht="9">
      <c r="A95" s="351">
        <f>A80+A93</f>
        <v>126</v>
      </c>
      <c r="B95" s="351">
        <f aca="true" t="shared" si="6" ref="B95:K95">B80+B93</f>
        <v>195</v>
      </c>
      <c r="C95" s="351">
        <f t="shared" si="6"/>
        <v>6</v>
      </c>
      <c r="D95" s="351">
        <f t="shared" si="6"/>
        <v>4</v>
      </c>
      <c r="E95" s="351">
        <f t="shared" si="6"/>
        <v>2</v>
      </c>
      <c r="F95" s="351">
        <f t="shared" si="6"/>
        <v>2</v>
      </c>
      <c r="G95" s="351">
        <f t="shared" si="6"/>
        <v>0</v>
      </c>
      <c r="H95" s="351">
        <f t="shared" si="6"/>
        <v>0</v>
      </c>
      <c r="I95" s="351">
        <f t="shared" si="6"/>
        <v>0</v>
      </c>
      <c r="J95" s="351">
        <f t="shared" si="6"/>
        <v>0</v>
      </c>
      <c r="K95" s="351">
        <f t="shared" si="6"/>
        <v>0</v>
      </c>
      <c r="L95" s="329">
        <v>368.4</v>
      </c>
      <c r="M95" s="341" t="s">
        <v>71</v>
      </c>
    </row>
    <row r="96" spans="1:13" ht="7.5" customHeight="1">
      <c r="A96" s="316"/>
      <c r="B96" s="316"/>
      <c r="C96" s="342"/>
      <c r="D96" s="316"/>
      <c r="E96" s="316"/>
      <c r="F96" s="316"/>
      <c r="G96" s="316"/>
      <c r="H96" s="316"/>
      <c r="I96" s="316"/>
      <c r="J96" s="316"/>
      <c r="K96" s="316"/>
      <c r="L96" s="316"/>
      <c r="M96" s="271"/>
    </row>
    <row r="97" spans="1:13" ht="9.75" customHeight="1">
      <c r="A97" s="329">
        <v>6.1</v>
      </c>
      <c r="B97" s="329">
        <v>9.5</v>
      </c>
      <c r="C97" s="329">
        <v>0.3</v>
      </c>
      <c r="D97" s="329">
        <v>0.2</v>
      </c>
      <c r="E97" s="329">
        <v>0.1</v>
      </c>
      <c r="F97" s="329">
        <v>0.1</v>
      </c>
      <c r="G97" s="351">
        <v>0</v>
      </c>
      <c r="H97" s="351">
        <v>0</v>
      </c>
      <c r="I97" s="351">
        <v>0</v>
      </c>
      <c r="J97" s="351">
        <v>0</v>
      </c>
      <c r="K97" s="351">
        <v>0</v>
      </c>
      <c r="L97" s="351">
        <v>0</v>
      </c>
      <c r="M97" s="341" t="s">
        <v>72</v>
      </c>
    </row>
    <row r="98" spans="1:12" ht="9">
      <c r="A98" s="344"/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281"/>
    </row>
    <row r="99" spans="1:12" ht="9">
      <c r="A99" s="347"/>
      <c r="B99" s="347"/>
      <c r="C99" s="347"/>
      <c r="D99" s="347"/>
      <c r="E99" s="347"/>
      <c r="F99" s="347"/>
      <c r="G99" s="322"/>
      <c r="H99" s="322"/>
      <c r="I99" s="322"/>
      <c r="J99" s="322"/>
      <c r="K99" s="322"/>
      <c r="L99" s="322"/>
    </row>
    <row r="100" spans="1:12" ht="9">
      <c r="A100" s="322"/>
      <c r="B100" s="348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</row>
    <row r="101" spans="1:12" ht="9">
      <c r="A101" s="322"/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</row>
    <row r="102" spans="1:12" ht="9">
      <c r="A102" s="349"/>
      <c r="B102" s="348"/>
      <c r="C102" s="349"/>
      <c r="D102" s="348"/>
      <c r="E102" s="348"/>
      <c r="F102" s="322"/>
      <c r="G102" s="322"/>
      <c r="H102" s="322"/>
      <c r="I102" s="322"/>
      <c r="J102" s="322"/>
      <c r="K102" s="322"/>
      <c r="L102" s="322"/>
    </row>
    <row r="103" spans="1:12" ht="9">
      <c r="A103" s="348"/>
      <c r="B103" s="348"/>
      <c r="C103" s="348"/>
      <c r="D103" s="348"/>
      <c r="E103" s="348"/>
      <c r="F103" s="348"/>
      <c r="G103" s="322"/>
      <c r="H103" s="322"/>
      <c r="I103" s="322"/>
      <c r="J103" s="322"/>
      <c r="K103" s="322"/>
      <c r="L103" s="322"/>
    </row>
    <row r="104" spans="1:12" ht="9">
      <c r="A104" s="322"/>
      <c r="B104" s="322"/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</row>
    <row r="105" spans="1:12" ht="9">
      <c r="A105" s="322"/>
      <c r="B105" s="322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</row>
    <row r="106" spans="1:12" ht="9">
      <c r="A106" s="322"/>
      <c r="B106" s="347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</row>
    <row r="107" spans="1:12" ht="9">
      <c r="A107" s="322"/>
      <c r="B107" s="322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</row>
    <row r="108" spans="1:12" ht="9">
      <c r="A108" s="322"/>
      <c r="B108" s="322"/>
      <c r="C108" s="322"/>
      <c r="D108" s="322"/>
      <c r="E108" s="322"/>
      <c r="F108" s="322"/>
      <c r="G108" s="322"/>
      <c r="H108" s="322"/>
      <c r="I108" s="322"/>
      <c r="J108" s="322"/>
      <c r="K108" s="322"/>
      <c r="L108" s="322"/>
    </row>
    <row r="109" spans="1:12" ht="9">
      <c r="A109" s="322"/>
      <c r="B109" s="322"/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</row>
    <row r="110" spans="1:12" ht="9">
      <c r="A110" s="322"/>
      <c r="B110" s="322"/>
      <c r="C110" s="322"/>
      <c r="D110" s="322"/>
      <c r="E110" s="322"/>
      <c r="F110" s="322"/>
      <c r="G110" s="322"/>
      <c r="H110" s="322"/>
      <c r="I110" s="322"/>
      <c r="J110" s="322"/>
      <c r="K110" s="322"/>
      <c r="L110" s="322"/>
    </row>
    <row r="111" spans="1:12" ht="9">
      <c r="A111" s="322"/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</row>
    <row r="112" spans="1:12" ht="9">
      <c r="A112" s="322"/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</row>
    <row r="113" spans="1:12" ht="9">
      <c r="A113" s="322"/>
      <c r="B113" s="322"/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</row>
    <row r="114" spans="1:12" ht="9">
      <c r="A114" s="322"/>
      <c r="B114" s="32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</row>
    <row r="115" spans="1:12" ht="9">
      <c r="A115" s="322"/>
      <c r="B115" s="322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</row>
    <row r="116" spans="1:12" ht="9">
      <c r="A116" s="322"/>
      <c r="B116" s="322"/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</row>
    <row r="117" spans="1:12" ht="9">
      <c r="A117" s="322"/>
      <c r="B117" s="322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</row>
    <row r="118" spans="1:12" ht="9">
      <c r="A118" s="322"/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</row>
    <row r="119" spans="1:12" ht="9">
      <c r="A119" s="322"/>
      <c r="B119" s="322"/>
      <c r="C119" s="322"/>
      <c r="D119" s="322"/>
      <c r="E119" s="322"/>
      <c r="F119" s="322"/>
      <c r="G119" s="322"/>
      <c r="H119" s="322"/>
      <c r="I119" s="322"/>
      <c r="J119" s="322"/>
      <c r="K119" s="322"/>
      <c r="L119" s="322"/>
    </row>
    <row r="120" spans="1:12" ht="9">
      <c r="A120" s="322"/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  <c r="L120" s="322"/>
    </row>
    <row r="121" spans="1:12" ht="9">
      <c r="A121" s="322"/>
      <c r="B121" s="322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</row>
    <row r="122" spans="1:12" ht="9">
      <c r="A122" s="322"/>
      <c r="B122" s="322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</row>
    <row r="123" spans="1:12" ht="9">
      <c r="A123" s="322"/>
      <c r="B123" s="322"/>
      <c r="C123" s="322"/>
      <c r="D123" s="322"/>
      <c r="E123" s="322"/>
      <c r="F123" s="322"/>
      <c r="G123" s="322"/>
      <c r="H123" s="322"/>
      <c r="I123" s="322"/>
      <c r="J123" s="322"/>
      <c r="K123" s="322"/>
      <c r="L123" s="322"/>
    </row>
    <row r="124" spans="1:12" ht="9">
      <c r="A124" s="322"/>
      <c r="B124" s="322"/>
      <c r="C124" s="322"/>
      <c r="D124" s="322"/>
      <c r="E124" s="322"/>
      <c r="F124" s="322"/>
      <c r="G124" s="322"/>
      <c r="H124" s="322"/>
      <c r="I124" s="322"/>
      <c r="J124" s="322"/>
      <c r="K124" s="322"/>
      <c r="L124" s="322"/>
    </row>
    <row r="125" spans="1:12" ht="9">
      <c r="A125" s="322"/>
      <c r="B125" s="322"/>
      <c r="C125" s="322"/>
      <c r="D125" s="322"/>
      <c r="E125" s="322"/>
      <c r="F125" s="322"/>
      <c r="G125" s="322"/>
      <c r="H125" s="322"/>
      <c r="I125" s="322"/>
      <c r="J125" s="322"/>
      <c r="K125" s="322"/>
      <c r="L125" s="322"/>
    </row>
    <row r="126" spans="1:12" ht="9">
      <c r="A126" s="322"/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</row>
  </sheetData>
  <mergeCells count="6">
    <mergeCell ref="A43:K43"/>
    <mergeCell ref="A72:K72"/>
    <mergeCell ref="A5:K6"/>
    <mergeCell ref="L5:L9"/>
    <mergeCell ref="A10:K10"/>
    <mergeCell ref="A14:K14"/>
  </mergeCells>
  <printOptions/>
  <pageMargins left="0.5905511811023623" right="0.5905511811023623" top="0.6692913385826772" bottom="0.3937007874015748" header="0.5118110236220472" footer="0.5118110236220472"/>
  <pageSetup firstPageNumber="26" useFirstPageNumber="1" horizontalDpi="300" verticalDpi="300" orientation="portrait" paperSize="9" scale="92" r:id="rId2"/>
  <headerFooter alignWithMargins="0">
    <oddHeader>&amp;C&amp;7- 19 -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90"/>
  <sheetViews>
    <sheetView zoomScale="110" zoomScaleNormal="110" workbookViewId="0" topLeftCell="A1">
      <selection activeCell="O6" sqref="O6"/>
    </sheetView>
  </sheetViews>
  <sheetFormatPr defaultColWidth="12" defaultRowHeight="11.25"/>
  <cols>
    <col min="1" max="1" width="1.5" style="256" customWidth="1"/>
    <col min="2" max="2" width="4.5" style="256" customWidth="1"/>
    <col min="3" max="3" width="3.16015625" style="256" customWidth="1"/>
    <col min="4" max="4" width="4.5" style="256" customWidth="1"/>
    <col min="5" max="5" width="0.82421875" style="256" customWidth="1"/>
    <col min="6" max="6" width="3.5" style="256" customWidth="1"/>
    <col min="7" max="7" width="18.83203125" style="256" customWidth="1"/>
    <col min="8" max="8" width="1.0078125" style="256" customWidth="1"/>
    <col min="9" max="10" width="13" style="256" customWidth="1"/>
    <col min="11" max="11" width="13.5" style="256" customWidth="1"/>
    <col min="12" max="12" width="12.83203125" style="256" customWidth="1"/>
    <col min="13" max="13" width="14.83203125" style="256" customWidth="1"/>
    <col min="14" max="14" width="12.83203125" style="256" customWidth="1"/>
    <col min="15" max="16384" width="12" style="256" customWidth="1"/>
  </cols>
  <sheetData>
    <row r="2" ht="6" customHeight="1"/>
    <row r="3" spans="1:14" s="3" customFormat="1" ht="12">
      <c r="A3" s="45" t="s">
        <v>997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ht="6" customHeight="1"/>
    <row r="5" spans="1:14" ht="11.25" customHeight="1">
      <c r="A5" s="931" t="s">
        <v>293</v>
      </c>
      <c r="B5" s="1064"/>
      <c r="C5" s="1064"/>
      <c r="D5" s="1064"/>
      <c r="E5" s="1064"/>
      <c r="F5" s="1064"/>
      <c r="G5" s="1064"/>
      <c r="H5" s="1029"/>
      <c r="I5" s="1057" t="s">
        <v>976</v>
      </c>
      <c r="J5" s="1068" t="s">
        <v>294</v>
      </c>
      <c r="K5" s="1069"/>
      <c r="L5" s="1057" t="s">
        <v>295</v>
      </c>
      <c r="M5" s="1057" t="s">
        <v>978</v>
      </c>
      <c r="N5" s="1061" t="s">
        <v>979</v>
      </c>
    </row>
    <row r="6" spans="1:14" ht="8.25" customHeight="1">
      <c r="A6" s="1030"/>
      <c r="B6" s="1030"/>
      <c r="C6" s="1030"/>
      <c r="D6" s="1030"/>
      <c r="E6" s="1030"/>
      <c r="F6" s="1030"/>
      <c r="G6" s="1030"/>
      <c r="H6" s="1031"/>
      <c r="I6" s="1065"/>
      <c r="J6" s="1070"/>
      <c r="K6" s="1071"/>
      <c r="L6" s="1058"/>
      <c r="M6" s="1065"/>
      <c r="N6" s="1062"/>
    </row>
    <row r="7" spans="1:14" ht="8.25" customHeight="1">
      <c r="A7" s="1030"/>
      <c r="B7" s="1030"/>
      <c r="C7" s="1030"/>
      <c r="D7" s="1030"/>
      <c r="E7" s="1030"/>
      <c r="F7" s="1030"/>
      <c r="G7" s="1030"/>
      <c r="H7" s="1031"/>
      <c r="I7" s="1065"/>
      <c r="J7" s="1072"/>
      <c r="K7" s="1073"/>
      <c r="L7" s="1058"/>
      <c r="M7" s="1065"/>
      <c r="N7" s="1062"/>
    </row>
    <row r="8" spans="1:14" ht="8.25" customHeight="1">
      <c r="A8" s="1030"/>
      <c r="B8" s="1030"/>
      <c r="C8" s="1030"/>
      <c r="D8" s="1030"/>
      <c r="E8" s="1030"/>
      <c r="F8" s="1030"/>
      <c r="G8" s="1030"/>
      <c r="H8" s="1031"/>
      <c r="I8" s="1065"/>
      <c r="J8" s="1043" t="s">
        <v>977</v>
      </c>
      <c r="K8" s="1057" t="s">
        <v>296</v>
      </c>
      <c r="L8" s="1058"/>
      <c r="M8" s="1065"/>
      <c r="N8" s="1062"/>
    </row>
    <row r="9" spans="1:14" ht="9" customHeight="1">
      <c r="A9" s="1030"/>
      <c r="B9" s="1030"/>
      <c r="C9" s="1030"/>
      <c r="D9" s="1030"/>
      <c r="E9" s="1030"/>
      <c r="F9" s="1030"/>
      <c r="G9" s="1030"/>
      <c r="H9" s="1031"/>
      <c r="I9" s="1065"/>
      <c r="J9" s="1066"/>
      <c r="K9" s="1074"/>
      <c r="L9" s="1058"/>
      <c r="M9" s="1065"/>
      <c r="N9" s="1062"/>
    </row>
    <row r="10" spans="1:14" ht="8.25" customHeight="1">
      <c r="A10" s="1030"/>
      <c r="B10" s="1030"/>
      <c r="C10" s="1030"/>
      <c r="D10" s="1030"/>
      <c r="E10" s="1030"/>
      <c r="F10" s="1030"/>
      <c r="G10" s="1030"/>
      <c r="H10" s="1031"/>
      <c r="I10" s="1065"/>
      <c r="J10" s="1066"/>
      <c r="K10" s="1074"/>
      <c r="L10" s="1058"/>
      <c r="M10" s="1065"/>
      <c r="N10" s="1062"/>
    </row>
    <row r="11" spans="1:14" ht="8.25" customHeight="1">
      <c r="A11" s="1030"/>
      <c r="B11" s="1030"/>
      <c r="C11" s="1030"/>
      <c r="D11" s="1030"/>
      <c r="E11" s="1030"/>
      <c r="F11" s="1030"/>
      <c r="G11" s="1030"/>
      <c r="H11" s="1031"/>
      <c r="I11" s="1027"/>
      <c r="J11" s="1067"/>
      <c r="K11" s="1075"/>
      <c r="L11" s="1059"/>
      <c r="M11" s="1027"/>
      <c r="N11" s="1063"/>
    </row>
    <row r="12" spans="1:14" ht="9">
      <c r="A12" s="1032"/>
      <c r="B12" s="1032"/>
      <c r="C12" s="1032"/>
      <c r="D12" s="1032"/>
      <c r="E12" s="1032"/>
      <c r="F12" s="1032"/>
      <c r="G12" s="1032"/>
      <c r="H12" s="1033"/>
      <c r="I12" s="678" t="s">
        <v>167</v>
      </c>
      <c r="J12" s="262"/>
      <c r="K12" s="263"/>
      <c r="L12" s="1019" t="s">
        <v>297</v>
      </c>
      <c r="M12" s="1076"/>
      <c r="N12" s="307" t="s">
        <v>315</v>
      </c>
    </row>
    <row r="13" spans="1:14" ht="9">
      <c r="A13" s="277"/>
      <c r="B13" s="277" t="s">
        <v>143</v>
      </c>
      <c r="C13" s="277"/>
      <c r="D13" s="277"/>
      <c r="E13" s="277"/>
      <c r="F13" s="277"/>
      <c r="G13" s="277"/>
      <c r="H13" s="277"/>
      <c r="I13" s="308"/>
      <c r="J13" s="308"/>
      <c r="K13" s="308"/>
      <c r="L13" s="308"/>
      <c r="M13" s="308"/>
      <c r="N13" s="309"/>
    </row>
    <row r="14" spans="1:15" s="3" customFormat="1" ht="12">
      <c r="A14" s="184"/>
      <c r="B14" s="184"/>
      <c r="C14" s="184"/>
      <c r="D14" s="184"/>
      <c r="E14" s="184"/>
      <c r="F14" s="184"/>
      <c r="G14" s="184"/>
      <c r="H14" s="184"/>
      <c r="I14" s="13" t="s">
        <v>298</v>
      </c>
      <c r="J14" s="184"/>
      <c r="K14" s="184"/>
      <c r="L14" s="184"/>
      <c r="M14" s="184"/>
      <c r="N14" s="184"/>
      <c r="O14" s="310"/>
    </row>
    <row r="15" spans="1:13" ht="9">
      <c r="A15" s="311" t="s">
        <v>9</v>
      </c>
      <c r="B15" s="311"/>
      <c r="C15" s="311"/>
      <c r="D15" s="311"/>
      <c r="E15" s="311"/>
      <c r="F15" s="311"/>
      <c r="G15" s="311"/>
      <c r="I15" s="312"/>
      <c r="M15" s="313"/>
    </row>
    <row r="16" spans="1:13" ht="6" customHeight="1">
      <c r="A16" s="311"/>
      <c r="B16" s="311"/>
      <c r="C16" s="311"/>
      <c r="D16" s="311"/>
      <c r="E16" s="311"/>
      <c r="F16" s="311"/>
      <c r="G16" s="311"/>
      <c r="I16" s="277"/>
      <c r="M16" s="762"/>
    </row>
    <row r="17" spans="1:15" ht="9">
      <c r="A17" s="314" t="s">
        <v>299</v>
      </c>
      <c r="B17" s="296"/>
      <c r="C17" s="296" t="s">
        <v>300</v>
      </c>
      <c r="D17" s="296"/>
      <c r="E17" s="296"/>
      <c r="F17" s="296"/>
      <c r="G17" s="296"/>
      <c r="H17" s="261"/>
      <c r="I17" s="327">
        <v>419</v>
      </c>
      <c r="J17" s="327">
        <v>250</v>
      </c>
      <c r="K17" s="326">
        <f>J17/I17%</f>
        <v>59.665871121718375</v>
      </c>
      <c r="L17" s="327">
        <v>2</v>
      </c>
      <c r="M17" s="761">
        <v>0</v>
      </c>
      <c r="N17" s="330">
        <v>128</v>
      </c>
      <c r="O17" s="277"/>
    </row>
    <row r="18" spans="1:15" ht="9">
      <c r="A18" s="314" t="s">
        <v>301</v>
      </c>
      <c r="B18" s="296"/>
      <c r="C18" s="317" t="s">
        <v>302</v>
      </c>
      <c r="D18" s="256" t="s">
        <v>265</v>
      </c>
      <c r="E18" s="296" t="s">
        <v>299</v>
      </c>
      <c r="F18" s="296"/>
      <c r="G18" s="296"/>
      <c r="H18" s="261"/>
      <c r="I18" s="327">
        <v>345</v>
      </c>
      <c r="J18" s="327">
        <v>250</v>
      </c>
      <c r="K18" s="326">
        <f aca="true" t="shared" si="0" ref="K18:K35">J18/I18%</f>
        <v>72.46376811594203</v>
      </c>
      <c r="L18" s="327">
        <v>1</v>
      </c>
      <c r="M18" s="761">
        <v>0</v>
      </c>
      <c r="N18" s="330">
        <v>40</v>
      </c>
      <c r="O18" s="277"/>
    </row>
    <row r="19" spans="1:15" ht="9">
      <c r="A19" s="314" t="s">
        <v>303</v>
      </c>
      <c r="B19" s="318"/>
      <c r="C19" s="317" t="s">
        <v>302</v>
      </c>
      <c r="D19" s="256" t="s">
        <v>265</v>
      </c>
      <c r="E19" s="296" t="s">
        <v>301</v>
      </c>
      <c r="F19" s="296"/>
      <c r="G19" s="296"/>
      <c r="H19" s="261"/>
      <c r="I19" s="327">
        <v>333</v>
      </c>
      <c r="J19" s="327">
        <v>250</v>
      </c>
      <c r="K19" s="326">
        <f t="shared" si="0"/>
        <v>75.07507507507508</v>
      </c>
      <c r="L19" s="327">
        <v>5</v>
      </c>
      <c r="M19" s="761">
        <v>0</v>
      </c>
      <c r="N19" s="330">
        <v>165</v>
      </c>
      <c r="O19" s="277"/>
    </row>
    <row r="20" spans="1:15" ht="9">
      <c r="A20" s="319" t="s">
        <v>304</v>
      </c>
      <c r="C20" s="317" t="s">
        <v>302</v>
      </c>
      <c r="D20" s="256" t="s">
        <v>265</v>
      </c>
      <c r="E20" s="296" t="s">
        <v>303</v>
      </c>
      <c r="F20" s="296"/>
      <c r="G20" s="296"/>
      <c r="H20" s="261"/>
      <c r="I20" s="327">
        <v>281</v>
      </c>
      <c r="J20" s="327">
        <v>250</v>
      </c>
      <c r="K20" s="326">
        <f t="shared" si="0"/>
        <v>88.9679715302491</v>
      </c>
      <c r="L20" s="327">
        <v>8</v>
      </c>
      <c r="M20" s="761">
        <v>1</v>
      </c>
      <c r="N20" s="330">
        <v>126</v>
      </c>
      <c r="O20" s="277"/>
    </row>
    <row r="21" spans="4:18" ht="9">
      <c r="D21" s="256" t="s">
        <v>265</v>
      </c>
      <c r="F21" s="296" t="s">
        <v>305</v>
      </c>
      <c r="G21" s="296"/>
      <c r="H21" s="261"/>
      <c r="I21" s="327">
        <v>299</v>
      </c>
      <c r="J21" s="327">
        <v>250</v>
      </c>
      <c r="K21" s="326">
        <f t="shared" si="0"/>
        <v>83.61204013377926</v>
      </c>
      <c r="L21" s="327">
        <v>9</v>
      </c>
      <c r="M21" s="761">
        <v>0</v>
      </c>
      <c r="N21" s="330">
        <v>189</v>
      </c>
      <c r="O21" s="277"/>
      <c r="P21" s="305"/>
      <c r="Q21" s="305"/>
      <c r="R21" s="305"/>
    </row>
    <row r="22" spans="8:18" ht="9">
      <c r="H22" s="261"/>
      <c r="I22" s="327"/>
      <c r="J22" s="327" t="s">
        <v>143</v>
      </c>
      <c r="K22" s="326"/>
      <c r="L22" s="327"/>
      <c r="M22" s="761"/>
      <c r="N22" s="330"/>
      <c r="O22" s="277"/>
      <c r="P22" s="305"/>
      <c r="Q22" s="305"/>
      <c r="R22" s="305"/>
    </row>
    <row r="23" spans="7:18" ht="9">
      <c r="G23" s="320" t="s">
        <v>25</v>
      </c>
      <c r="H23" s="261"/>
      <c r="I23" s="328">
        <v>331</v>
      </c>
      <c r="J23" s="328">
        <v>250</v>
      </c>
      <c r="K23" s="329">
        <f t="shared" si="0"/>
        <v>75.52870090634441</v>
      </c>
      <c r="L23" s="328">
        <f>SUM(L17:L22)</f>
        <v>25</v>
      </c>
      <c r="M23" s="763">
        <f>SUM(M17:M22)</f>
        <v>1</v>
      </c>
      <c r="N23" s="331">
        <f>SUM(N17:N22)</f>
        <v>648</v>
      </c>
      <c r="O23" s="277"/>
      <c r="P23" s="305"/>
      <c r="Q23" s="305"/>
      <c r="R23" s="305"/>
    </row>
    <row r="24" spans="7:18" ht="7.5" customHeight="1">
      <c r="G24" s="320"/>
      <c r="H24" s="261"/>
      <c r="I24" s="261"/>
      <c r="J24" s="280"/>
      <c r="K24" s="290"/>
      <c r="L24" s="261"/>
      <c r="M24" s="280"/>
      <c r="O24" s="277"/>
      <c r="P24" s="305"/>
      <c r="Q24" s="305"/>
      <c r="R24" s="305"/>
    </row>
    <row r="25" spans="7:15" ht="9">
      <c r="G25" s="320"/>
      <c r="H25" s="261"/>
      <c r="I25" s="261"/>
      <c r="J25" s="280"/>
      <c r="K25" s="290"/>
      <c r="L25" s="261"/>
      <c r="M25" s="280"/>
      <c r="O25" s="277"/>
    </row>
    <row r="26" spans="7:15" ht="9">
      <c r="G26" s="320"/>
      <c r="H26" s="261"/>
      <c r="I26" s="261"/>
      <c r="J26" s="280"/>
      <c r="K26" s="290"/>
      <c r="L26" s="261"/>
      <c r="M26" s="280"/>
      <c r="O26" s="277"/>
    </row>
    <row r="27" spans="7:15" ht="9">
      <c r="G27" s="320"/>
      <c r="H27" s="261"/>
      <c r="I27" s="261"/>
      <c r="J27" s="280"/>
      <c r="K27" s="290"/>
      <c r="L27" s="261"/>
      <c r="M27" s="280"/>
      <c r="O27" s="277"/>
    </row>
    <row r="28" spans="1:15" ht="9">
      <c r="A28" s="271" t="s">
        <v>26</v>
      </c>
      <c r="B28" s="271"/>
      <c r="C28" s="271"/>
      <c r="D28" s="271"/>
      <c r="E28" s="271"/>
      <c r="F28" s="271"/>
      <c r="G28" s="271"/>
      <c r="H28" s="261"/>
      <c r="I28" s="261"/>
      <c r="J28" s="280"/>
      <c r="K28" s="290"/>
      <c r="L28" s="261"/>
      <c r="M28" s="280"/>
      <c r="O28" s="277"/>
    </row>
    <row r="29" spans="1:15" ht="6" customHeight="1">
      <c r="A29" s="271"/>
      <c r="B29" s="271"/>
      <c r="C29" s="271"/>
      <c r="D29" s="271"/>
      <c r="E29" s="271"/>
      <c r="F29" s="271"/>
      <c r="G29" s="271"/>
      <c r="H29" s="261"/>
      <c r="I29" s="261"/>
      <c r="J29" s="280"/>
      <c r="K29" s="290"/>
      <c r="L29" s="261"/>
      <c r="M29" s="280"/>
      <c r="O29" s="277"/>
    </row>
    <row r="30" spans="1:18" ht="9">
      <c r="A30" s="256" t="s">
        <v>306</v>
      </c>
      <c r="B30" s="296"/>
      <c r="C30" s="296" t="s">
        <v>300</v>
      </c>
      <c r="D30" s="296"/>
      <c r="E30" s="296"/>
      <c r="F30" s="296"/>
      <c r="G30" s="296"/>
      <c r="H30" s="261"/>
      <c r="I30" s="327">
        <v>335</v>
      </c>
      <c r="J30" s="327">
        <v>250</v>
      </c>
      <c r="K30" s="326">
        <f t="shared" si="0"/>
        <v>74.6268656716418</v>
      </c>
      <c r="L30" s="327">
        <v>1</v>
      </c>
      <c r="M30" s="761">
        <v>0</v>
      </c>
      <c r="N30" s="330">
        <v>35</v>
      </c>
      <c r="O30" s="277"/>
      <c r="P30" s="305"/>
      <c r="Q30" s="305"/>
      <c r="R30" s="305"/>
    </row>
    <row r="31" spans="1:18" ht="9">
      <c r="A31" s="256" t="s">
        <v>307</v>
      </c>
      <c r="B31" s="296"/>
      <c r="C31" s="317" t="s">
        <v>302</v>
      </c>
      <c r="D31" s="256" t="s">
        <v>265</v>
      </c>
      <c r="E31" s="296" t="s">
        <v>305</v>
      </c>
      <c r="F31" s="296"/>
      <c r="G31" s="296"/>
      <c r="H31" s="261"/>
      <c r="I31" s="327">
        <v>313</v>
      </c>
      <c r="J31" s="327">
        <v>250</v>
      </c>
      <c r="K31" s="326">
        <f t="shared" si="0"/>
        <v>79.87220447284345</v>
      </c>
      <c r="L31" s="327">
        <v>39</v>
      </c>
      <c r="M31" s="761">
        <v>2</v>
      </c>
      <c r="N31" s="330">
        <v>733</v>
      </c>
      <c r="O31" s="306"/>
      <c r="P31" s="305"/>
      <c r="Q31" s="305"/>
      <c r="R31" s="305"/>
    </row>
    <row r="32" spans="1:18" ht="9">
      <c r="A32" s="256" t="s">
        <v>308</v>
      </c>
      <c r="C32" s="317" t="s">
        <v>302</v>
      </c>
      <c r="D32" s="256" t="s">
        <v>265</v>
      </c>
      <c r="E32" s="296" t="s">
        <v>309</v>
      </c>
      <c r="F32" s="296"/>
      <c r="G32" s="296"/>
      <c r="H32" s="261"/>
      <c r="I32" s="327">
        <v>328</v>
      </c>
      <c r="J32" s="327">
        <v>250</v>
      </c>
      <c r="K32" s="326">
        <f t="shared" si="0"/>
        <v>76.21951219512195</v>
      </c>
      <c r="L32" s="327">
        <v>151</v>
      </c>
      <c r="M32" s="761">
        <v>5</v>
      </c>
      <c r="N32" s="330">
        <v>2742</v>
      </c>
      <c r="O32" s="306"/>
      <c r="P32" s="305"/>
      <c r="Q32" s="305"/>
      <c r="R32" s="305"/>
    </row>
    <row r="33" spans="1:18" ht="9">
      <c r="A33" s="256" t="s">
        <v>310</v>
      </c>
      <c r="C33" s="317" t="s">
        <v>302</v>
      </c>
      <c r="D33" s="256" t="s">
        <v>265</v>
      </c>
      <c r="E33" s="296" t="s">
        <v>266</v>
      </c>
      <c r="F33" s="296"/>
      <c r="G33" s="296"/>
      <c r="H33" s="261"/>
      <c r="I33" s="327">
        <v>329</v>
      </c>
      <c r="J33" s="327">
        <v>250</v>
      </c>
      <c r="K33" s="326">
        <f t="shared" si="0"/>
        <v>75.98784194528875</v>
      </c>
      <c r="L33" s="327">
        <v>326</v>
      </c>
      <c r="M33" s="761">
        <v>7</v>
      </c>
      <c r="N33" s="330">
        <v>5799</v>
      </c>
      <c r="O33" s="306"/>
      <c r="P33" s="305"/>
      <c r="Q33" s="305"/>
      <c r="R33" s="305"/>
    </row>
    <row r="34" spans="1:16" ht="9">
      <c r="A34" s="256" t="s">
        <v>311</v>
      </c>
      <c r="C34" s="317" t="s">
        <v>302</v>
      </c>
      <c r="D34" s="256" t="s">
        <v>265</v>
      </c>
      <c r="F34" s="296" t="s">
        <v>312</v>
      </c>
      <c r="G34" s="296"/>
      <c r="H34" s="261"/>
      <c r="I34" s="327">
        <v>329</v>
      </c>
      <c r="J34" s="327">
        <v>250</v>
      </c>
      <c r="K34" s="326">
        <f t="shared" si="0"/>
        <v>75.98784194528875</v>
      </c>
      <c r="L34" s="327">
        <v>415</v>
      </c>
      <c r="M34" s="761">
        <v>4</v>
      </c>
      <c r="N34" s="330">
        <v>5385</v>
      </c>
      <c r="O34" s="306"/>
      <c r="P34" s="305"/>
    </row>
    <row r="35" spans="1:15" ht="9">
      <c r="A35" s="321"/>
      <c r="B35" s="321"/>
      <c r="C35" s="321"/>
      <c r="D35" s="322" t="s">
        <v>265</v>
      </c>
      <c r="E35" s="322"/>
      <c r="F35" s="795" t="s">
        <v>313</v>
      </c>
      <c r="G35" s="795"/>
      <c r="H35" s="261"/>
      <c r="I35" s="761">
        <v>353</v>
      </c>
      <c r="J35" s="327">
        <v>250</v>
      </c>
      <c r="K35" s="326">
        <f t="shared" si="0"/>
        <v>70.8215297450425</v>
      </c>
      <c r="L35" s="327">
        <v>1099</v>
      </c>
      <c r="M35" s="761">
        <v>6</v>
      </c>
      <c r="N35" s="330">
        <v>9012</v>
      </c>
      <c r="O35" s="277"/>
    </row>
    <row r="36" spans="8:18" ht="9">
      <c r="H36" s="261"/>
      <c r="I36" s="327" t="s">
        <v>143</v>
      </c>
      <c r="J36" s="327"/>
      <c r="K36" s="326"/>
      <c r="L36" s="327"/>
      <c r="M36" s="761"/>
      <c r="N36" s="330"/>
      <c r="O36" s="291"/>
      <c r="P36" s="760"/>
      <c r="Q36" s="760"/>
      <c r="R36" s="305"/>
    </row>
    <row r="37" spans="7:18" ht="9">
      <c r="G37" s="320" t="s">
        <v>25</v>
      </c>
      <c r="H37" s="261"/>
      <c r="I37" s="328">
        <v>338</v>
      </c>
      <c r="J37" s="328">
        <v>250</v>
      </c>
      <c r="K37" s="329">
        <f>J37/I37%</f>
        <v>73.96449704142012</v>
      </c>
      <c r="L37" s="328">
        <f>SUM(L30:L36)</f>
        <v>2031</v>
      </c>
      <c r="M37" s="763">
        <f>SUM(M30:M36)</f>
        <v>24</v>
      </c>
      <c r="N37" s="331">
        <f>SUM(N30:N36)</f>
        <v>23706</v>
      </c>
      <c r="O37" s="277"/>
      <c r="R37" s="305"/>
    </row>
    <row r="38" spans="7:18" ht="9">
      <c r="G38" s="320"/>
      <c r="H38" s="277"/>
      <c r="I38" s="277"/>
      <c r="J38" s="281"/>
      <c r="K38" s="277"/>
      <c r="L38" s="277"/>
      <c r="M38" s="281"/>
      <c r="O38" s="277"/>
      <c r="R38" s="305"/>
    </row>
    <row r="39" spans="10:15" ht="9">
      <c r="J39" s="322"/>
      <c r="O39" s="277"/>
    </row>
    <row r="40" spans="1:15" s="3" customFormat="1" ht="12">
      <c r="A40" s="184"/>
      <c r="B40" s="184"/>
      <c r="C40" s="184"/>
      <c r="D40" s="184"/>
      <c r="E40" s="184"/>
      <c r="F40" s="184"/>
      <c r="G40" s="184"/>
      <c r="H40" s="184"/>
      <c r="I40" s="13" t="s">
        <v>314</v>
      </c>
      <c r="J40" s="323"/>
      <c r="K40" s="184"/>
      <c r="L40" s="184"/>
      <c r="M40" s="184"/>
      <c r="N40" s="184"/>
      <c r="O40" s="332"/>
    </row>
    <row r="41" spans="1:17" ht="9">
      <c r="A41" s="311" t="s">
        <v>9</v>
      </c>
      <c r="B41" s="311"/>
      <c r="C41" s="311"/>
      <c r="D41" s="311"/>
      <c r="E41" s="311"/>
      <c r="F41" s="311"/>
      <c r="G41" s="311"/>
      <c r="I41" s="277"/>
      <c r="J41" s="322"/>
      <c r="O41" s="277"/>
      <c r="P41" s="277"/>
      <c r="Q41" s="277"/>
    </row>
    <row r="42" spans="1:15" ht="6" customHeight="1">
      <c r="A42" s="311"/>
      <c r="B42" s="311"/>
      <c r="C42" s="311"/>
      <c r="D42" s="311"/>
      <c r="E42" s="311"/>
      <c r="F42" s="311"/>
      <c r="G42" s="311"/>
      <c r="I42" s="277"/>
      <c r="J42" s="322"/>
      <c r="O42" s="277"/>
    </row>
    <row r="43" spans="1:15" ht="9">
      <c r="A43" s="314" t="s">
        <v>299</v>
      </c>
      <c r="B43" s="296"/>
      <c r="C43" s="296" t="s">
        <v>300</v>
      </c>
      <c r="D43" s="296"/>
      <c r="E43" s="296"/>
      <c r="F43" s="296"/>
      <c r="G43" s="296"/>
      <c r="H43" s="261"/>
      <c r="I43" s="327">
        <v>523</v>
      </c>
      <c r="J43" s="327">
        <v>250</v>
      </c>
      <c r="K43" s="326">
        <f>J43/I43%</f>
        <v>47.801147227533455</v>
      </c>
      <c r="L43" s="327">
        <v>2</v>
      </c>
      <c r="M43" s="327">
        <v>0</v>
      </c>
      <c r="N43" s="330">
        <v>77591</v>
      </c>
      <c r="O43" s="277"/>
    </row>
    <row r="44" spans="1:15" ht="9">
      <c r="A44" s="314" t="s">
        <v>301</v>
      </c>
      <c r="B44" s="296"/>
      <c r="C44" s="317" t="s">
        <v>302</v>
      </c>
      <c r="D44" s="256" t="s">
        <v>265</v>
      </c>
      <c r="E44" s="296" t="s">
        <v>299</v>
      </c>
      <c r="F44" s="296"/>
      <c r="G44" s="296"/>
      <c r="H44" s="261"/>
      <c r="I44" s="327">
        <v>485</v>
      </c>
      <c r="J44" s="327">
        <v>250</v>
      </c>
      <c r="K44" s="326">
        <f aca="true" t="shared" si="1" ref="K44:K63">J44/I44%</f>
        <v>51.54639175257732</v>
      </c>
      <c r="L44" s="327">
        <v>1</v>
      </c>
      <c r="M44" s="327">
        <v>0</v>
      </c>
      <c r="N44" s="330">
        <v>8971</v>
      </c>
      <c r="O44" s="277"/>
    </row>
    <row r="45" spans="1:15" ht="9">
      <c r="A45" s="314" t="s">
        <v>303</v>
      </c>
      <c r="B45" s="318"/>
      <c r="C45" s="317" t="s">
        <v>302</v>
      </c>
      <c r="D45" s="256" t="s">
        <v>265</v>
      </c>
      <c r="E45" s="296" t="s">
        <v>301</v>
      </c>
      <c r="F45" s="296"/>
      <c r="G45" s="296"/>
      <c r="H45" s="261"/>
      <c r="I45" s="327">
        <v>457</v>
      </c>
      <c r="J45" s="327">
        <v>250</v>
      </c>
      <c r="K45" s="326">
        <f t="shared" si="1"/>
        <v>54.70459518599562</v>
      </c>
      <c r="L45" s="327">
        <v>5</v>
      </c>
      <c r="M45" s="327">
        <v>0</v>
      </c>
      <c r="N45" s="330">
        <v>24364</v>
      </c>
      <c r="O45" s="582"/>
    </row>
    <row r="46" spans="1:15" ht="9">
      <c r="A46" s="319" t="s">
        <v>304</v>
      </c>
      <c r="C46" s="317" t="s">
        <v>302</v>
      </c>
      <c r="D46" s="256" t="s">
        <v>265</v>
      </c>
      <c r="E46" s="296" t="s">
        <v>303</v>
      </c>
      <c r="F46" s="296"/>
      <c r="G46" s="296"/>
      <c r="H46" s="261"/>
      <c r="I46" s="327">
        <v>394</v>
      </c>
      <c r="J46" s="327">
        <v>250</v>
      </c>
      <c r="K46" s="326">
        <f t="shared" si="1"/>
        <v>63.45177664974619</v>
      </c>
      <c r="L46" s="327">
        <v>8</v>
      </c>
      <c r="M46" s="327">
        <v>0</v>
      </c>
      <c r="N46" s="330">
        <v>19754</v>
      </c>
      <c r="O46" s="277"/>
    </row>
    <row r="47" spans="4:15" ht="9">
      <c r="D47" s="256" t="s">
        <v>265</v>
      </c>
      <c r="F47" s="296" t="s">
        <v>305</v>
      </c>
      <c r="G47" s="296"/>
      <c r="H47" s="261"/>
      <c r="I47" s="327">
        <v>354</v>
      </c>
      <c r="J47" s="327">
        <v>250</v>
      </c>
      <c r="K47" s="326">
        <f t="shared" si="1"/>
        <v>70.62146892655367</v>
      </c>
      <c r="L47" s="327">
        <v>9</v>
      </c>
      <c r="M47" s="327">
        <v>0</v>
      </c>
      <c r="N47" s="330">
        <v>14314</v>
      </c>
      <c r="O47" s="277"/>
    </row>
    <row r="48" spans="8:15" ht="9">
      <c r="H48" s="261"/>
      <c r="I48" s="327"/>
      <c r="J48" s="327" t="s">
        <v>143</v>
      </c>
      <c r="K48" s="326"/>
      <c r="L48" s="327"/>
      <c r="M48" s="327"/>
      <c r="N48" s="330"/>
      <c r="O48" s="277"/>
    </row>
    <row r="49" spans="7:15" ht="9">
      <c r="G49" s="320" t="s">
        <v>25</v>
      </c>
      <c r="H49" s="261"/>
      <c r="I49" s="328">
        <v>475</v>
      </c>
      <c r="J49" s="328">
        <v>250</v>
      </c>
      <c r="K49" s="329">
        <f t="shared" si="1"/>
        <v>52.63157894736842</v>
      </c>
      <c r="L49" s="328">
        <f>SUM(L43:L48)</f>
        <v>25</v>
      </c>
      <c r="M49" s="328">
        <v>0</v>
      </c>
      <c r="N49" s="331">
        <f>SUM(N43:N48)</f>
        <v>144994</v>
      </c>
      <c r="O49" s="277"/>
    </row>
    <row r="50" spans="7:15" ht="7.5" customHeight="1">
      <c r="G50" s="320"/>
      <c r="H50" s="261"/>
      <c r="I50" s="261"/>
      <c r="J50" s="280"/>
      <c r="K50" s="290"/>
      <c r="L50" s="261"/>
      <c r="M50" s="261" t="s">
        <v>143</v>
      </c>
      <c r="O50" s="277"/>
    </row>
    <row r="51" spans="7:15" ht="9">
      <c r="G51" s="320"/>
      <c r="H51" s="261"/>
      <c r="I51" s="261"/>
      <c r="J51" s="280"/>
      <c r="K51" s="290"/>
      <c r="L51" s="261"/>
      <c r="M51" s="261" t="s">
        <v>143</v>
      </c>
      <c r="O51" s="277"/>
    </row>
    <row r="52" spans="7:15" ht="9">
      <c r="G52" s="320"/>
      <c r="H52" s="261"/>
      <c r="I52" s="261"/>
      <c r="J52" s="280"/>
      <c r="K52" s="290"/>
      <c r="L52" s="261"/>
      <c r="M52" s="261" t="s">
        <v>143</v>
      </c>
      <c r="O52" s="277"/>
    </row>
    <row r="53" spans="7:15" ht="9">
      <c r="G53" s="320"/>
      <c r="H53" s="261"/>
      <c r="I53" s="261"/>
      <c r="J53" s="280"/>
      <c r="K53" s="290"/>
      <c r="L53" s="261"/>
      <c r="M53" s="261"/>
      <c r="O53" s="277"/>
    </row>
    <row r="54" spans="1:15" ht="9">
      <c r="A54" s="271" t="s">
        <v>26</v>
      </c>
      <c r="B54" s="271"/>
      <c r="C54" s="271"/>
      <c r="D54" s="271"/>
      <c r="E54" s="271"/>
      <c r="F54" s="271"/>
      <c r="G54" s="271"/>
      <c r="H54" s="261"/>
      <c r="I54" s="261"/>
      <c r="J54" s="280"/>
      <c r="K54" s="290"/>
      <c r="L54" s="261"/>
      <c r="M54" s="261"/>
      <c r="O54" s="277"/>
    </row>
    <row r="55" spans="1:15" ht="6" customHeight="1">
      <c r="A55" s="271"/>
      <c r="B55" s="271"/>
      <c r="C55" s="271"/>
      <c r="D55" s="271"/>
      <c r="E55" s="271"/>
      <c r="F55" s="271"/>
      <c r="G55" s="271"/>
      <c r="H55" s="261"/>
      <c r="I55" s="261"/>
      <c r="J55" s="280"/>
      <c r="K55" s="290"/>
      <c r="L55" s="261"/>
      <c r="M55" s="261"/>
      <c r="O55" s="277"/>
    </row>
    <row r="56" spans="1:16" ht="9">
      <c r="A56" s="256" t="s">
        <v>306</v>
      </c>
      <c r="B56" s="296"/>
      <c r="C56" s="296" t="s">
        <v>300</v>
      </c>
      <c r="D56" s="296"/>
      <c r="E56" s="296"/>
      <c r="F56" s="296"/>
      <c r="G56" s="296"/>
      <c r="H56" s="261"/>
      <c r="I56" s="327">
        <v>350</v>
      </c>
      <c r="J56" s="327">
        <v>250</v>
      </c>
      <c r="K56" s="326">
        <f t="shared" si="1"/>
        <v>71.42857142857143</v>
      </c>
      <c r="L56" s="327">
        <v>1</v>
      </c>
      <c r="M56" s="761">
        <v>0</v>
      </c>
      <c r="N56" s="330">
        <v>2320</v>
      </c>
      <c r="O56" s="306"/>
      <c r="P56" s="305"/>
    </row>
    <row r="57" spans="1:16" ht="9">
      <c r="A57" s="256" t="s">
        <v>307</v>
      </c>
      <c r="B57" s="296"/>
      <c r="C57" s="317" t="s">
        <v>302</v>
      </c>
      <c r="D57" s="256" t="s">
        <v>265</v>
      </c>
      <c r="E57" s="296" t="s">
        <v>305</v>
      </c>
      <c r="F57" s="296"/>
      <c r="G57" s="296"/>
      <c r="H57" s="261"/>
      <c r="I57" s="327">
        <v>332</v>
      </c>
      <c r="J57" s="327">
        <v>250</v>
      </c>
      <c r="K57" s="326">
        <f t="shared" si="1"/>
        <v>75.30120481927712</v>
      </c>
      <c r="L57" s="327">
        <v>39</v>
      </c>
      <c r="M57" s="761">
        <v>0</v>
      </c>
      <c r="N57" s="330">
        <v>36227</v>
      </c>
      <c r="O57" s="306"/>
      <c r="P57" s="305"/>
    </row>
    <row r="58" spans="1:16" ht="9">
      <c r="A58" s="256" t="s">
        <v>308</v>
      </c>
      <c r="C58" s="317" t="s">
        <v>302</v>
      </c>
      <c r="D58" s="256" t="s">
        <v>265</v>
      </c>
      <c r="E58" s="296" t="s">
        <v>309</v>
      </c>
      <c r="F58" s="296"/>
      <c r="G58" s="296"/>
      <c r="H58" s="261"/>
      <c r="I58" s="327">
        <v>323</v>
      </c>
      <c r="J58" s="327">
        <v>250</v>
      </c>
      <c r="K58" s="326">
        <f t="shared" si="1"/>
        <v>77.39938080495357</v>
      </c>
      <c r="L58" s="327">
        <v>151</v>
      </c>
      <c r="M58" s="761">
        <v>3</v>
      </c>
      <c r="N58" s="330">
        <v>70448</v>
      </c>
      <c r="O58" s="306"/>
      <c r="P58" s="304"/>
    </row>
    <row r="59" spans="1:16" ht="9">
      <c r="A59" s="256" t="s">
        <v>310</v>
      </c>
      <c r="C59" s="317" t="s">
        <v>302</v>
      </c>
      <c r="D59" s="256" t="s">
        <v>265</v>
      </c>
      <c r="E59" s="296" t="s">
        <v>266</v>
      </c>
      <c r="F59" s="296"/>
      <c r="G59" s="296"/>
      <c r="H59" s="261"/>
      <c r="I59" s="327">
        <v>320</v>
      </c>
      <c r="J59" s="327">
        <v>250</v>
      </c>
      <c r="K59" s="326">
        <f t="shared" si="1"/>
        <v>78.125</v>
      </c>
      <c r="L59" s="327">
        <v>326</v>
      </c>
      <c r="M59" s="761">
        <v>5</v>
      </c>
      <c r="N59" s="330">
        <v>67490</v>
      </c>
      <c r="O59" s="306"/>
      <c r="P59" s="304"/>
    </row>
    <row r="60" spans="1:16" ht="9">
      <c r="A60" s="256" t="s">
        <v>311</v>
      </c>
      <c r="C60" s="317" t="s">
        <v>302</v>
      </c>
      <c r="D60" s="256" t="s">
        <v>265</v>
      </c>
      <c r="F60" s="296" t="s">
        <v>312</v>
      </c>
      <c r="G60" s="296"/>
      <c r="H60" s="261"/>
      <c r="I60" s="327">
        <v>321</v>
      </c>
      <c r="J60" s="327">
        <v>250</v>
      </c>
      <c r="K60" s="326">
        <f t="shared" si="1"/>
        <v>77.88161993769471</v>
      </c>
      <c r="L60" s="327">
        <v>415</v>
      </c>
      <c r="M60" s="761">
        <v>2</v>
      </c>
      <c r="N60" s="330">
        <v>43476</v>
      </c>
      <c r="O60" s="306"/>
      <c r="P60" s="304"/>
    </row>
    <row r="61" spans="1:16" ht="9">
      <c r="A61" s="321"/>
      <c r="B61" s="321"/>
      <c r="C61" s="321"/>
      <c r="D61" s="322" t="s">
        <v>265</v>
      </c>
      <c r="E61" s="322"/>
      <c r="F61" s="795" t="s">
        <v>313</v>
      </c>
      <c r="G61" s="795"/>
      <c r="H61" s="261"/>
      <c r="I61" s="761">
        <v>334</v>
      </c>
      <c r="J61" s="327">
        <v>250</v>
      </c>
      <c r="K61" s="326">
        <f t="shared" si="1"/>
        <v>74.8502994011976</v>
      </c>
      <c r="L61" s="327">
        <v>1099</v>
      </c>
      <c r="M61" s="761">
        <v>5</v>
      </c>
      <c r="N61" s="330">
        <v>42656</v>
      </c>
      <c r="O61" s="277"/>
      <c r="P61" s="304"/>
    </row>
    <row r="62" spans="8:15" ht="9">
      <c r="H62" s="261"/>
      <c r="I62" s="327" t="s">
        <v>143</v>
      </c>
      <c r="J62" s="327"/>
      <c r="K62" s="326"/>
      <c r="L62" s="327"/>
      <c r="M62" s="761" t="s">
        <v>143</v>
      </c>
      <c r="N62" s="330"/>
      <c r="O62" s="277"/>
    </row>
    <row r="63" spans="7:15" ht="9">
      <c r="G63" s="320" t="s">
        <v>25</v>
      </c>
      <c r="H63" s="261"/>
      <c r="I63" s="328">
        <v>325</v>
      </c>
      <c r="J63" s="328">
        <v>250</v>
      </c>
      <c r="K63" s="329">
        <f t="shared" si="1"/>
        <v>76.92307692307692</v>
      </c>
      <c r="L63" s="328">
        <f>SUM(L56:L62)</f>
        <v>2031</v>
      </c>
      <c r="M63" s="763">
        <f>SUM(M56:M62)</f>
        <v>15</v>
      </c>
      <c r="N63" s="331">
        <f>SUM(N56:N62)</f>
        <v>262617</v>
      </c>
      <c r="O63" s="277"/>
    </row>
    <row r="64" spans="7:15" ht="9">
      <c r="G64" s="320"/>
      <c r="H64" s="277"/>
      <c r="I64" s="277" t="s">
        <v>143</v>
      </c>
      <c r="J64" s="281"/>
      <c r="K64" s="277"/>
      <c r="L64" s="325"/>
      <c r="M64" s="277"/>
      <c r="O64" s="277"/>
    </row>
    <row r="65" spans="10:15" ht="9">
      <c r="J65" s="322"/>
      <c r="O65" s="277"/>
    </row>
    <row r="66" spans="1:15" s="3" customFormat="1" ht="12">
      <c r="A66" s="184"/>
      <c r="B66" s="184"/>
      <c r="C66" s="184"/>
      <c r="D66" s="184"/>
      <c r="E66" s="184"/>
      <c r="F66" s="184"/>
      <c r="G66" s="184"/>
      <c r="H66" s="184"/>
      <c r="I66" s="13" t="s">
        <v>31</v>
      </c>
      <c r="J66" s="323"/>
      <c r="K66" s="184"/>
      <c r="L66" s="184"/>
      <c r="M66" s="184"/>
      <c r="N66" s="184"/>
      <c r="O66" s="332"/>
    </row>
    <row r="67" spans="1:15" ht="9">
      <c r="A67" s="311" t="s">
        <v>9</v>
      </c>
      <c r="B67" s="311"/>
      <c r="C67" s="311"/>
      <c r="D67" s="311"/>
      <c r="E67" s="311"/>
      <c r="F67" s="311"/>
      <c r="G67" s="311"/>
      <c r="I67" s="277"/>
      <c r="J67" s="322"/>
      <c r="O67" s="277"/>
    </row>
    <row r="68" spans="1:15" ht="6" customHeight="1">
      <c r="A68" s="311"/>
      <c r="B68" s="311"/>
      <c r="C68" s="311"/>
      <c r="D68" s="311"/>
      <c r="E68" s="311"/>
      <c r="F68" s="311"/>
      <c r="G68" s="311"/>
      <c r="I68" s="277"/>
      <c r="J68" s="322"/>
      <c r="O68" s="277"/>
    </row>
    <row r="69" spans="1:15" ht="9">
      <c r="A69" s="314" t="s">
        <v>299</v>
      </c>
      <c r="B69" s="296"/>
      <c r="C69" s="296" t="s">
        <v>300</v>
      </c>
      <c r="D69" s="296"/>
      <c r="E69" s="296"/>
      <c r="F69" s="296"/>
      <c r="G69" s="296"/>
      <c r="H69" s="261"/>
      <c r="I69" s="327">
        <v>481</v>
      </c>
      <c r="J69" s="327">
        <v>235</v>
      </c>
      <c r="K69" s="326">
        <f>J69/I69%</f>
        <v>48.85654885654886</v>
      </c>
      <c r="L69" s="327">
        <v>2</v>
      </c>
      <c r="M69" s="327">
        <v>0</v>
      </c>
      <c r="N69" s="330">
        <v>374862</v>
      </c>
      <c r="O69" s="277"/>
    </row>
    <row r="70" spans="1:15" ht="9">
      <c r="A70" s="314" t="s">
        <v>301</v>
      </c>
      <c r="B70" s="296"/>
      <c r="C70" s="317" t="s">
        <v>302</v>
      </c>
      <c r="D70" s="256" t="s">
        <v>265</v>
      </c>
      <c r="E70" s="296" t="s">
        <v>299</v>
      </c>
      <c r="F70" s="296"/>
      <c r="G70" s="296"/>
      <c r="H70" s="261"/>
      <c r="I70" s="327">
        <v>435</v>
      </c>
      <c r="J70" s="327">
        <v>235</v>
      </c>
      <c r="K70" s="326">
        <f aca="true" t="shared" si="2" ref="K70:K89">J70/I70%</f>
        <v>54.02298850574713</v>
      </c>
      <c r="L70" s="327">
        <v>1</v>
      </c>
      <c r="M70" s="327">
        <v>0</v>
      </c>
      <c r="N70" s="330">
        <v>27286</v>
      </c>
      <c r="O70" s="277"/>
    </row>
    <row r="71" spans="1:15" ht="9">
      <c r="A71" s="314" t="s">
        <v>303</v>
      </c>
      <c r="B71" s="318"/>
      <c r="C71" s="317" t="s">
        <v>302</v>
      </c>
      <c r="D71" s="256" t="s">
        <v>265</v>
      </c>
      <c r="E71" s="296" t="s">
        <v>301</v>
      </c>
      <c r="F71" s="296"/>
      <c r="G71" s="296"/>
      <c r="H71" s="261"/>
      <c r="I71" s="327">
        <v>416</v>
      </c>
      <c r="J71" s="327">
        <v>235</v>
      </c>
      <c r="K71" s="326">
        <f t="shared" si="2"/>
        <v>56.49038461538461</v>
      </c>
      <c r="L71" s="327">
        <v>5</v>
      </c>
      <c r="M71" s="327">
        <v>0</v>
      </c>
      <c r="N71" s="330">
        <v>105553</v>
      </c>
      <c r="O71" s="277"/>
    </row>
    <row r="72" spans="1:15" ht="9">
      <c r="A72" s="319" t="s">
        <v>304</v>
      </c>
      <c r="C72" s="317" t="s">
        <v>302</v>
      </c>
      <c r="D72" s="256" t="s">
        <v>265</v>
      </c>
      <c r="E72" s="296" t="s">
        <v>303</v>
      </c>
      <c r="F72" s="296"/>
      <c r="G72" s="296"/>
      <c r="H72" s="261"/>
      <c r="I72" s="327">
        <v>386</v>
      </c>
      <c r="J72" s="327">
        <v>235</v>
      </c>
      <c r="K72" s="326">
        <f t="shared" si="2"/>
        <v>60.880829015544045</v>
      </c>
      <c r="L72" s="327">
        <v>8</v>
      </c>
      <c r="M72" s="327">
        <v>0</v>
      </c>
      <c r="N72" s="330">
        <v>82664</v>
      </c>
      <c r="O72" s="277"/>
    </row>
    <row r="73" spans="4:15" ht="9">
      <c r="D73" s="256" t="s">
        <v>265</v>
      </c>
      <c r="F73" s="296" t="s">
        <v>305</v>
      </c>
      <c r="G73" s="296"/>
      <c r="H73" s="261"/>
      <c r="I73" s="327">
        <v>336</v>
      </c>
      <c r="J73" s="327">
        <v>235</v>
      </c>
      <c r="K73" s="326">
        <f t="shared" si="2"/>
        <v>69.94047619047619</v>
      </c>
      <c r="L73" s="327">
        <v>9</v>
      </c>
      <c r="M73" s="327">
        <v>0</v>
      </c>
      <c r="N73" s="330">
        <v>53348</v>
      </c>
      <c r="O73" s="277"/>
    </row>
    <row r="74" spans="8:15" ht="9">
      <c r="H74" s="261"/>
      <c r="I74" s="327"/>
      <c r="J74" s="327"/>
      <c r="K74" s="326"/>
      <c r="L74" s="327"/>
      <c r="M74" s="327"/>
      <c r="N74" s="330"/>
      <c r="O74" s="277"/>
    </row>
    <row r="75" spans="7:15" ht="9">
      <c r="G75" s="320" t="s">
        <v>25</v>
      </c>
      <c r="H75" s="261"/>
      <c r="I75" s="328">
        <v>444</v>
      </c>
      <c r="J75" s="328">
        <v>235</v>
      </c>
      <c r="K75" s="329">
        <f t="shared" si="2"/>
        <v>52.927927927927925</v>
      </c>
      <c r="L75" s="328">
        <f>SUM(L69:L74)</f>
        <v>25</v>
      </c>
      <c r="M75" s="328">
        <v>0</v>
      </c>
      <c r="N75" s="331">
        <f>SUM(N69:N73)</f>
        <v>643713</v>
      </c>
      <c r="O75" s="277"/>
    </row>
    <row r="76" spans="7:15" ht="7.5" customHeight="1">
      <c r="G76" s="320"/>
      <c r="H76" s="261"/>
      <c r="I76" s="261"/>
      <c r="J76" s="280"/>
      <c r="K76" s="290"/>
      <c r="L76" s="261"/>
      <c r="M76" s="261"/>
      <c r="O76" s="277"/>
    </row>
    <row r="77" spans="7:15" ht="9">
      <c r="G77" s="320"/>
      <c r="H77" s="261"/>
      <c r="I77" s="261"/>
      <c r="J77" s="280"/>
      <c r="K77" s="290"/>
      <c r="L77" s="261"/>
      <c r="M77" s="261"/>
      <c r="O77" s="277"/>
    </row>
    <row r="78" spans="7:15" ht="9">
      <c r="G78" s="320"/>
      <c r="H78" s="261"/>
      <c r="I78" s="261"/>
      <c r="J78" s="280"/>
      <c r="K78" s="290"/>
      <c r="L78" s="261"/>
      <c r="M78" s="261"/>
      <c r="O78" s="277"/>
    </row>
    <row r="79" spans="7:15" ht="9">
      <c r="G79" s="320"/>
      <c r="H79" s="261"/>
      <c r="I79" s="261"/>
      <c r="J79" s="280"/>
      <c r="K79" s="290"/>
      <c r="L79" s="261"/>
      <c r="M79" s="261"/>
      <c r="O79" s="277"/>
    </row>
    <row r="80" spans="1:15" ht="9">
      <c r="A80" s="271" t="s">
        <v>26</v>
      </c>
      <c r="B80" s="271"/>
      <c r="C80" s="271"/>
      <c r="D80" s="271"/>
      <c r="E80" s="271"/>
      <c r="F80" s="271"/>
      <c r="G80" s="271"/>
      <c r="H80" s="261"/>
      <c r="I80" s="261"/>
      <c r="J80" s="280"/>
      <c r="K80" s="290"/>
      <c r="L80" s="261"/>
      <c r="M80" s="261"/>
      <c r="O80" s="277"/>
    </row>
    <row r="81" spans="1:15" ht="6" customHeight="1">
      <c r="A81" s="271"/>
      <c r="B81" s="271"/>
      <c r="C81" s="271"/>
      <c r="D81" s="271"/>
      <c r="E81" s="271"/>
      <c r="F81" s="271"/>
      <c r="G81" s="271"/>
      <c r="H81" s="261"/>
      <c r="I81" s="261"/>
      <c r="J81" s="280"/>
      <c r="K81" s="290"/>
      <c r="L81" s="261"/>
      <c r="M81" s="261"/>
      <c r="O81" s="277"/>
    </row>
    <row r="82" spans="1:16" ht="9">
      <c r="A82" s="256" t="s">
        <v>306</v>
      </c>
      <c r="B82" s="296"/>
      <c r="C82" s="296" t="s">
        <v>300</v>
      </c>
      <c r="D82" s="296"/>
      <c r="E82" s="296"/>
      <c r="F82" s="296"/>
      <c r="G82" s="296"/>
      <c r="H82" s="261"/>
      <c r="I82" s="327">
        <v>350</v>
      </c>
      <c r="J82" s="761">
        <v>235</v>
      </c>
      <c r="K82" s="326">
        <f t="shared" si="2"/>
        <v>67.14285714285714</v>
      </c>
      <c r="L82" s="327">
        <v>1</v>
      </c>
      <c r="M82" s="761">
        <v>0</v>
      </c>
      <c r="N82" s="330">
        <v>6165</v>
      </c>
      <c r="O82" s="306"/>
      <c r="P82" s="305"/>
    </row>
    <row r="83" spans="1:16" ht="9">
      <c r="A83" s="256" t="s">
        <v>307</v>
      </c>
      <c r="B83" s="296"/>
      <c r="C83" s="317" t="s">
        <v>302</v>
      </c>
      <c r="D83" s="256" t="s">
        <v>265</v>
      </c>
      <c r="E83" s="296" t="s">
        <v>305</v>
      </c>
      <c r="F83" s="296"/>
      <c r="G83" s="296"/>
      <c r="H83" s="261"/>
      <c r="I83" s="327">
        <v>337</v>
      </c>
      <c r="J83" s="761">
        <v>235</v>
      </c>
      <c r="K83" s="326">
        <f t="shared" si="2"/>
        <v>69.73293768545994</v>
      </c>
      <c r="L83" s="327">
        <v>39</v>
      </c>
      <c r="M83" s="761">
        <v>0</v>
      </c>
      <c r="N83" s="330">
        <v>136064</v>
      </c>
      <c r="O83" s="306"/>
      <c r="P83" s="305"/>
    </row>
    <row r="84" spans="1:16" ht="9">
      <c r="A84" s="256" t="s">
        <v>308</v>
      </c>
      <c r="C84" s="317" t="s">
        <v>302</v>
      </c>
      <c r="D84" s="256" t="s">
        <v>265</v>
      </c>
      <c r="E84" s="296" t="s">
        <v>309</v>
      </c>
      <c r="F84" s="296"/>
      <c r="G84" s="296"/>
      <c r="H84" s="261"/>
      <c r="I84" s="327">
        <v>318</v>
      </c>
      <c r="J84" s="761">
        <v>235</v>
      </c>
      <c r="K84" s="326">
        <f t="shared" si="2"/>
        <v>73.89937106918238</v>
      </c>
      <c r="L84" s="327">
        <v>151</v>
      </c>
      <c r="M84" s="761">
        <v>0</v>
      </c>
      <c r="N84" s="330">
        <v>364618</v>
      </c>
      <c r="O84" s="306"/>
      <c r="P84" s="305"/>
    </row>
    <row r="85" spans="1:16" ht="9">
      <c r="A85" s="256" t="s">
        <v>310</v>
      </c>
      <c r="B85" s="321"/>
      <c r="C85" s="317" t="s">
        <v>302</v>
      </c>
      <c r="D85" s="256" t="s">
        <v>265</v>
      </c>
      <c r="E85" s="296" t="s">
        <v>266</v>
      </c>
      <c r="F85" s="296"/>
      <c r="G85" s="296"/>
      <c r="H85" s="261"/>
      <c r="I85" s="327">
        <v>318</v>
      </c>
      <c r="J85" s="761">
        <v>235</v>
      </c>
      <c r="K85" s="326">
        <f t="shared" si="2"/>
        <v>73.89937106918238</v>
      </c>
      <c r="L85" s="327">
        <v>326</v>
      </c>
      <c r="M85" s="761">
        <v>0</v>
      </c>
      <c r="N85" s="330">
        <v>280163</v>
      </c>
      <c r="O85" s="306"/>
      <c r="P85" s="305"/>
    </row>
    <row r="86" spans="1:16" ht="9">
      <c r="A86" s="256" t="s">
        <v>311</v>
      </c>
      <c r="B86" s="321"/>
      <c r="C86" s="317" t="s">
        <v>302</v>
      </c>
      <c r="D86" s="256" t="s">
        <v>265</v>
      </c>
      <c r="F86" s="296" t="s">
        <v>312</v>
      </c>
      <c r="G86" s="296"/>
      <c r="H86" s="261"/>
      <c r="I86" s="327">
        <v>327</v>
      </c>
      <c r="J86" s="761">
        <v>235</v>
      </c>
      <c r="K86" s="326">
        <f t="shared" si="2"/>
        <v>71.86544342507645</v>
      </c>
      <c r="L86" s="327">
        <v>415</v>
      </c>
      <c r="M86" s="761">
        <v>0</v>
      </c>
      <c r="N86" s="330">
        <v>136873</v>
      </c>
      <c r="O86" s="306"/>
      <c r="P86" s="305"/>
    </row>
    <row r="87" spans="1:15" ht="9">
      <c r="A87" s="321"/>
      <c r="B87" s="321"/>
      <c r="C87" s="321"/>
      <c r="D87" s="322" t="s">
        <v>265</v>
      </c>
      <c r="E87" s="322"/>
      <c r="F87" s="795" t="s">
        <v>313</v>
      </c>
      <c r="G87" s="795"/>
      <c r="H87" s="261"/>
      <c r="I87" s="761">
        <v>319</v>
      </c>
      <c r="J87" s="761">
        <v>235</v>
      </c>
      <c r="K87" s="326">
        <f t="shared" si="2"/>
        <v>73.66771159874608</v>
      </c>
      <c r="L87" s="327">
        <v>1099</v>
      </c>
      <c r="M87" s="761">
        <v>1</v>
      </c>
      <c r="N87" s="330">
        <v>127970</v>
      </c>
      <c r="O87" s="277"/>
    </row>
    <row r="88" spans="8:15" ht="9">
      <c r="H88" s="261"/>
      <c r="I88" s="327" t="s">
        <v>143</v>
      </c>
      <c r="J88" s="327"/>
      <c r="K88" s="326"/>
      <c r="L88" s="327"/>
      <c r="M88" s="761" t="s">
        <v>143</v>
      </c>
      <c r="N88" s="330"/>
      <c r="O88" s="277"/>
    </row>
    <row r="89" spans="7:15" ht="9">
      <c r="G89" s="320" t="s">
        <v>25</v>
      </c>
      <c r="H89" s="261"/>
      <c r="I89" s="328">
        <v>322</v>
      </c>
      <c r="J89" s="328">
        <v>235</v>
      </c>
      <c r="K89" s="329">
        <f t="shared" si="2"/>
        <v>72.98136645962732</v>
      </c>
      <c r="L89" s="328">
        <f>SUM(L82:L88)</f>
        <v>2031</v>
      </c>
      <c r="M89" s="763">
        <f>SUM(M82:M88)</f>
        <v>1</v>
      </c>
      <c r="N89" s="331">
        <f>SUM(N82:N87)</f>
        <v>1051853</v>
      </c>
      <c r="O89" s="277"/>
    </row>
    <row r="90" spans="12:13" ht="9">
      <c r="L90" s="324"/>
      <c r="M90" s="277"/>
    </row>
  </sheetData>
  <mergeCells count="9">
    <mergeCell ref="N5:N11"/>
    <mergeCell ref="L5:L11"/>
    <mergeCell ref="A5:H12"/>
    <mergeCell ref="I5:I11"/>
    <mergeCell ref="M5:M11"/>
    <mergeCell ref="J8:J11"/>
    <mergeCell ref="J5:K7"/>
    <mergeCell ref="K8:K11"/>
    <mergeCell ref="L12:M12"/>
  </mergeCells>
  <printOptions/>
  <pageMargins left="0.48" right="0.46" top="0.6692913385826772" bottom="0.3937007874015748" header="0.511811023" footer="0.511811023"/>
  <pageSetup horizontalDpi="300" verticalDpi="300" orientation="portrait" paperSize="9" scale="99" r:id="rId1"/>
  <headerFooter alignWithMargins="0">
    <oddHeader>&amp;C&amp;7- 21 -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1">
      <selection activeCell="H2" sqref="H2"/>
    </sheetView>
  </sheetViews>
  <sheetFormatPr defaultColWidth="12" defaultRowHeight="11.25"/>
  <cols>
    <col min="1" max="1" width="17" style="4" customWidth="1"/>
    <col min="2" max="7" width="15.33203125" style="4" customWidth="1"/>
    <col min="8" max="16384" width="12" style="4" customWidth="1"/>
  </cols>
  <sheetData>
    <row r="2" spans="1:7" ht="9">
      <c r="A2" s="621" t="s">
        <v>981</v>
      </c>
      <c r="B2" s="621"/>
      <c r="C2" s="621"/>
      <c r="D2" s="621"/>
      <c r="E2" s="621"/>
      <c r="F2" s="621"/>
      <c r="G2" s="621"/>
    </row>
    <row r="4" spans="1:7" ht="11.25" customHeight="1">
      <c r="A4" s="1080" t="s">
        <v>611</v>
      </c>
      <c r="B4" s="1084" t="s">
        <v>673</v>
      </c>
      <c r="C4" s="68" t="s">
        <v>613</v>
      </c>
      <c r="D4" s="68"/>
      <c r="E4" s="68"/>
      <c r="F4" s="68"/>
      <c r="G4" s="68"/>
    </row>
    <row r="5" spans="1:7" ht="11.25" customHeight="1">
      <c r="A5" s="1081"/>
      <c r="B5" s="1085"/>
      <c r="C5" s="1077" t="s">
        <v>674</v>
      </c>
      <c r="D5" s="1077" t="s">
        <v>498</v>
      </c>
      <c r="E5" s="1084" t="s">
        <v>675</v>
      </c>
      <c r="F5" s="1084" t="s">
        <v>676</v>
      </c>
      <c r="G5" s="88" t="s">
        <v>677</v>
      </c>
    </row>
    <row r="6" spans="1:7" ht="9">
      <c r="A6" s="1081"/>
      <c r="B6" s="1085"/>
      <c r="C6" s="1078"/>
      <c r="D6" s="1078"/>
      <c r="E6" s="1085"/>
      <c r="F6" s="1085"/>
      <c r="G6" s="88" t="s">
        <v>678</v>
      </c>
    </row>
    <row r="7" spans="1:7" ht="9">
      <c r="A7" s="1081"/>
      <c r="B7" s="1085"/>
      <c r="C7" s="1079"/>
      <c r="D7" s="1079"/>
      <c r="E7" s="1086"/>
      <c r="F7" s="1086"/>
      <c r="G7" s="9" t="s">
        <v>679</v>
      </c>
    </row>
    <row r="8" spans="1:9" ht="10.5" customHeight="1">
      <c r="A8" s="1082"/>
      <c r="B8" s="1086"/>
      <c r="C8" s="1087" t="s">
        <v>32</v>
      </c>
      <c r="D8" s="1088"/>
      <c r="E8" s="1088"/>
      <c r="F8" s="1088"/>
      <c r="G8" s="1088"/>
      <c r="I8" s="622"/>
    </row>
    <row r="9" spans="1:7" ht="9">
      <c r="A9" s="136"/>
      <c r="B9" s="622"/>
      <c r="C9" s="623"/>
      <c r="D9" s="11"/>
      <c r="E9" s="11"/>
      <c r="F9" s="11"/>
      <c r="G9" s="11"/>
    </row>
    <row r="11" spans="1:7" ht="11.25" customHeight="1">
      <c r="A11" s="88"/>
      <c r="B11" s="1083" t="s">
        <v>9</v>
      </c>
      <c r="C11" s="1083"/>
      <c r="D11" s="1083"/>
      <c r="E11" s="1083"/>
      <c r="F11" s="1083"/>
      <c r="G11" s="1083"/>
    </row>
    <row r="13" spans="1:8" ht="9">
      <c r="A13" s="393"/>
      <c r="B13" s="624"/>
      <c r="C13" s="624"/>
      <c r="D13" s="624"/>
      <c r="E13" s="624"/>
      <c r="F13" s="624"/>
      <c r="G13" s="624"/>
      <c r="H13" s="6"/>
    </row>
    <row r="14" spans="1:10" ht="9">
      <c r="A14" s="625" t="s">
        <v>703</v>
      </c>
      <c r="B14" s="626">
        <v>820940</v>
      </c>
      <c r="C14" s="626">
        <v>214552</v>
      </c>
      <c r="D14" s="626">
        <v>236236</v>
      </c>
      <c r="E14" s="626">
        <v>27371</v>
      </c>
      <c r="F14" s="626">
        <v>756</v>
      </c>
      <c r="G14" s="627">
        <v>33931</v>
      </c>
      <c r="H14" s="6"/>
      <c r="I14" s="628"/>
      <c r="J14" s="6"/>
    </row>
    <row r="15" spans="1:10" ht="9">
      <c r="A15" s="629"/>
      <c r="B15" s="626"/>
      <c r="C15" s="630"/>
      <c r="D15" s="630"/>
      <c r="E15" s="630"/>
      <c r="F15" s="630"/>
      <c r="G15" s="631"/>
      <c r="H15" s="6"/>
      <c r="I15" s="628"/>
      <c r="J15" s="6"/>
    </row>
    <row r="16" spans="1:10" ht="9">
      <c r="A16" s="625" t="s">
        <v>975</v>
      </c>
      <c r="B16" s="626">
        <v>944817</v>
      </c>
      <c r="C16" s="626">
        <v>233684</v>
      </c>
      <c r="D16" s="626">
        <v>217135</v>
      </c>
      <c r="E16" s="626">
        <v>20217</v>
      </c>
      <c r="F16" s="626">
        <v>1335</v>
      </c>
      <c r="G16" s="627">
        <v>19871</v>
      </c>
      <c r="H16" s="6"/>
      <c r="J16" s="6"/>
    </row>
    <row r="17" spans="1:10" ht="13.5" customHeight="1">
      <c r="A17" s="632"/>
      <c r="B17" s="173"/>
      <c r="C17" s="173"/>
      <c r="D17" s="173"/>
      <c r="E17" s="173"/>
      <c r="F17" s="173"/>
      <c r="G17" s="130"/>
      <c r="H17" s="6"/>
      <c r="I17" s="628"/>
      <c r="J17" s="6"/>
    </row>
    <row r="18" spans="1:8" ht="11.25" customHeight="1">
      <c r="A18" s="633"/>
      <c r="B18" s="1083" t="s">
        <v>26</v>
      </c>
      <c r="C18" s="1083"/>
      <c r="D18" s="1083"/>
      <c r="E18" s="1083"/>
      <c r="F18" s="1083"/>
      <c r="G18" s="1083"/>
      <c r="H18" s="6"/>
    </row>
    <row r="19" spans="1:8" ht="9">
      <c r="A19" s="633"/>
      <c r="B19" s="634"/>
      <c r="C19" s="634"/>
      <c r="D19" s="634"/>
      <c r="E19" s="634"/>
      <c r="F19" s="634"/>
      <c r="G19" s="634"/>
      <c r="H19" s="6"/>
    </row>
    <row r="20" spans="1:8" ht="9">
      <c r="A20" s="632"/>
      <c r="B20" s="624"/>
      <c r="C20" s="624"/>
      <c r="D20" s="624"/>
      <c r="E20" s="624"/>
      <c r="F20" s="624"/>
      <c r="G20" s="624"/>
      <c r="H20" s="6"/>
    </row>
    <row r="21" spans="1:8" ht="9">
      <c r="A21" s="625" t="s">
        <v>703</v>
      </c>
      <c r="B21" s="626">
        <v>2523071</v>
      </c>
      <c r="C21" s="626">
        <v>328275</v>
      </c>
      <c r="D21" s="626">
        <v>660564</v>
      </c>
      <c r="E21" s="626">
        <v>394491</v>
      </c>
      <c r="F21" s="626">
        <v>12429</v>
      </c>
      <c r="G21" s="627">
        <v>149371</v>
      </c>
      <c r="H21" s="635"/>
    </row>
    <row r="22" spans="1:8" ht="9">
      <c r="A22" s="629"/>
      <c r="B22" s="636"/>
      <c r="C22" s="637"/>
      <c r="D22" s="637"/>
      <c r="E22" s="637"/>
      <c r="F22" s="637"/>
      <c r="G22" s="638"/>
      <c r="H22" s="635"/>
    </row>
    <row r="23" spans="1:9" ht="9">
      <c r="A23" s="625" t="s">
        <v>975</v>
      </c>
      <c r="B23" s="626">
        <v>2903852</v>
      </c>
      <c r="C23" s="626">
        <v>524518</v>
      </c>
      <c r="D23" s="626">
        <v>630668</v>
      </c>
      <c r="E23" s="626">
        <v>357582</v>
      </c>
      <c r="F23" s="626">
        <v>14988</v>
      </c>
      <c r="G23" s="627">
        <v>165321</v>
      </c>
      <c r="H23" s="635"/>
      <c r="I23" s="148"/>
    </row>
    <row r="24" spans="1:9" ht="13.5" customHeight="1">
      <c r="A24" s="632"/>
      <c r="B24" s="173"/>
      <c r="C24" s="173"/>
      <c r="D24" s="173"/>
      <c r="E24" s="173"/>
      <c r="F24" s="173"/>
      <c r="G24" s="130"/>
      <c r="H24" s="6"/>
      <c r="I24" s="148"/>
    </row>
    <row r="25" spans="1:9" ht="11.25" customHeight="1">
      <c r="A25" s="633"/>
      <c r="B25" s="1083" t="s">
        <v>198</v>
      </c>
      <c r="C25" s="1083"/>
      <c r="D25" s="1083"/>
      <c r="E25" s="1083"/>
      <c r="F25" s="1083"/>
      <c r="G25" s="1083"/>
      <c r="H25" s="6"/>
      <c r="I25" s="148"/>
    </row>
    <row r="26" spans="1:8" ht="9">
      <c r="A26" s="633"/>
      <c r="B26" s="634"/>
      <c r="C26" s="634"/>
      <c r="D26" s="634"/>
      <c r="E26" s="634"/>
      <c r="F26" s="634"/>
      <c r="G26" s="634"/>
      <c r="H26" s="6"/>
    </row>
    <row r="27" spans="1:8" ht="9">
      <c r="A27" s="639"/>
      <c r="B27" s="624"/>
      <c r="C27" s="624"/>
      <c r="D27" s="624"/>
      <c r="E27" s="624"/>
      <c r="F27" s="624"/>
      <c r="G27" s="624"/>
      <c r="H27" s="6"/>
    </row>
    <row r="28" spans="1:8" ht="9">
      <c r="A28" s="625" t="s">
        <v>703</v>
      </c>
      <c r="B28" s="626">
        <v>507233</v>
      </c>
      <c r="C28" s="626">
        <v>274723</v>
      </c>
      <c r="D28" s="626">
        <v>168534</v>
      </c>
      <c r="E28" s="626">
        <v>0</v>
      </c>
      <c r="F28" s="626">
        <v>10764</v>
      </c>
      <c r="G28" s="627">
        <v>775</v>
      </c>
      <c r="H28" s="6"/>
    </row>
    <row r="29" spans="1:8" ht="9">
      <c r="A29" s="629"/>
      <c r="B29" s="636"/>
      <c r="C29" s="637"/>
      <c r="D29" s="637"/>
      <c r="E29" s="640"/>
      <c r="F29" s="637"/>
      <c r="G29" s="638"/>
      <c r="H29" s="6"/>
    </row>
    <row r="30" spans="1:8" ht="9">
      <c r="A30" s="625" t="s">
        <v>975</v>
      </c>
      <c r="B30" s="626">
        <v>616087</v>
      </c>
      <c r="C30" s="626">
        <v>310997</v>
      </c>
      <c r="D30" s="626">
        <v>132367</v>
      </c>
      <c r="E30" s="626">
        <v>0</v>
      </c>
      <c r="F30" s="626">
        <v>6494</v>
      </c>
      <c r="G30" s="627">
        <v>562</v>
      </c>
      <c r="H30" s="6"/>
    </row>
    <row r="31" spans="1:8" ht="13.5" customHeight="1">
      <c r="A31" s="632"/>
      <c r="B31" s="173"/>
      <c r="C31" s="173"/>
      <c r="D31" s="173"/>
      <c r="E31" s="173"/>
      <c r="F31" s="173"/>
      <c r="G31" s="641"/>
      <c r="H31" s="6"/>
    </row>
    <row r="32" spans="1:8" ht="11.25" customHeight="1">
      <c r="A32" s="633"/>
      <c r="B32" s="1083" t="s">
        <v>200</v>
      </c>
      <c r="C32" s="1083"/>
      <c r="D32" s="1083"/>
      <c r="E32" s="1083"/>
      <c r="F32" s="1083"/>
      <c r="G32" s="1083"/>
      <c r="H32" s="6"/>
    </row>
    <row r="33" spans="1:8" ht="9">
      <c r="A33" s="633"/>
      <c r="B33" s="634"/>
      <c r="C33" s="634"/>
      <c r="D33" s="634"/>
      <c r="E33" s="634"/>
      <c r="F33" s="634"/>
      <c r="G33" s="634"/>
      <c r="H33" s="6"/>
    </row>
    <row r="34" spans="1:8" ht="9">
      <c r="A34" s="639"/>
      <c r="B34" s="624"/>
      <c r="C34" s="624"/>
      <c r="D34" s="624"/>
      <c r="E34" s="624"/>
      <c r="F34" s="624"/>
      <c r="G34" s="624"/>
      <c r="H34" s="6"/>
    </row>
    <row r="35" spans="1:8" ht="9">
      <c r="A35" s="625" t="s">
        <v>703</v>
      </c>
      <c r="B35" s="4">
        <v>47007</v>
      </c>
      <c r="C35" s="26">
        <v>28616</v>
      </c>
      <c r="D35" s="626">
        <v>0</v>
      </c>
      <c r="E35" s="640">
        <v>0</v>
      </c>
      <c r="F35" s="640">
        <v>0</v>
      </c>
      <c r="G35" s="628">
        <v>0</v>
      </c>
      <c r="H35" s="6"/>
    </row>
    <row r="36" spans="1:8" ht="9">
      <c r="A36" s="629"/>
      <c r="B36" s="636"/>
      <c r="C36" s="643"/>
      <c r="D36" s="626"/>
      <c r="E36" s="640"/>
      <c r="F36" s="640"/>
      <c r="G36" s="628"/>
      <c r="H36" s="6"/>
    </row>
    <row r="37" spans="1:8" ht="9">
      <c r="A37" s="625" t="s">
        <v>975</v>
      </c>
      <c r="B37" s="4">
        <v>64656</v>
      </c>
      <c r="C37" s="26">
        <v>34791</v>
      </c>
      <c r="D37" s="626">
        <v>0</v>
      </c>
      <c r="E37" s="640">
        <v>0</v>
      </c>
      <c r="F37" s="640">
        <v>0</v>
      </c>
      <c r="G37" s="628">
        <v>0</v>
      </c>
      <c r="H37" s="6"/>
    </row>
    <row r="38" spans="1:8" ht="13.5" customHeight="1">
      <c r="A38" s="632"/>
      <c r="B38" s="173"/>
      <c r="C38" s="173"/>
      <c r="D38" s="173"/>
      <c r="E38" s="173"/>
      <c r="F38" s="173"/>
      <c r="G38" s="130"/>
      <c r="H38" s="6"/>
    </row>
    <row r="39" spans="1:8" ht="11.25" customHeight="1">
      <c r="A39" s="633"/>
      <c r="B39" s="1083" t="s">
        <v>680</v>
      </c>
      <c r="C39" s="1083"/>
      <c r="D39" s="1083"/>
      <c r="E39" s="1083"/>
      <c r="F39" s="1083"/>
      <c r="G39" s="1083"/>
      <c r="H39" s="6"/>
    </row>
    <row r="40" spans="1:8" ht="9">
      <c r="A40" s="633"/>
      <c r="B40" s="634"/>
      <c r="C40" s="634"/>
      <c r="D40" s="634"/>
      <c r="E40" s="634"/>
      <c r="F40" s="634"/>
      <c r="G40" s="634"/>
      <c r="H40" s="6"/>
    </row>
    <row r="41" spans="1:10" ht="9">
      <c r="A41" s="633"/>
      <c r="B41" s="173"/>
      <c r="C41" s="173"/>
      <c r="D41" s="173"/>
      <c r="E41" s="173"/>
      <c r="F41" s="173"/>
      <c r="G41" s="173"/>
      <c r="H41" s="6"/>
      <c r="J41" s="642"/>
    </row>
    <row r="42" spans="1:10" ht="9">
      <c r="A42" s="625" t="s">
        <v>703</v>
      </c>
      <c r="B42" s="626">
        <v>3906448</v>
      </c>
      <c r="C42" s="626">
        <v>847267</v>
      </c>
      <c r="D42" s="626">
        <v>1066328</v>
      </c>
      <c r="E42" s="626">
        <v>424801</v>
      </c>
      <c r="F42" s="626">
        <v>23953</v>
      </c>
      <c r="G42" s="627">
        <v>184773</v>
      </c>
      <c r="H42" s="779"/>
      <c r="I42" s="148"/>
      <c r="J42" s="642"/>
    </row>
    <row r="43" spans="1:10" ht="9">
      <c r="A43" s="629"/>
      <c r="B43" s="636"/>
      <c r="C43" s="637"/>
      <c r="D43" s="637"/>
      <c r="E43" s="643"/>
      <c r="F43" s="636"/>
      <c r="G43" s="643"/>
      <c r="H43" s="779"/>
      <c r="I43" s="148"/>
      <c r="J43" s="642"/>
    </row>
    <row r="44" spans="1:9" ht="9">
      <c r="A44" s="625" t="s">
        <v>975</v>
      </c>
      <c r="B44" s="626">
        <v>4543708</v>
      </c>
      <c r="C44" s="626">
        <v>1107191</v>
      </c>
      <c r="D44" s="626">
        <v>980188</v>
      </c>
      <c r="E44" s="626">
        <v>381453</v>
      </c>
      <c r="F44" s="626">
        <v>22817</v>
      </c>
      <c r="G44" s="627">
        <v>186279</v>
      </c>
      <c r="H44" s="779"/>
      <c r="I44" s="148"/>
    </row>
    <row r="45" spans="8:9" ht="9">
      <c r="H45" s="6"/>
      <c r="I45" s="148"/>
    </row>
    <row r="46" ht="9">
      <c r="I46" s="148"/>
    </row>
    <row r="49" spans="1:7" ht="9">
      <c r="A49" s="644" t="s">
        <v>980</v>
      </c>
      <c r="B49" s="645"/>
      <c r="C49" s="645"/>
      <c r="D49" s="645"/>
      <c r="E49" s="645"/>
      <c r="G49" s="148"/>
    </row>
    <row r="50" ht="9">
      <c r="G50" s="148"/>
    </row>
    <row r="52" ht="9">
      <c r="G52" s="148"/>
    </row>
  </sheetData>
  <mergeCells count="12">
    <mergeCell ref="B18:G18"/>
    <mergeCell ref="B25:G25"/>
    <mergeCell ref="B32:G32"/>
    <mergeCell ref="B39:G39"/>
    <mergeCell ref="C5:C7"/>
    <mergeCell ref="D5:D7"/>
    <mergeCell ref="A4:A8"/>
    <mergeCell ref="B11:G11"/>
    <mergeCell ref="B4:B8"/>
    <mergeCell ref="E5:E7"/>
    <mergeCell ref="F5:F7"/>
    <mergeCell ref="C8:G8"/>
  </mergeCells>
  <printOptions/>
  <pageMargins left="0.64" right="0.5905511811023623" top="0.6692913385826772" bottom="0.3937007874015748" header="0.511811023" footer="0.511811023"/>
  <pageSetup horizontalDpi="300" verticalDpi="300" orientation="portrait" paperSize="9" scale="98" r:id="rId2"/>
  <headerFooter alignWithMargins="0">
    <oddHeader>&amp;C&amp;7- 22 -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S109"/>
  <sheetViews>
    <sheetView zoomScale="115" zoomScaleNormal="115" workbookViewId="0" topLeftCell="A1">
      <selection activeCell="Q3" sqref="Q3"/>
    </sheetView>
  </sheetViews>
  <sheetFormatPr defaultColWidth="12" defaultRowHeight="11.25"/>
  <cols>
    <col min="1" max="3" width="1.83203125" style="256" customWidth="1"/>
    <col min="4" max="4" width="1.66796875" style="256" customWidth="1"/>
    <col min="5" max="6" width="1.83203125" style="256" customWidth="1"/>
    <col min="7" max="7" width="18.16015625" style="256" customWidth="1"/>
    <col min="8" max="8" width="1.0078125" style="256" customWidth="1"/>
    <col min="9" max="12" width="10.83203125" style="256" customWidth="1"/>
    <col min="13" max="16" width="10.5" style="256" customWidth="1"/>
    <col min="17" max="17" width="12" style="277" customWidth="1"/>
    <col min="18" max="18" width="12.16015625" style="256" customWidth="1"/>
    <col min="19" max="16384" width="12" style="256" customWidth="1"/>
  </cols>
  <sheetData>
    <row r="2" ht="6" customHeight="1"/>
    <row r="3" spans="1:16" ht="12">
      <c r="A3" s="45" t="s">
        <v>989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ht="6" customHeight="1"/>
    <row r="5" spans="1:16" ht="9.75" customHeight="1">
      <c r="A5" s="258"/>
      <c r="B5" s="258"/>
      <c r="C5" s="258"/>
      <c r="D5" s="258"/>
      <c r="E5" s="258"/>
      <c r="F5" s="258"/>
      <c r="G5" s="258"/>
      <c r="H5" s="259"/>
      <c r="I5" s="1057" t="s">
        <v>290</v>
      </c>
      <c r="J5" s="919" t="s">
        <v>259</v>
      </c>
      <c r="K5" s="920"/>
      <c r="L5" s="920"/>
      <c r="M5" s="920"/>
      <c r="N5" s="920"/>
      <c r="O5" s="920"/>
      <c r="P5" s="920"/>
    </row>
    <row r="6" spans="8:16" ht="9.75" customHeight="1">
      <c r="H6" s="261"/>
      <c r="I6" s="1074"/>
      <c r="J6" s="1057" t="s">
        <v>260</v>
      </c>
      <c r="K6" s="1057" t="s">
        <v>261</v>
      </c>
      <c r="L6" s="262" t="s">
        <v>259</v>
      </c>
      <c r="M6" s="263"/>
      <c r="N6" s="1057" t="s">
        <v>262</v>
      </c>
      <c r="O6" s="1089" t="s">
        <v>200</v>
      </c>
      <c r="P6" s="264" t="s">
        <v>263</v>
      </c>
    </row>
    <row r="7" spans="1:16" ht="9.75" customHeight="1">
      <c r="A7" s="898" t="s">
        <v>264</v>
      </c>
      <c r="B7" s="898"/>
      <c r="C7" s="898"/>
      <c r="D7" s="898"/>
      <c r="E7" s="898"/>
      <c r="F7" s="898"/>
      <c r="G7" s="898"/>
      <c r="H7" s="941"/>
      <c r="I7" s="1074"/>
      <c r="J7" s="1058"/>
      <c r="K7" s="1058"/>
      <c r="L7" s="265" t="s">
        <v>265</v>
      </c>
      <c r="M7" s="266" t="s">
        <v>266</v>
      </c>
      <c r="N7" s="1058"/>
      <c r="O7" s="1058"/>
      <c r="P7" s="264" t="s">
        <v>267</v>
      </c>
    </row>
    <row r="8" spans="1:16" ht="9.75" customHeight="1">
      <c r="A8" s="898" t="s">
        <v>268</v>
      </c>
      <c r="B8" s="898"/>
      <c r="C8" s="898"/>
      <c r="D8" s="898"/>
      <c r="E8" s="898"/>
      <c r="F8" s="898"/>
      <c r="G8" s="898"/>
      <c r="H8" s="941"/>
      <c r="I8" s="1074"/>
      <c r="J8" s="1058"/>
      <c r="K8" s="1058"/>
      <c r="L8" s="267" t="s">
        <v>266</v>
      </c>
      <c r="M8" s="265" t="s">
        <v>269</v>
      </c>
      <c r="N8" s="1058"/>
      <c r="O8" s="1058"/>
      <c r="P8" s="264" t="s">
        <v>270</v>
      </c>
    </row>
    <row r="9" spans="8:16" ht="9.75" customHeight="1">
      <c r="H9" s="261"/>
      <c r="I9" s="1075"/>
      <c r="J9" s="1059"/>
      <c r="K9" s="1059"/>
      <c r="L9" s="263" t="s">
        <v>271</v>
      </c>
      <c r="M9" s="263" t="s">
        <v>271</v>
      </c>
      <c r="N9" s="1059"/>
      <c r="O9" s="1059"/>
      <c r="P9" s="262" t="s">
        <v>272</v>
      </c>
    </row>
    <row r="10" spans="1:16" ht="9.75" customHeight="1">
      <c r="A10" s="268"/>
      <c r="B10" s="268"/>
      <c r="C10" s="268"/>
      <c r="D10" s="268"/>
      <c r="E10" s="268"/>
      <c r="F10" s="268"/>
      <c r="G10" s="268"/>
      <c r="H10" s="269"/>
      <c r="I10" s="270" t="s">
        <v>291</v>
      </c>
      <c r="J10" s="262"/>
      <c r="K10" s="262"/>
      <c r="L10" s="262"/>
      <c r="M10" s="262"/>
      <c r="N10" s="262"/>
      <c r="O10" s="262"/>
      <c r="P10" s="262"/>
    </row>
    <row r="12" spans="1:16" ht="9">
      <c r="A12" s="271" t="s">
        <v>273</v>
      </c>
      <c r="B12" s="271"/>
      <c r="C12" s="271"/>
      <c r="D12" s="271"/>
      <c r="E12" s="271"/>
      <c r="F12" s="271"/>
      <c r="G12" s="271"/>
      <c r="I12" s="789"/>
      <c r="J12" s="789"/>
      <c r="K12" s="789"/>
      <c r="L12" s="789"/>
      <c r="M12" s="789"/>
      <c r="N12" s="789"/>
      <c r="O12" s="789"/>
      <c r="P12" s="789"/>
    </row>
    <row r="13" spans="2:7" ht="9">
      <c r="B13" s="271" t="s">
        <v>274</v>
      </c>
      <c r="C13" s="271"/>
      <c r="D13" s="271"/>
      <c r="E13" s="271"/>
      <c r="F13" s="271"/>
      <c r="G13" s="271"/>
    </row>
    <row r="14" spans="2:7" ht="6.75" customHeight="1">
      <c r="B14" s="271"/>
      <c r="C14" s="271"/>
      <c r="D14" s="271"/>
      <c r="E14" s="271"/>
      <c r="F14" s="271"/>
      <c r="G14" s="271"/>
    </row>
    <row r="15" ht="6.75" customHeight="1"/>
    <row r="16" spans="1:17" s="271" customFormat="1" ht="9">
      <c r="A16" s="272" t="s">
        <v>720</v>
      </c>
      <c r="B16" s="272"/>
      <c r="C16" s="272"/>
      <c r="D16" s="272"/>
      <c r="E16" s="272"/>
      <c r="F16" s="272"/>
      <c r="G16" s="272"/>
      <c r="H16" s="273"/>
      <c r="I16" s="274">
        <v>13752689</v>
      </c>
      <c r="J16" s="274">
        <v>5584593</v>
      </c>
      <c r="K16" s="274">
        <v>5878745</v>
      </c>
      <c r="L16" s="274">
        <v>3781304</v>
      </c>
      <c r="M16" s="274">
        <v>2097441</v>
      </c>
      <c r="N16" s="274">
        <v>2108440</v>
      </c>
      <c r="O16" s="274">
        <v>159653</v>
      </c>
      <c r="P16" s="275">
        <v>21258</v>
      </c>
      <c r="Q16" s="279"/>
    </row>
    <row r="17" spans="1:18" ht="6.75" customHeight="1">
      <c r="A17" s="276"/>
      <c r="B17" s="276"/>
      <c r="C17" s="276"/>
      <c r="D17" s="276"/>
      <c r="E17" s="276"/>
      <c r="F17" s="276"/>
      <c r="G17" s="276"/>
      <c r="H17" s="261"/>
      <c r="I17" s="274"/>
      <c r="J17" s="261"/>
      <c r="K17" s="261"/>
      <c r="L17" s="261"/>
      <c r="M17" s="261"/>
      <c r="N17" s="261"/>
      <c r="O17" s="261"/>
      <c r="P17" s="277"/>
      <c r="Q17" s="279"/>
      <c r="R17" s="305"/>
    </row>
    <row r="18" spans="8:18" ht="6.75" customHeight="1">
      <c r="H18" s="261"/>
      <c r="I18" s="274"/>
      <c r="J18" s="261"/>
      <c r="K18" s="261"/>
      <c r="L18" s="261"/>
      <c r="M18" s="261"/>
      <c r="N18" s="261"/>
      <c r="O18" s="261"/>
      <c r="P18" s="277"/>
      <c r="Q18" s="279"/>
      <c r="R18" s="305"/>
    </row>
    <row r="19" spans="2:19" ht="9">
      <c r="B19" s="276" t="s">
        <v>275</v>
      </c>
      <c r="C19" s="276"/>
      <c r="D19" s="276"/>
      <c r="E19" s="276"/>
      <c r="F19" s="276"/>
      <c r="G19" s="276"/>
      <c r="H19" s="261"/>
      <c r="I19" s="278">
        <v>2521633</v>
      </c>
      <c r="J19" s="278">
        <v>1424054</v>
      </c>
      <c r="K19" s="278">
        <v>891564</v>
      </c>
      <c r="L19" s="278">
        <v>596188</v>
      </c>
      <c r="M19" s="278">
        <v>295376</v>
      </c>
      <c r="N19" s="278">
        <v>173425</v>
      </c>
      <c r="O19" s="278">
        <v>28045</v>
      </c>
      <c r="P19" s="279">
        <v>4545</v>
      </c>
      <c r="Q19" s="279"/>
      <c r="R19" s="681"/>
      <c r="S19" s="681"/>
    </row>
    <row r="20" spans="8:19" ht="6" customHeight="1">
      <c r="H20" s="261"/>
      <c r="I20" s="278"/>
      <c r="J20" s="280"/>
      <c r="K20" s="280"/>
      <c r="L20" s="278"/>
      <c r="M20" s="280"/>
      <c r="N20" s="278"/>
      <c r="O20" s="280"/>
      <c r="P20" s="281"/>
      <c r="Q20" s="279"/>
      <c r="R20" s="681"/>
      <c r="S20" s="681"/>
    </row>
    <row r="21" spans="2:19" ht="9">
      <c r="B21" s="276" t="s">
        <v>276</v>
      </c>
      <c r="C21" s="276"/>
      <c r="D21" s="276"/>
      <c r="E21" s="276"/>
      <c r="F21" s="276"/>
      <c r="G21" s="276"/>
      <c r="H21" s="261"/>
      <c r="I21" s="278">
        <v>2271195</v>
      </c>
      <c r="J21" s="278">
        <v>1380177</v>
      </c>
      <c r="K21" s="278">
        <v>682504</v>
      </c>
      <c r="L21" s="278">
        <v>456853</v>
      </c>
      <c r="M21" s="278">
        <v>225651</v>
      </c>
      <c r="N21" s="278">
        <v>189708</v>
      </c>
      <c r="O21" s="278">
        <v>16655</v>
      </c>
      <c r="P21" s="282">
        <v>2151</v>
      </c>
      <c r="Q21" s="279"/>
      <c r="R21" s="681"/>
      <c r="S21" s="681"/>
    </row>
    <row r="22" spans="8:19" ht="6" customHeight="1">
      <c r="H22" s="261"/>
      <c r="I22" s="283"/>
      <c r="J22" s="280"/>
      <c r="K22" s="280"/>
      <c r="L22" s="278"/>
      <c r="M22" s="280"/>
      <c r="N22" s="280"/>
      <c r="O22" s="280"/>
      <c r="P22" s="281"/>
      <c r="Q22" s="279"/>
      <c r="R22" s="681"/>
      <c r="S22" s="681"/>
    </row>
    <row r="23" spans="2:19" ht="8.25" customHeight="1">
      <c r="B23" s="256" t="s">
        <v>277</v>
      </c>
      <c r="C23" s="276"/>
      <c r="D23" s="276"/>
      <c r="E23" s="276"/>
      <c r="F23" s="276"/>
      <c r="G23" s="276"/>
      <c r="H23" s="261"/>
      <c r="I23" s="278"/>
      <c r="J23" s="284"/>
      <c r="K23" s="284"/>
      <c r="L23" s="284"/>
      <c r="M23" s="284"/>
      <c r="N23" s="284"/>
      <c r="O23" s="284"/>
      <c r="Q23" s="279"/>
      <c r="R23" s="681"/>
      <c r="S23" s="681"/>
    </row>
    <row r="24" spans="2:18" ht="8.25" customHeight="1">
      <c r="B24" s="276" t="s">
        <v>278</v>
      </c>
      <c r="C24" s="276"/>
      <c r="D24" s="276"/>
      <c r="E24" s="276"/>
      <c r="F24" s="276"/>
      <c r="G24" s="276"/>
      <c r="H24" s="261"/>
      <c r="I24" s="278">
        <v>-3013</v>
      </c>
      <c r="J24" s="278">
        <v>-22475</v>
      </c>
      <c r="K24" s="278">
        <v>20141</v>
      </c>
      <c r="L24" s="278">
        <v>63515</v>
      </c>
      <c r="M24" s="278">
        <v>-43374</v>
      </c>
      <c r="N24" s="278">
        <v>5690</v>
      </c>
      <c r="O24" s="278">
        <v>-6577</v>
      </c>
      <c r="P24" s="279">
        <v>207</v>
      </c>
      <c r="Q24" s="279"/>
      <c r="R24" s="681"/>
    </row>
    <row r="25" spans="3:19" ht="6.75" customHeight="1">
      <c r="C25" s="276"/>
      <c r="D25" s="276"/>
      <c r="E25" s="276"/>
      <c r="F25" s="276"/>
      <c r="G25" s="276"/>
      <c r="H25" s="261"/>
      <c r="I25" s="285"/>
      <c r="J25" s="261"/>
      <c r="K25" s="261"/>
      <c r="L25" s="261"/>
      <c r="M25" s="261"/>
      <c r="N25" s="261"/>
      <c r="O25" s="261"/>
      <c r="P25" s="277"/>
      <c r="Q25" s="279"/>
      <c r="R25" s="681"/>
      <c r="S25" s="681"/>
    </row>
    <row r="26" spans="8:19" ht="6.75" customHeight="1">
      <c r="H26" s="261"/>
      <c r="I26" s="261"/>
      <c r="J26" s="261"/>
      <c r="K26" s="261"/>
      <c r="L26" s="261"/>
      <c r="M26" s="261"/>
      <c r="N26" s="261"/>
      <c r="O26" s="261"/>
      <c r="P26" s="277"/>
      <c r="Q26" s="279"/>
      <c r="R26" s="681"/>
      <c r="S26" s="681"/>
    </row>
    <row r="27" spans="1:19" s="271" customFormat="1" ht="9">
      <c r="A27" s="272" t="s">
        <v>988</v>
      </c>
      <c r="B27" s="272"/>
      <c r="C27" s="272"/>
      <c r="D27" s="272"/>
      <c r="E27" s="272"/>
      <c r="F27" s="272"/>
      <c r="G27" s="272"/>
      <c r="H27" s="273"/>
      <c r="I27" s="274">
        <v>14000114</v>
      </c>
      <c r="J27" s="274">
        <v>5605995</v>
      </c>
      <c r="K27" s="274">
        <v>6107946</v>
      </c>
      <c r="L27" s="274">
        <v>3984154</v>
      </c>
      <c r="M27" s="274">
        <v>2123792</v>
      </c>
      <c r="N27" s="274">
        <v>2097847</v>
      </c>
      <c r="O27" s="274">
        <v>164466</v>
      </c>
      <c r="P27" s="275">
        <v>23859</v>
      </c>
      <c r="Q27" s="279"/>
      <c r="R27" s="681"/>
      <c r="S27" s="681"/>
    </row>
    <row r="28" spans="1:19" ht="6.75" customHeight="1">
      <c r="A28" s="276"/>
      <c r="B28" s="276"/>
      <c r="C28" s="276"/>
      <c r="D28" s="276"/>
      <c r="E28" s="276"/>
      <c r="F28" s="276"/>
      <c r="G28" s="276"/>
      <c r="H28" s="261"/>
      <c r="I28" s="286"/>
      <c r="J28" s="286"/>
      <c r="K28" s="286"/>
      <c r="L28" s="286"/>
      <c r="M28" s="286"/>
      <c r="N28" s="286"/>
      <c r="O28" s="286"/>
      <c r="P28" s="287"/>
      <c r="Q28" s="279"/>
      <c r="R28" s="681"/>
      <c r="S28" s="681"/>
    </row>
    <row r="29" spans="8:19" ht="6.75" customHeight="1">
      <c r="H29" s="261"/>
      <c r="I29" s="786"/>
      <c r="J29" s="786"/>
      <c r="K29" s="786"/>
      <c r="L29" s="786"/>
      <c r="M29" s="786"/>
      <c r="N29" s="786"/>
      <c r="O29" s="786"/>
      <c r="P29" s="790"/>
      <c r="R29" s="681"/>
      <c r="S29" s="681"/>
    </row>
    <row r="30" spans="1:19" ht="9">
      <c r="A30" s="322"/>
      <c r="B30" s="787" t="s">
        <v>279</v>
      </c>
      <c r="C30" s="787"/>
      <c r="D30" s="787"/>
      <c r="E30" s="787"/>
      <c r="F30" s="787"/>
      <c r="G30" s="787"/>
      <c r="H30" s="280"/>
      <c r="I30" s="788">
        <v>1118.29767723476</v>
      </c>
      <c r="J30" s="788">
        <v>1556.900803723679</v>
      </c>
      <c r="K30" s="788">
        <v>684.8709240120694</v>
      </c>
      <c r="L30" s="788">
        <v>693.8346536115623</v>
      </c>
      <c r="M30" s="788">
        <v>668.6653027581052</v>
      </c>
      <c r="N30" s="788">
        <v>235.22709816457902</v>
      </c>
      <c r="O30" s="788">
        <v>13.137174867582651</v>
      </c>
      <c r="P30" s="295">
        <v>11.9287902369809</v>
      </c>
      <c r="R30" s="681"/>
      <c r="S30" s="681"/>
    </row>
    <row r="31" spans="8:19" ht="6" customHeight="1">
      <c r="H31" s="261"/>
      <c r="I31" s="261"/>
      <c r="J31" s="289"/>
      <c r="K31" s="261"/>
      <c r="L31" s="261"/>
      <c r="M31" s="261"/>
      <c r="N31" s="261"/>
      <c r="O31" s="261"/>
      <c r="P31" s="277"/>
      <c r="R31" s="305"/>
      <c r="S31" s="681"/>
    </row>
    <row r="32" spans="2:19" ht="9">
      <c r="B32" s="256" t="s">
        <v>1396</v>
      </c>
      <c r="H32" s="261"/>
      <c r="I32" s="286"/>
      <c r="J32" s="286"/>
      <c r="K32" s="286"/>
      <c r="L32" s="286"/>
      <c r="M32" s="286"/>
      <c r="N32" s="286"/>
      <c r="O32" s="286"/>
      <c r="P32" s="287"/>
      <c r="R32" s="305"/>
      <c r="S32" s="305"/>
    </row>
    <row r="33" spans="3:19" ht="9">
      <c r="C33" s="276" t="s">
        <v>280</v>
      </c>
      <c r="D33" s="276"/>
      <c r="E33" s="276"/>
      <c r="F33" s="276"/>
      <c r="G33" s="276"/>
      <c r="H33" s="261"/>
      <c r="I33" s="765">
        <f aca="true" t="shared" si="0" ref="I33:P33">I27/I16%-100</f>
        <v>1.7991027063870888</v>
      </c>
      <c r="J33" s="765">
        <f t="shared" si="0"/>
        <v>0.38323294105765626</v>
      </c>
      <c r="K33" s="765">
        <f t="shared" si="0"/>
        <v>3.8988083340917257</v>
      </c>
      <c r="L33" s="765">
        <f t="shared" si="0"/>
        <v>5.364551488058083</v>
      </c>
      <c r="M33" s="679">
        <f t="shared" si="0"/>
        <v>1.2563404644040048</v>
      </c>
      <c r="N33" s="765">
        <f t="shared" si="0"/>
        <v>-0.5024093642693259</v>
      </c>
      <c r="O33" s="765">
        <f t="shared" si="0"/>
        <v>3.0146630504907534</v>
      </c>
      <c r="P33" s="679">
        <f t="shared" si="0"/>
        <v>12.235393734123619</v>
      </c>
      <c r="R33" s="791"/>
      <c r="S33" s="305"/>
    </row>
    <row r="34" spans="3:19" ht="6.75" customHeight="1">
      <c r="C34" s="276"/>
      <c r="D34" s="276"/>
      <c r="E34" s="276"/>
      <c r="F34" s="276"/>
      <c r="G34" s="276"/>
      <c r="H34" s="261"/>
      <c r="I34" s="261"/>
      <c r="J34" s="290"/>
      <c r="K34" s="261"/>
      <c r="L34" s="261"/>
      <c r="M34" s="261"/>
      <c r="N34" s="261"/>
      <c r="O34" s="261"/>
      <c r="P34" s="277"/>
      <c r="R34" s="305"/>
      <c r="S34" s="305"/>
    </row>
    <row r="35" spans="3:19" ht="6.75" customHeight="1">
      <c r="C35" s="276"/>
      <c r="D35" s="276"/>
      <c r="E35" s="276"/>
      <c r="F35" s="276"/>
      <c r="G35" s="276"/>
      <c r="H35" s="261"/>
      <c r="I35" s="290"/>
      <c r="J35" s="290"/>
      <c r="K35" s="290"/>
      <c r="L35" s="290"/>
      <c r="M35" s="315"/>
      <c r="N35" s="290"/>
      <c r="O35" s="290"/>
      <c r="P35" s="291"/>
      <c r="Q35" s="306"/>
      <c r="R35" s="305"/>
      <c r="S35" s="305"/>
    </row>
    <row r="36" spans="8:19" ht="6.75" customHeight="1">
      <c r="H36" s="261"/>
      <c r="I36" s="261"/>
      <c r="J36" s="261"/>
      <c r="K36" s="261"/>
      <c r="L36" s="289"/>
      <c r="M36" s="785"/>
      <c r="N36" s="261"/>
      <c r="O36" s="261"/>
      <c r="P36" s="277"/>
      <c r="R36" s="305"/>
      <c r="S36" s="305"/>
    </row>
    <row r="37" spans="1:19" ht="9">
      <c r="A37" s="271" t="s">
        <v>281</v>
      </c>
      <c r="H37" s="261"/>
      <c r="I37" s="292"/>
      <c r="J37" s="292"/>
      <c r="K37" s="292"/>
      <c r="L37" s="292"/>
      <c r="M37" s="278"/>
      <c r="N37" s="292"/>
      <c r="O37" s="292"/>
      <c r="P37" s="293"/>
      <c r="R37" s="305"/>
      <c r="S37" s="305"/>
    </row>
    <row r="38" spans="8:19" ht="6.75" customHeight="1">
      <c r="H38" s="261"/>
      <c r="I38" s="261"/>
      <c r="J38" s="261"/>
      <c r="K38" s="261"/>
      <c r="L38" s="261"/>
      <c r="M38" s="280"/>
      <c r="N38" s="261"/>
      <c r="O38" s="261"/>
      <c r="P38" s="277"/>
      <c r="R38" s="305"/>
      <c r="S38" s="305"/>
    </row>
    <row r="39" spans="8:19" ht="6.75" customHeight="1">
      <c r="H39" s="261"/>
      <c r="I39" s="261"/>
      <c r="J39" s="261"/>
      <c r="K39" s="261"/>
      <c r="L39" s="261"/>
      <c r="M39" s="261"/>
      <c r="N39" s="261"/>
      <c r="O39" s="261"/>
      <c r="P39" s="277"/>
      <c r="R39" s="305"/>
      <c r="S39" s="305"/>
    </row>
    <row r="40" spans="4:19" s="271" customFormat="1" ht="9">
      <c r="D40" s="272" t="s">
        <v>720</v>
      </c>
      <c r="E40" s="272"/>
      <c r="F40" s="272"/>
      <c r="G40" s="272"/>
      <c r="H40" s="273"/>
      <c r="I40" s="274">
        <v>12913909</v>
      </c>
      <c r="J40" s="274">
        <v>5092370</v>
      </c>
      <c r="K40" s="274">
        <v>5608626</v>
      </c>
      <c r="L40" s="283">
        <v>3646571</v>
      </c>
      <c r="M40" s="283">
        <v>1962055</v>
      </c>
      <c r="N40" s="274">
        <v>2044310</v>
      </c>
      <c r="O40" s="274">
        <v>149988</v>
      </c>
      <c r="P40" s="275">
        <v>18615</v>
      </c>
      <c r="Q40" s="306"/>
      <c r="R40" s="305"/>
      <c r="S40" s="305"/>
    </row>
    <row r="41" spans="4:19" ht="6.75" customHeight="1">
      <c r="D41" s="276"/>
      <c r="E41" s="276"/>
      <c r="F41" s="276"/>
      <c r="G41" s="276"/>
      <c r="H41" s="261"/>
      <c r="I41" s="274"/>
      <c r="J41" s="261"/>
      <c r="K41" s="261"/>
      <c r="L41" s="261"/>
      <c r="M41" s="261"/>
      <c r="N41" s="261"/>
      <c r="O41" s="261"/>
      <c r="P41" s="277"/>
      <c r="Q41" s="306"/>
      <c r="R41" s="305"/>
      <c r="S41" s="305"/>
    </row>
    <row r="42" spans="8:19" ht="6.75" customHeight="1">
      <c r="H42" s="261"/>
      <c r="I42" s="274"/>
      <c r="J42" s="261"/>
      <c r="K42" s="261"/>
      <c r="L42" s="261"/>
      <c r="M42" s="261"/>
      <c r="N42" s="261"/>
      <c r="O42" s="261"/>
      <c r="P42" s="277"/>
      <c r="Q42" s="306"/>
      <c r="R42" s="305"/>
      <c r="S42" s="305"/>
    </row>
    <row r="43" spans="5:19" ht="9">
      <c r="E43" s="276" t="s">
        <v>275</v>
      </c>
      <c r="F43" s="276"/>
      <c r="G43" s="276"/>
      <c r="H43" s="261"/>
      <c r="I43" s="278">
        <v>2421730</v>
      </c>
      <c r="J43" s="278">
        <v>1365622</v>
      </c>
      <c r="K43" s="278">
        <v>870434</v>
      </c>
      <c r="L43" s="278">
        <v>586985</v>
      </c>
      <c r="M43" s="278">
        <v>283449</v>
      </c>
      <c r="N43" s="278">
        <v>153084</v>
      </c>
      <c r="O43" s="278">
        <v>28045</v>
      </c>
      <c r="P43" s="282">
        <v>4545</v>
      </c>
      <c r="Q43" s="306"/>
      <c r="R43" s="305"/>
      <c r="S43" s="305"/>
    </row>
    <row r="44" spans="8:19" ht="6" customHeight="1">
      <c r="H44" s="261"/>
      <c r="I44" s="278"/>
      <c r="J44" s="280"/>
      <c r="K44" s="280"/>
      <c r="L44" s="278"/>
      <c r="M44" s="280"/>
      <c r="N44" s="280"/>
      <c r="O44" s="280"/>
      <c r="P44" s="281"/>
      <c r="Q44" s="306"/>
      <c r="R44" s="305"/>
      <c r="S44" s="305"/>
    </row>
    <row r="45" spans="5:19" ht="9">
      <c r="E45" s="276" t="s">
        <v>276</v>
      </c>
      <c r="F45" s="276"/>
      <c r="G45" s="276"/>
      <c r="H45" s="261"/>
      <c r="I45" s="278">
        <v>2225953</v>
      </c>
      <c r="J45" s="278">
        <v>1351267</v>
      </c>
      <c r="K45" s="278">
        <v>668834</v>
      </c>
      <c r="L45" s="278">
        <v>450054</v>
      </c>
      <c r="M45" s="278">
        <v>218780</v>
      </c>
      <c r="N45" s="278">
        <v>187649</v>
      </c>
      <c r="O45" s="278">
        <v>16227</v>
      </c>
      <c r="P45" s="282">
        <v>1977</v>
      </c>
      <c r="Q45" s="306"/>
      <c r="R45" s="305"/>
      <c r="S45" s="305"/>
    </row>
    <row r="46" spans="8:19" ht="6" customHeight="1">
      <c r="H46" s="261"/>
      <c r="I46" s="278"/>
      <c r="J46" s="280"/>
      <c r="K46" s="278"/>
      <c r="L46" s="278"/>
      <c r="M46" s="278"/>
      <c r="N46" s="278"/>
      <c r="O46" s="278"/>
      <c r="P46" s="281"/>
      <c r="Q46" s="306"/>
      <c r="R46" s="305"/>
      <c r="S46" s="305"/>
    </row>
    <row r="47" spans="5:19" ht="8.25" customHeight="1">
      <c r="E47" s="256" t="s">
        <v>277</v>
      </c>
      <c r="F47" s="276"/>
      <c r="G47" s="276"/>
      <c r="H47" s="261"/>
      <c r="I47" s="278"/>
      <c r="J47" s="278"/>
      <c r="K47" s="278"/>
      <c r="L47" s="278"/>
      <c r="M47" s="278"/>
      <c r="N47" s="278"/>
      <c r="O47" s="278"/>
      <c r="P47" s="279"/>
      <c r="Q47" s="306"/>
      <c r="R47" s="305"/>
      <c r="S47" s="305"/>
    </row>
    <row r="48" spans="5:19" ht="8.25" customHeight="1">
      <c r="E48" s="276" t="s">
        <v>282</v>
      </c>
      <c r="F48" s="276"/>
      <c r="G48" s="276"/>
      <c r="H48" s="261"/>
      <c r="I48" s="278">
        <v>62756</v>
      </c>
      <c r="J48" s="278">
        <v>27574</v>
      </c>
      <c r="K48" s="278">
        <v>35390</v>
      </c>
      <c r="L48" s="278">
        <v>68067</v>
      </c>
      <c r="M48" s="278">
        <v>-32677</v>
      </c>
      <c r="N48" s="278">
        <v>5876</v>
      </c>
      <c r="O48" s="278">
        <v>-6291</v>
      </c>
      <c r="P48" s="294">
        <v>207</v>
      </c>
      <c r="Q48" s="306"/>
      <c r="R48" s="305"/>
      <c r="S48" s="305"/>
    </row>
    <row r="49" spans="6:19" ht="6.75" customHeight="1">
      <c r="F49" s="276"/>
      <c r="G49" s="276"/>
      <c r="H49" s="261"/>
      <c r="I49" s="261"/>
      <c r="J49" s="261"/>
      <c r="K49" s="261"/>
      <c r="L49" s="280"/>
      <c r="M49" s="280"/>
      <c r="N49" s="261"/>
      <c r="O49" s="261"/>
      <c r="P49" s="277"/>
      <c r="Q49" s="306"/>
      <c r="R49" s="305"/>
      <c r="S49" s="305"/>
    </row>
    <row r="50" spans="8:19" ht="6.75" customHeight="1">
      <c r="H50" s="261"/>
      <c r="I50" s="261"/>
      <c r="J50" s="261"/>
      <c r="K50" s="261"/>
      <c r="L50" s="280"/>
      <c r="M50" s="280"/>
      <c r="N50" s="261"/>
      <c r="O50" s="261"/>
      <c r="P50" s="277"/>
      <c r="Q50" s="306"/>
      <c r="R50" s="305"/>
      <c r="S50" s="305"/>
    </row>
    <row r="51" spans="4:19" s="271" customFormat="1" ht="9">
      <c r="D51" s="272" t="s">
        <v>988</v>
      </c>
      <c r="E51" s="272"/>
      <c r="F51" s="272"/>
      <c r="G51" s="272"/>
      <c r="H51" s="273"/>
      <c r="I51" s="274">
        <v>13172442</v>
      </c>
      <c r="J51" s="274">
        <v>5134299</v>
      </c>
      <c r="K51" s="274">
        <v>5845616</v>
      </c>
      <c r="L51" s="283">
        <v>3851569</v>
      </c>
      <c r="M51" s="283">
        <v>1994047</v>
      </c>
      <c r="N51" s="274">
        <v>2015621</v>
      </c>
      <c r="O51" s="274">
        <v>155515</v>
      </c>
      <c r="P51" s="275">
        <v>21390</v>
      </c>
      <c r="Q51" s="306"/>
      <c r="R51" s="305"/>
      <c r="S51" s="305"/>
    </row>
    <row r="52" spans="4:19" ht="6.75" customHeight="1">
      <c r="D52" s="276"/>
      <c r="E52" s="276"/>
      <c r="F52" s="276"/>
      <c r="G52" s="276"/>
      <c r="H52" s="261"/>
      <c r="I52" s="286"/>
      <c r="J52" s="286"/>
      <c r="K52" s="286"/>
      <c r="L52" s="286"/>
      <c r="M52" s="286"/>
      <c r="N52" s="286"/>
      <c r="O52" s="286"/>
      <c r="P52" s="287"/>
      <c r="Q52" s="306"/>
      <c r="R52" s="305"/>
      <c r="S52" s="305"/>
    </row>
    <row r="53" spans="8:19" ht="6.75" customHeight="1">
      <c r="H53" s="261"/>
      <c r="I53" s="278"/>
      <c r="J53" s="278"/>
      <c r="K53" s="278"/>
      <c r="L53" s="278"/>
      <c r="M53" s="278"/>
      <c r="N53" s="278"/>
      <c r="O53" s="278"/>
      <c r="P53" s="279"/>
      <c r="Q53" s="306"/>
      <c r="R53" s="305"/>
      <c r="S53" s="305"/>
    </row>
    <row r="54" spans="1:19" ht="9">
      <c r="A54" s="322"/>
      <c r="B54" s="787" t="s">
        <v>279</v>
      </c>
      <c r="C54" s="787"/>
      <c r="D54" s="787"/>
      <c r="E54" s="787"/>
      <c r="F54" s="787"/>
      <c r="G54" s="787"/>
      <c r="H54" s="261"/>
      <c r="I54" s="288">
        <v>1052.1850959291899</v>
      </c>
      <c r="J54" s="288">
        <v>1425.9010647811283</v>
      </c>
      <c r="K54" s="288">
        <v>655.4564220672116</v>
      </c>
      <c r="L54" s="288">
        <v>670.7451677259543</v>
      </c>
      <c r="M54" s="288">
        <v>627.8157375905415</v>
      </c>
      <c r="N54" s="288">
        <v>226.00727261310618</v>
      </c>
      <c r="O54" s="288">
        <v>12.422189081829169</v>
      </c>
      <c r="P54" s="295">
        <v>10.69436368536072</v>
      </c>
      <c r="Q54" s="306"/>
      <c r="R54" s="305"/>
      <c r="S54" s="305"/>
    </row>
    <row r="55" spans="8:19" ht="6" customHeight="1">
      <c r="H55" s="261"/>
      <c r="I55" s="261"/>
      <c r="J55" s="261"/>
      <c r="K55" s="261"/>
      <c r="L55" s="261"/>
      <c r="M55" s="261"/>
      <c r="N55" s="261"/>
      <c r="O55" s="261"/>
      <c r="P55" s="277"/>
      <c r="Q55" s="306"/>
      <c r="R55" s="305"/>
      <c r="S55" s="305"/>
    </row>
    <row r="56" spans="2:19" ht="9">
      <c r="B56" s="256" t="s">
        <v>1396</v>
      </c>
      <c r="H56" s="261"/>
      <c r="I56" s="261"/>
      <c r="J56" s="261"/>
      <c r="K56" s="261"/>
      <c r="L56" s="261"/>
      <c r="M56" s="261"/>
      <c r="N56" s="261"/>
      <c r="O56" s="261"/>
      <c r="P56" s="277"/>
      <c r="Q56" s="306"/>
      <c r="R56" s="305"/>
      <c r="S56" s="305"/>
    </row>
    <row r="57" spans="3:19" ht="9">
      <c r="C57" s="276" t="s">
        <v>280</v>
      </c>
      <c r="D57" s="276"/>
      <c r="E57" s="276"/>
      <c r="F57" s="276"/>
      <c r="G57" s="276"/>
      <c r="H57" s="261"/>
      <c r="I57" s="765">
        <f aca="true" t="shared" si="1" ref="I57:P57">I51/I40%-100</f>
        <v>2.001973221276387</v>
      </c>
      <c r="J57" s="765">
        <f t="shared" si="1"/>
        <v>0.8233690796230491</v>
      </c>
      <c r="K57" s="765">
        <f t="shared" si="1"/>
        <v>4.225455575037444</v>
      </c>
      <c r="L57" s="765">
        <f t="shared" si="1"/>
        <v>5.6216648462350065</v>
      </c>
      <c r="M57" s="765">
        <f t="shared" si="1"/>
        <v>1.630535331578372</v>
      </c>
      <c r="N57" s="765">
        <f t="shared" si="1"/>
        <v>-1.4033585904290362</v>
      </c>
      <c r="O57" s="765">
        <f t="shared" si="1"/>
        <v>3.684961463583747</v>
      </c>
      <c r="P57" s="765">
        <f t="shared" si="1"/>
        <v>14.907332796132152</v>
      </c>
      <c r="Q57" s="306"/>
      <c r="R57" s="305"/>
      <c r="S57" s="305"/>
    </row>
    <row r="58" spans="6:19" ht="6.75" customHeight="1">
      <c r="F58" s="296"/>
      <c r="G58" s="296"/>
      <c r="H58" s="261"/>
      <c r="I58" s="261"/>
      <c r="J58" s="261"/>
      <c r="K58" s="261"/>
      <c r="L58" s="261"/>
      <c r="M58" s="261"/>
      <c r="N58" s="261"/>
      <c r="O58" s="261"/>
      <c r="P58" s="277"/>
      <c r="Q58" s="306"/>
      <c r="R58" s="305"/>
      <c r="S58" s="305"/>
    </row>
    <row r="59" spans="6:19" ht="6.75" customHeight="1">
      <c r="F59" s="296"/>
      <c r="G59" s="296"/>
      <c r="H59" s="261"/>
      <c r="I59" s="290"/>
      <c r="J59" s="261"/>
      <c r="K59" s="261"/>
      <c r="L59" s="290"/>
      <c r="M59" s="290"/>
      <c r="N59" s="261"/>
      <c r="O59" s="261"/>
      <c r="P59" s="277"/>
      <c r="Q59" s="306"/>
      <c r="R59" s="305"/>
      <c r="S59" s="305"/>
    </row>
    <row r="60" spans="8:19" ht="6.75" customHeight="1">
      <c r="H60" s="261"/>
      <c r="I60" s="261"/>
      <c r="J60" s="261"/>
      <c r="K60" s="261"/>
      <c r="L60" s="261"/>
      <c r="M60" s="261"/>
      <c r="N60" s="261"/>
      <c r="O60" s="261"/>
      <c r="P60" s="277"/>
      <c r="Q60" s="306"/>
      <c r="R60" s="305"/>
      <c r="S60" s="305"/>
    </row>
    <row r="61" spans="3:19" ht="9">
      <c r="C61" s="271" t="s">
        <v>283</v>
      </c>
      <c r="D61" s="271"/>
      <c r="E61" s="271"/>
      <c r="F61" s="271"/>
      <c r="G61" s="271"/>
      <c r="H61" s="261"/>
      <c r="I61" s="261"/>
      <c r="J61" s="261"/>
      <c r="K61" s="261"/>
      <c r="L61" s="261"/>
      <c r="M61" s="261"/>
      <c r="N61" s="261"/>
      <c r="O61" s="261"/>
      <c r="P61" s="277"/>
      <c r="Q61" s="306"/>
      <c r="R61" s="305"/>
      <c r="S61" s="305"/>
    </row>
    <row r="62" spans="3:19" ht="9">
      <c r="C62" s="271"/>
      <c r="D62" s="271" t="s">
        <v>284</v>
      </c>
      <c r="E62" s="271"/>
      <c r="F62" s="271"/>
      <c r="G62" s="271"/>
      <c r="H62" s="261"/>
      <c r="I62" s="261"/>
      <c r="J62" s="261"/>
      <c r="K62" s="261"/>
      <c r="L62" s="261"/>
      <c r="M62" s="261"/>
      <c r="N62" s="261"/>
      <c r="O62" s="261"/>
      <c r="P62" s="277"/>
      <c r="Q62" s="306"/>
      <c r="R62" s="305"/>
      <c r="S62" s="305"/>
    </row>
    <row r="63" spans="8:19" ht="6.75" customHeight="1">
      <c r="H63" s="261"/>
      <c r="I63" s="261"/>
      <c r="J63" s="261"/>
      <c r="K63" s="261"/>
      <c r="L63" s="261"/>
      <c r="M63" s="261"/>
      <c r="N63" s="261"/>
      <c r="O63" s="261"/>
      <c r="P63" s="277"/>
      <c r="R63" s="305"/>
      <c r="S63" s="305"/>
    </row>
    <row r="64" spans="8:19" ht="6.75" customHeight="1">
      <c r="H64" s="261"/>
      <c r="I64" s="261"/>
      <c r="J64" s="261"/>
      <c r="K64" s="261"/>
      <c r="L64" s="261"/>
      <c r="M64" s="261"/>
      <c r="N64" s="261"/>
      <c r="O64" s="261"/>
      <c r="P64" s="277"/>
      <c r="R64" s="305"/>
      <c r="S64" s="305"/>
    </row>
    <row r="65" spans="4:19" s="271" customFormat="1" ht="9">
      <c r="D65" s="272" t="s">
        <v>720</v>
      </c>
      <c r="E65" s="272"/>
      <c r="F65" s="272"/>
      <c r="G65" s="272"/>
      <c r="H65" s="273"/>
      <c r="I65" s="274">
        <v>838780</v>
      </c>
      <c r="J65" s="274">
        <v>492223</v>
      </c>
      <c r="K65" s="274">
        <v>270119</v>
      </c>
      <c r="L65" s="283">
        <v>134733</v>
      </c>
      <c r="M65" s="283">
        <v>135386</v>
      </c>
      <c r="N65" s="274">
        <v>64130</v>
      </c>
      <c r="O65" s="274">
        <v>9665</v>
      </c>
      <c r="P65" s="275">
        <v>2643</v>
      </c>
      <c r="Q65" s="306"/>
      <c r="R65" s="305"/>
      <c r="S65" s="305"/>
    </row>
    <row r="66" spans="4:19" ht="6.75" customHeight="1">
      <c r="D66" s="276"/>
      <c r="E66" s="276"/>
      <c r="F66" s="276"/>
      <c r="G66" s="276"/>
      <c r="H66" s="261"/>
      <c r="I66" s="274"/>
      <c r="J66" s="261"/>
      <c r="K66" s="261"/>
      <c r="L66" s="261"/>
      <c r="M66" s="261"/>
      <c r="N66" s="261"/>
      <c r="O66" s="261"/>
      <c r="P66" s="277"/>
      <c r="Q66" s="306"/>
      <c r="R66" s="305"/>
      <c r="S66" s="305"/>
    </row>
    <row r="67" spans="8:19" ht="6.75" customHeight="1">
      <c r="H67" s="261"/>
      <c r="I67" s="274"/>
      <c r="J67" s="261"/>
      <c r="K67" s="261"/>
      <c r="L67" s="261"/>
      <c r="M67" s="261"/>
      <c r="N67" s="261"/>
      <c r="O67" s="261"/>
      <c r="P67" s="277"/>
      <c r="Q67" s="306"/>
      <c r="R67" s="305"/>
      <c r="S67" s="305"/>
    </row>
    <row r="68" spans="5:19" ht="9">
      <c r="E68" s="276" t="s">
        <v>275</v>
      </c>
      <c r="F68" s="276"/>
      <c r="G68" s="276"/>
      <c r="H68" s="261"/>
      <c r="I68" s="278">
        <v>99903</v>
      </c>
      <c r="J68" s="278">
        <v>58432</v>
      </c>
      <c r="K68" s="278">
        <v>21130</v>
      </c>
      <c r="L68" s="278">
        <v>9203</v>
      </c>
      <c r="M68" s="278">
        <v>11927</v>
      </c>
      <c r="N68" s="278">
        <v>20341</v>
      </c>
      <c r="O68" s="297">
        <v>0</v>
      </c>
      <c r="P68" s="297">
        <v>0</v>
      </c>
      <c r="Q68" s="306"/>
      <c r="R68" s="305"/>
      <c r="S68" s="305"/>
    </row>
    <row r="69" spans="8:19" ht="6" customHeight="1">
      <c r="H69" s="261"/>
      <c r="I69" s="278"/>
      <c r="J69" s="280"/>
      <c r="K69" s="280"/>
      <c r="L69" s="278"/>
      <c r="M69" s="280"/>
      <c r="N69" s="280"/>
      <c r="O69" s="280"/>
      <c r="P69" s="281"/>
      <c r="Q69" s="306"/>
      <c r="R69" s="305"/>
      <c r="S69" s="305"/>
    </row>
    <row r="70" spans="5:19" ht="9">
      <c r="E70" s="276" t="s">
        <v>276</v>
      </c>
      <c r="F70" s="276"/>
      <c r="G70" s="276"/>
      <c r="H70" s="261"/>
      <c r="I70" s="278">
        <v>45242</v>
      </c>
      <c r="J70" s="278">
        <v>28910</v>
      </c>
      <c r="K70" s="278">
        <v>13670</v>
      </c>
      <c r="L70" s="278">
        <v>6799</v>
      </c>
      <c r="M70" s="278">
        <v>6871</v>
      </c>
      <c r="N70" s="278">
        <v>2059</v>
      </c>
      <c r="O70" s="278">
        <v>428</v>
      </c>
      <c r="P70" s="279">
        <v>174</v>
      </c>
      <c r="Q70" s="306"/>
      <c r="R70" s="305"/>
      <c r="S70" s="305"/>
    </row>
    <row r="71" spans="8:19" ht="6" customHeight="1">
      <c r="H71" s="261"/>
      <c r="I71" s="278"/>
      <c r="J71" s="280"/>
      <c r="K71" s="280"/>
      <c r="L71" s="278"/>
      <c r="M71" s="280"/>
      <c r="N71" s="280"/>
      <c r="O71" s="280"/>
      <c r="P71" s="281"/>
      <c r="Q71" s="306"/>
      <c r="R71" s="305"/>
      <c r="S71" s="305"/>
    </row>
    <row r="72" spans="5:19" ht="8.25" customHeight="1">
      <c r="E72" s="256" t="s">
        <v>277</v>
      </c>
      <c r="F72" s="276"/>
      <c r="G72" s="276"/>
      <c r="H72" s="261"/>
      <c r="I72" s="278"/>
      <c r="J72" s="278"/>
      <c r="K72" s="278"/>
      <c r="L72" s="278"/>
      <c r="M72" s="278"/>
      <c r="N72" s="278"/>
      <c r="O72" s="278"/>
      <c r="P72" s="279"/>
      <c r="Q72" s="306"/>
      <c r="R72" s="305"/>
      <c r="S72" s="305"/>
    </row>
    <row r="73" spans="5:19" ht="8.25" customHeight="1">
      <c r="E73" s="276" t="s">
        <v>285</v>
      </c>
      <c r="F73" s="276"/>
      <c r="G73" s="276"/>
      <c r="H73" s="261"/>
      <c r="I73" s="278">
        <v>-65769</v>
      </c>
      <c r="J73" s="278">
        <v>-50049</v>
      </c>
      <c r="K73" s="278">
        <v>-15249</v>
      </c>
      <c r="L73" s="278">
        <v>-4552</v>
      </c>
      <c r="M73" s="278">
        <v>-10697</v>
      </c>
      <c r="N73" s="292">
        <v>-187</v>
      </c>
      <c r="O73" s="292">
        <v>-286</v>
      </c>
      <c r="P73" s="297">
        <v>0</v>
      </c>
      <c r="Q73" s="306"/>
      <c r="R73" s="305"/>
      <c r="S73" s="305"/>
    </row>
    <row r="74" spans="6:19" ht="6.75" customHeight="1">
      <c r="F74" s="276"/>
      <c r="G74" s="276"/>
      <c r="H74" s="261"/>
      <c r="I74" s="274"/>
      <c r="J74" s="261"/>
      <c r="K74" s="261"/>
      <c r="L74" s="280"/>
      <c r="M74" s="280"/>
      <c r="N74" s="261"/>
      <c r="O74" s="261"/>
      <c r="P74" s="298"/>
      <c r="Q74" s="306"/>
      <c r="R74" s="305"/>
      <c r="S74" s="305"/>
    </row>
    <row r="75" spans="8:19" ht="6.75" customHeight="1">
      <c r="H75" s="261"/>
      <c r="I75" s="274"/>
      <c r="J75" s="261"/>
      <c r="K75" s="261"/>
      <c r="L75" s="280"/>
      <c r="M75" s="280"/>
      <c r="N75" s="261"/>
      <c r="O75" s="261"/>
      <c r="P75" s="277"/>
      <c r="Q75" s="306"/>
      <c r="R75" s="305"/>
      <c r="S75" s="305"/>
    </row>
    <row r="76" spans="4:19" s="271" customFormat="1" ht="9">
      <c r="D76" s="272" t="s">
        <v>988</v>
      </c>
      <c r="E76" s="272"/>
      <c r="F76" s="272"/>
      <c r="G76" s="272"/>
      <c r="H76" s="273"/>
      <c r="I76" s="274">
        <v>827672</v>
      </c>
      <c r="J76" s="274">
        <v>471696</v>
      </c>
      <c r="K76" s="274">
        <v>262330</v>
      </c>
      <c r="L76" s="283">
        <v>132585</v>
      </c>
      <c r="M76" s="283">
        <v>129745</v>
      </c>
      <c r="N76" s="274">
        <v>82225</v>
      </c>
      <c r="O76" s="274">
        <v>8951</v>
      </c>
      <c r="P76" s="275">
        <v>2469</v>
      </c>
      <c r="Q76" s="306"/>
      <c r="R76" s="305"/>
      <c r="S76" s="305"/>
    </row>
    <row r="77" spans="4:19" s="271" customFormat="1" ht="6.75" customHeight="1">
      <c r="D77" s="272"/>
      <c r="E77" s="272"/>
      <c r="F77" s="272"/>
      <c r="G77" s="272"/>
      <c r="H77" s="273"/>
      <c r="I77" s="286"/>
      <c r="J77" s="286"/>
      <c r="K77" s="286"/>
      <c r="L77" s="286"/>
      <c r="M77" s="286"/>
      <c r="N77" s="286"/>
      <c r="O77" s="286"/>
      <c r="P77" s="287"/>
      <c r="Q77" s="680"/>
      <c r="R77" s="305"/>
      <c r="S77" s="305"/>
    </row>
    <row r="78" spans="8:19" ht="6.75" customHeight="1">
      <c r="H78" s="261"/>
      <c r="I78" s="278"/>
      <c r="J78" s="278"/>
      <c r="K78" s="278"/>
      <c r="L78" s="278"/>
      <c r="M78" s="278"/>
      <c r="N78" s="278"/>
      <c r="O78" s="278"/>
      <c r="P78" s="279"/>
      <c r="R78" s="305"/>
      <c r="S78" s="305"/>
    </row>
    <row r="79" spans="1:19" ht="9">
      <c r="A79" s="322"/>
      <c r="B79" s="787" t="s">
        <v>279</v>
      </c>
      <c r="C79" s="787"/>
      <c r="D79" s="787"/>
      <c r="E79" s="787"/>
      <c r="F79" s="787"/>
      <c r="G79" s="787"/>
      <c r="H79" s="261"/>
      <c r="I79" s="288">
        <v>66.11258130556996</v>
      </c>
      <c r="J79" s="288">
        <v>130.9997389425507</v>
      </c>
      <c r="K79" s="288">
        <v>29.41450194485776</v>
      </c>
      <c r="L79" s="288">
        <v>23.089485885608084</v>
      </c>
      <c r="M79" s="288">
        <v>40.84956516756366</v>
      </c>
      <c r="N79" s="288">
        <v>9.219713423611212</v>
      </c>
      <c r="O79" s="299">
        <v>0.7149857857534828</v>
      </c>
      <c r="P79" s="295">
        <v>1.2344265516201787</v>
      </c>
      <c r="R79" s="305"/>
      <c r="S79" s="305"/>
    </row>
    <row r="80" spans="8:19" ht="9">
      <c r="H80" s="261"/>
      <c r="I80" s="289"/>
      <c r="J80" s="289"/>
      <c r="K80" s="289"/>
      <c r="L80" s="289"/>
      <c r="M80" s="289"/>
      <c r="N80" s="289"/>
      <c r="O80" s="300"/>
      <c r="P80" s="301"/>
      <c r="R80" s="305"/>
      <c r="S80" s="305"/>
    </row>
    <row r="81" spans="2:19" ht="9">
      <c r="B81" s="256" t="s">
        <v>1396</v>
      </c>
      <c r="H81" s="261"/>
      <c r="I81" s="261"/>
      <c r="J81" s="261"/>
      <c r="K81" s="261"/>
      <c r="L81" s="261"/>
      <c r="M81" s="261"/>
      <c r="N81" s="261"/>
      <c r="O81" s="261"/>
      <c r="P81" s="277"/>
      <c r="R81" s="305"/>
      <c r="S81" s="305"/>
    </row>
    <row r="82" spans="3:19" ht="9">
      <c r="C82" s="276" t="s">
        <v>280</v>
      </c>
      <c r="D82" s="276"/>
      <c r="E82" s="276"/>
      <c r="F82" s="276"/>
      <c r="G82" s="276"/>
      <c r="H82" s="261"/>
      <c r="I82" s="765">
        <f aca="true" t="shared" si="2" ref="I82:P82">I76/I65%-100</f>
        <v>-1.3243043467893756</v>
      </c>
      <c r="J82" s="765">
        <f t="shared" si="2"/>
        <v>-4.170264290778761</v>
      </c>
      <c r="K82" s="765">
        <f t="shared" si="2"/>
        <v>-2.8835439195317605</v>
      </c>
      <c r="L82" s="765">
        <f t="shared" si="2"/>
        <v>-1.5942642114404038</v>
      </c>
      <c r="M82" s="765">
        <f t="shared" si="2"/>
        <v>-4.166605114265863</v>
      </c>
      <c r="N82" s="765">
        <f t="shared" si="2"/>
        <v>28.216123499142384</v>
      </c>
      <c r="O82" s="765">
        <f t="shared" si="2"/>
        <v>-7.387480600103473</v>
      </c>
      <c r="P82" s="765">
        <f t="shared" si="2"/>
        <v>-6.583427922814977</v>
      </c>
      <c r="R82" s="305"/>
      <c r="S82" s="305"/>
    </row>
    <row r="83" spans="6:19" ht="6.75" customHeight="1">
      <c r="F83" s="296"/>
      <c r="G83" s="296"/>
      <c r="H83" s="261"/>
      <c r="I83" s="261"/>
      <c r="J83" s="261"/>
      <c r="K83" s="261"/>
      <c r="L83" s="261"/>
      <c r="M83" s="261"/>
      <c r="N83" s="261"/>
      <c r="O83" s="261"/>
      <c r="P83" s="277"/>
      <c r="R83" s="305"/>
      <c r="S83" s="305"/>
    </row>
    <row r="84" spans="6:19" ht="6.75" customHeight="1">
      <c r="F84" s="296"/>
      <c r="G84" s="296"/>
      <c r="H84" s="261"/>
      <c r="I84" s="290"/>
      <c r="J84" s="261"/>
      <c r="K84" s="261"/>
      <c r="L84" s="289"/>
      <c r="M84" s="289"/>
      <c r="N84" s="261"/>
      <c r="O84" s="261"/>
      <c r="P84" s="277"/>
      <c r="R84" s="305"/>
      <c r="S84" s="305"/>
    </row>
    <row r="85" spans="8:16" ht="6.75" customHeight="1">
      <c r="H85" s="261"/>
      <c r="I85" s="261"/>
      <c r="J85" s="261"/>
      <c r="K85" s="261"/>
      <c r="L85" s="261"/>
      <c r="M85" s="261"/>
      <c r="N85" s="261"/>
      <c r="O85" s="261"/>
      <c r="P85" s="277"/>
    </row>
    <row r="86" spans="1:16" ht="9">
      <c r="A86" s="271" t="s">
        <v>286</v>
      </c>
      <c r="B86" s="271"/>
      <c r="C86" s="271"/>
      <c r="D86" s="271"/>
      <c r="E86" s="271"/>
      <c r="H86" s="261"/>
      <c r="I86" s="261"/>
      <c r="J86" s="261"/>
      <c r="K86" s="261"/>
      <c r="L86" s="261"/>
      <c r="M86" s="261"/>
      <c r="N86" s="261"/>
      <c r="O86" s="261"/>
      <c r="P86" s="277"/>
    </row>
    <row r="87" spans="8:16" ht="6.75" customHeight="1">
      <c r="H87" s="261"/>
      <c r="I87" s="261"/>
      <c r="J87" s="261"/>
      <c r="K87" s="261"/>
      <c r="L87" s="261"/>
      <c r="M87" s="302"/>
      <c r="N87" s="261"/>
      <c r="O87" s="261"/>
      <c r="P87" s="277"/>
    </row>
    <row r="88" spans="8:16" ht="6.75" customHeight="1">
      <c r="H88" s="261"/>
      <c r="I88" s="261"/>
      <c r="J88" s="261"/>
      <c r="K88" s="261"/>
      <c r="L88" s="261"/>
      <c r="M88" s="261"/>
      <c r="N88" s="261"/>
      <c r="O88" s="261"/>
      <c r="P88" s="277"/>
    </row>
    <row r="89" spans="1:16" ht="9">
      <c r="A89" s="256" t="s">
        <v>287</v>
      </c>
      <c r="H89" s="261"/>
      <c r="I89" s="261"/>
      <c r="J89" s="261"/>
      <c r="K89" s="261"/>
      <c r="L89" s="261"/>
      <c r="M89" s="261"/>
      <c r="N89" s="261"/>
      <c r="O89" s="261"/>
      <c r="P89" s="277"/>
    </row>
    <row r="90" spans="8:16" ht="9">
      <c r="H90" s="261"/>
      <c r="I90" s="261"/>
      <c r="J90" s="261"/>
      <c r="K90" s="261"/>
      <c r="L90" s="261"/>
      <c r="M90" s="261"/>
      <c r="N90" s="261"/>
      <c r="O90" s="261"/>
      <c r="P90" s="277"/>
    </row>
    <row r="91" spans="2:17" s="271" customFormat="1" ht="9">
      <c r="B91" s="272" t="s">
        <v>720</v>
      </c>
      <c r="C91" s="272"/>
      <c r="D91" s="272"/>
      <c r="E91" s="272"/>
      <c r="F91" s="272"/>
      <c r="G91" s="272"/>
      <c r="H91" s="273"/>
      <c r="I91" s="274">
        <v>109130</v>
      </c>
      <c r="J91" s="274">
        <v>33251</v>
      </c>
      <c r="K91" s="274">
        <v>14397</v>
      </c>
      <c r="L91" s="274">
        <v>9160</v>
      </c>
      <c r="M91" s="274">
        <v>5237</v>
      </c>
      <c r="N91" s="274">
        <v>61482</v>
      </c>
      <c r="O91" s="31">
        <v>0</v>
      </c>
      <c r="P91" s="297">
        <v>0</v>
      </c>
      <c r="Q91" s="680"/>
    </row>
    <row r="92" spans="8:16" ht="6" customHeight="1">
      <c r="H92" s="261"/>
      <c r="I92" s="261"/>
      <c r="J92" s="261"/>
      <c r="K92" s="261"/>
      <c r="L92" s="261"/>
      <c r="M92" s="261"/>
      <c r="N92" s="261"/>
      <c r="O92" s="31"/>
      <c r="P92" s="297"/>
    </row>
    <row r="93" spans="2:17" s="271" customFormat="1" ht="9">
      <c r="B93" s="272" t="s">
        <v>988</v>
      </c>
      <c r="C93" s="272"/>
      <c r="D93" s="272"/>
      <c r="E93" s="272"/>
      <c r="F93" s="272"/>
      <c r="G93" s="272"/>
      <c r="H93" s="273"/>
      <c r="I93" s="274">
        <v>74955</v>
      </c>
      <c r="J93" s="274">
        <v>12190</v>
      </c>
      <c r="K93" s="274">
        <v>13890</v>
      </c>
      <c r="L93" s="274">
        <v>7827</v>
      </c>
      <c r="M93" s="274">
        <v>6063</v>
      </c>
      <c r="N93" s="274">
        <v>48875</v>
      </c>
      <c r="O93" s="31">
        <v>0</v>
      </c>
      <c r="P93" s="297">
        <v>0</v>
      </c>
      <c r="Q93" s="680"/>
    </row>
    <row r="94" spans="2:16" ht="6.75" customHeight="1">
      <c r="B94" s="276"/>
      <c r="C94" s="276"/>
      <c r="D94" s="276"/>
      <c r="E94" s="276"/>
      <c r="F94" s="276"/>
      <c r="G94" s="276"/>
      <c r="H94" s="261"/>
      <c r="I94" s="261"/>
      <c r="J94" s="261"/>
      <c r="K94" s="261"/>
      <c r="L94" s="261"/>
      <c r="M94" s="261"/>
      <c r="N94" s="261"/>
      <c r="O94" s="261"/>
      <c r="P94" s="277"/>
    </row>
    <row r="95" spans="2:16" ht="6.75" customHeight="1">
      <c r="B95" s="276"/>
      <c r="C95" s="276"/>
      <c r="D95" s="276"/>
      <c r="E95" s="276"/>
      <c r="F95" s="276"/>
      <c r="G95" s="276"/>
      <c r="H95" s="261"/>
      <c r="I95" s="261"/>
      <c r="J95" s="261"/>
      <c r="K95" s="261"/>
      <c r="L95" s="261"/>
      <c r="M95" s="261"/>
      <c r="N95" s="261"/>
      <c r="O95" s="261"/>
      <c r="P95" s="277"/>
    </row>
    <row r="96" spans="8:16" ht="6.75" customHeight="1">
      <c r="H96" s="261"/>
      <c r="I96" s="261"/>
      <c r="J96" s="261"/>
      <c r="K96" s="261"/>
      <c r="L96" s="261"/>
      <c r="M96" s="261"/>
      <c r="N96" s="261"/>
      <c r="O96" s="261"/>
      <c r="P96" s="277"/>
    </row>
    <row r="97" spans="1:16" ht="9">
      <c r="A97" s="256" t="s">
        <v>288</v>
      </c>
      <c r="H97" s="261"/>
      <c r="I97" s="261"/>
      <c r="J97" s="261"/>
      <c r="K97" s="261"/>
      <c r="L97" s="261"/>
      <c r="M97" s="261"/>
      <c r="N97" s="261"/>
      <c r="O97" s="261"/>
      <c r="P97" s="277"/>
    </row>
    <row r="98" spans="8:16" ht="9">
      <c r="H98" s="261"/>
      <c r="I98" s="261"/>
      <c r="J98" s="261"/>
      <c r="K98" s="261"/>
      <c r="L98" s="261"/>
      <c r="M98" s="261"/>
      <c r="N98" s="261"/>
      <c r="O98" s="261"/>
      <c r="P98" s="277"/>
    </row>
    <row r="99" spans="2:17" s="271" customFormat="1" ht="9.75" customHeight="1">
      <c r="B99" s="272" t="s">
        <v>720</v>
      </c>
      <c r="C99" s="272"/>
      <c r="D99" s="272"/>
      <c r="E99" s="272"/>
      <c r="F99" s="272"/>
      <c r="G99" s="272"/>
      <c r="H99" s="273"/>
      <c r="I99" s="274">
        <v>378799</v>
      </c>
      <c r="J99" s="274">
        <v>90291</v>
      </c>
      <c r="K99" s="274">
        <v>100894</v>
      </c>
      <c r="L99" s="274">
        <v>57888</v>
      </c>
      <c r="M99" s="274">
        <v>43006</v>
      </c>
      <c r="N99" s="274">
        <v>4507</v>
      </c>
      <c r="O99" s="274">
        <v>182500</v>
      </c>
      <c r="P99" s="275">
        <v>607</v>
      </c>
      <c r="Q99" s="680"/>
    </row>
    <row r="100" spans="8:16" ht="6" customHeight="1">
      <c r="H100" s="261"/>
      <c r="I100" s="261"/>
      <c r="J100" s="261"/>
      <c r="K100" s="261"/>
      <c r="L100" s="261"/>
      <c r="M100" s="261"/>
      <c r="N100" s="261"/>
      <c r="O100" s="261"/>
      <c r="P100" s="277"/>
    </row>
    <row r="101" spans="2:17" s="271" customFormat="1" ht="9.75" customHeight="1">
      <c r="B101" s="272" t="s">
        <v>988</v>
      </c>
      <c r="C101" s="272"/>
      <c r="D101" s="272"/>
      <c r="E101" s="272"/>
      <c r="F101" s="272"/>
      <c r="G101" s="272"/>
      <c r="H101" s="273"/>
      <c r="I101" s="274">
        <v>334051</v>
      </c>
      <c r="J101" s="274">
        <v>138999</v>
      </c>
      <c r="K101" s="274">
        <v>121243</v>
      </c>
      <c r="L101" s="274">
        <v>78907</v>
      </c>
      <c r="M101" s="274">
        <v>42336</v>
      </c>
      <c r="N101" s="274">
        <v>3096</v>
      </c>
      <c r="O101" s="274">
        <v>69500</v>
      </c>
      <c r="P101" s="275">
        <v>1213</v>
      </c>
      <c r="Q101" s="680"/>
    </row>
    <row r="103" ht="9">
      <c r="A103" s="256" t="s">
        <v>289</v>
      </c>
    </row>
    <row r="104" spans="1:13" ht="9">
      <c r="A104" s="303" t="s">
        <v>292</v>
      </c>
      <c r="I104" s="304"/>
      <c r="L104" s="305"/>
      <c r="M104" s="305"/>
    </row>
    <row r="105" spans="9:14" ht="9">
      <c r="I105" s="304"/>
      <c r="L105" s="305"/>
      <c r="M105" s="305"/>
      <c r="N105" s="305"/>
    </row>
    <row r="106" spans="9:14" ht="9">
      <c r="I106" s="304"/>
      <c r="L106" s="306"/>
      <c r="M106" s="305"/>
      <c r="N106" s="305"/>
    </row>
    <row r="107" spans="13:14" ht="9">
      <c r="M107" s="305"/>
      <c r="N107" s="305"/>
    </row>
    <row r="108" spans="13:14" ht="9">
      <c r="M108" s="305"/>
      <c r="N108" s="305"/>
    </row>
    <row r="109" spans="13:14" ht="9">
      <c r="M109" s="305"/>
      <c r="N109" s="305"/>
    </row>
  </sheetData>
  <mergeCells count="8">
    <mergeCell ref="A7:H7"/>
    <mergeCell ref="A8:H8"/>
    <mergeCell ref="J5:P5"/>
    <mergeCell ref="K6:K9"/>
    <mergeCell ref="J6:J9"/>
    <mergeCell ref="N6:N9"/>
    <mergeCell ref="O6:O9"/>
    <mergeCell ref="I5:I9"/>
  </mergeCells>
  <printOptions/>
  <pageMargins left="0.7086614173228347" right="0.5905511811023623" top="0.6692913385826772" bottom="0.3937007874015748" header="0.5118110236220472" footer="0.5118110236220472"/>
  <pageSetup horizontalDpi="300" verticalDpi="300" orientation="portrait" paperSize="9" scale="95" r:id="rId1"/>
  <headerFooter alignWithMargins="0">
    <oddHeader>&amp;C&amp;7- 23 -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selection activeCell="N28" sqref="N28"/>
    </sheetView>
  </sheetViews>
  <sheetFormatPr defaultColWidth="12" defaultRowHeight="11.25"/>
  <cols>
    <col min="1" max="1" width="4" style="804" customWidth="1"/>
    <col min="2" max="3" width="1.0078125" style="804" customWidth="1"/>
    <col min="4" max="4" width="21.5" style="804" customWidth="1"/>
    <col min="5" max="5" width="11.33203125" style="804" customWidth="1"/>
    <col min="6" max="6" width="13" style="804" customWidth="1"/>
    <col min="7" max="7" width="14" style="804" customWidth="1"/>
    <col min="8" max="8" width="13.33203125" style="804" customWidth="1"/>
    <col min="9" max="9" width="13.16015625" style="804" customWidth="1"/>
    <col min="10" max="10" width="12.83203125" style="804" customWidth="1"/>
    <col min="11" max="11" width="13.66015625" style="804" customWidth="1"/>
    <col min="12" max="12" width="13.33203125" style="803" customWidth="1"/>
    <col min="13" max="16384" width="13.33203125" style="804" customWidth="1"/>
  </cols>
  <sheetData>
    <row r="1" spans="1:12" s="797" customFormat="1" ht="12.75" customHeight="1">
      <c r="A1" s="1098" t="s">
        <v>1000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796"/>
    </row>
    <row r="2" spans="1:12" s="797" customFormat="1" ht="9" customHeight="1">
      <c r="A2" s="798"/>
      <c r="B2" s="798"/>
      <c r="C2" s="798"/>
      <c r="D2" s="798"/>
      <c r="E2" s="799"/>
      <c r="F2" s="799"/>
      <c r="G2" s="799"/>
      <c r="H2" s="799"/>
      <c r="I2" s="799"/>
      <c r="J2" s="799"/>
      <c r="K2" s="799"/>
      <c r="L2" s="796"/>
    </row>
    <row r="3" spans="1:11" ht="11.25" customHeight="1">
      <c r="A3" s="1103" t="s">
        <v>33</v>
      </c>
      <c r="B3" s="1090" t="s">
        <v>729</v>
      </c>
      <c r="C3" s="1091"/>
      <c r="D3" s="1091"/>
      <c r="E3" s="1090" t="s">
        <v>1001</v>
      </c>
      <c r="F3" s="1099" t="s">
        <v>668</v>
      </c>
      <c r="G3" s="1100"/>
      <c r="H3" s="1100"/>
      <c r="I3" s="1100"/>
      <c r="J3" s="1100"/>
      <c r="K3" s="1100"/>
    </row>
    <row r="4" spans="1:11" ht="11.25" customHeight="1">
      <c r="A4" s="1104"/>
      <c r="B4" s="1092"/>
      <c r="C4" s="1093"/>
      <c r="D4" s="1093"/>
      <c r="E4" s="1101"/>
      <c r="F4" s="1090" t="s">
        <v>946</v>
      </c>
      <c r="G4" s="1099" t="s">
        <v>613</v>
      </c>
      <c r="H4" s="1100"/>
      <c r="I4" s="1100"/>
      <c r="J4" s="1100"/>
      <c r="K4" s="1100"/>
    </row>
    <row r="5" spans="1:11" ht="11.25" customHeight="1">
      <c r="A5" s="1104"/>
      <c r="B5" s="1092"/>
      <c r="C5" s="1093"/>
      <c r="D5" s="1093"/>
      <c r="E5" s="1101"/>
      <c r="F5" s="1101"/>
      <c r="G5" s="1090" t="s">
        <v>730</v>
      </c>
      <c r="H5" s="1090" t="s">
        <v>731</v>
      </c>
      <c r="I5" s="1090" t="s">
        <v>732</v>
      </c>
      <c r="J5" s="808" t="s">
        <v>733</v>
      </c>
      <c r="K5" s="1090" t="s">
        <v>734</v>
      </c>
    </row>
    <row r="6" spans="1:11" ht="11.25" customHeight="1">
      <c r="A6" s="1104"/>
      <c r="B6" s="1092"/>
      <c r="C6" s="1093"/>
      <c r="D6" s="1093"/>
      <c r="E6" s="1101"/>
      <c r="F6" s="1101"/>
      <c r="G6" s="1101"/>
      <c r="H6" s="1101"/>
      <c r="I6" s="1101"/>
      <c r="J6" s="807" t="s">
        <v>735</v>
      </c>
      <c r="K6" s="1101"/>
    </row>
    <row r="7" spans="1:11" ht="11.25" customHeight="1">
      <c r="A7" s="1104"/>
      <c r="B7" s="1092"/>
      <c r="C7" s="1093"/>
      <c r="D7" s="1093"/>
      <c r="E7" s="1101"/>
      <c r="F7" s="1101"/>
      <c r="G7" s="1101"/>
      <c r="H7" s="1101"/>
      <c r="I7" s="1101"/>
      <c r="J7" s="807" t="s">
        <v>736</v>
      </c>
      <c r="K7" s="1101"/>
    </row>
    <row r="8" spans="1:11" ht="11.25" customHeight="1">
      <c r="A8" s="1104"/>
      <c r="B8" s="1092"/>
      <c r="C8" s="1093"/>
      <c r="D8" s="1093"/>
      <c r="E8" s="1102"/>
      <c r="F8" s="1102"/>
      <c r="G8" s="1102"/>
      <c r="H8" s="1102"/>
      <c r="I8" s="1102"/>
      <c r="J8" s="809" t="s">
        <v>504</v>
      </c>
      <c r="K8" s="1102"/>
    </row>
    <row r="9" spans="1:11" ht="11.25" customHeight="1">
      <c r="A9" s="1105"/>
      <c r="B9" s="1094"/>
      <c r="C9" s="1095"/>
      <c r="D9" s="1095"/>
      <c r="E9" s="1096" t="s">
        <v>737</v>
      </c>
      <c r="F9" s="1097"/>
      <c r="G9" s="1097"/>
      <c r="H9" s="1097"/>
      <c r="I9" s="1097"/>
      <c r="J9" s="1097"/>
      <c r="K9" s="1097"/>
    </row>
    <row r="10" spans="2:12" s="797" customFormat="1" ht="6" customHeight="1">
      <c r="B10" s="811"/>
      <c r="E10" s="812"/>
      <c r="F10" s="812"/>
      <c r="G10" s="812"/>
      <c r="H10" s="812"/>
      <c r="I10" s="812"/>
      <c r="J10" s="812"/>
      <c r="L10" s="796"/>
    </row>
    <row r="11" spans="2:10" ht="8.25" customHeight="1">
      <c r="B11" s="813"/>
      <c r="C11" s="804" t="s">
        <v>738</v>
      </c>
      <c r="E11" s="814"/>
      <c r="F11" s="814"/>
      <c r="G11" s="814"/>
      <c r="H11" s="814"/>
      <c r="I11" s="814"/>
      <c r="J11" s="814"/>
    </row>
    <row r="12" spans="1:11" ht="8.25" customHeight="1">
      <c r="A12" s="804">
        <v>1</v>
      </c>
      <c r="B12" s="813"/>
      <c r="D12" s="804" t="s">
        <v>52</v>
      </c>
      <c r="E12" s="647">
        <v>107739</v>
      </c>
      <c r="F12" s="647">
        <v>461978</v>
      </c>
      <c r="G12" s="647">
        <v>136012</v>
      </c>
      <c r="H12" s="647">
        <v>93425</v>
      </c>
      <c r="I12" s="647">
        <v>37378</v>
      </c>
      <c r="J12" s="647">
        <v>18245</v>
      </c>
      <c r="K12" s="653">
        <v>24426</v>
      </c>
    </row>
    <row r="13" spans="1:11" ht="8.25" customHeight="1">
      <c r="A13" s="804">
        <v>2</v>
      </c>
      <c r="B13" s="813"/>
      <c r="D13" s="804" t="s">
        <v>53</v>
      </c>
      <c r="E13" s="647">
        <v>102224</v>
      </c>
      <c r="F13" s="647">
        <v>345835</v>
      </c>
      <c r="G13" s="647">
        <v>72608</v>
      </c>
      <c r="H13" s="647">
        <v>80379</v>
      </c>
      <c r="I13" s="647">
        <v>54904</v>
      </c>
      <c r="J13" s="647">
        <v>26138</v>
      </c>
      <c r="K13" s="653">
        <v>24413</v>
      </c>
    </row>
    <row r="14" spans="1:11" ht="8.25" customHeight="1">
      <c r="A14" s="804">
        <v>3</v>
      </c>
      <c r="B14" s="813"/>
      <c r="D14" s="804" t="s">
        <v>739</v>
      </c>
      <c r="E14" s="647">
        <v>121373</v>
      </c>
      <c r="F14" s="647">
        <v>329076</v>
      </c>
      <c r="G14" s="647">
        <v>94731</v>
      </c>
      <c r="H14" s="647">
        <v>94552</v>
      </c>
      <c r="I14" s="647">
        <v>36588</v>
      </c>
      <c r="J14" s="647">
        <v>13269</v>
      </c>
      <c r="K14" s="653">
        <v>7630</v>
      </c>
    </row>
    <row r="15" spans="1:11" ht="8.25" customHeight="1">
      <c r="A15" s="804">
        <v>4</v>
      </c>
      <c r="B15" s="813"/>
      <c r="D15" s="804" t="s">
        <v>55</v>
      </c>
      <c r="E15" s="647">
        <v>138146</v>
      </c>
      <c r="F15" s="647">
        <v>454269</v>
      </c>
      <c r="G15" s="647">
        <v>122155</v>
      </c>
      <c r="H15" s="647">
        <v>100301</v>
      </c>
      <c r="I15" s="647">
        <v>38009</v>
      </c>
      <c r="J15" s="647">
        <v>23702</v>
      </c>
      <c r="K15" s="653">
        <v>12986</v>
      </c>
    </row>
    <row r="16" spans="1:11" ht="8.25" customHeight="1">
      <c r="A16" s="804">
        <v>5</v>
      </c>
      <c r="B16" s="813"/>
      <c r="D16" s="804" t="s">
        <v>56</v>
      </c>
      <c r="E16" s="647">
        <v>128488</v>
      </c>
      <c r="F16" s="647">
        <v>390644</v>
      </c>
      <c r="G16" s="647">
        <v>121426</v>
      </c>
      <c r="H16" s="647">
        <v>86187</v>
      </c>
      <c r="I16" s="647">
        <v>38237</v>
      </c>
      <c r="J16" s="647">
        <v>11659</v>
      </c>
      <c r="K16" s="653">
        <v>8652</v>
      </c>
    </row>
    <row r="17" spans="1:11" ht="8.25" customHeight="1">
      <c r="A17" s="804">
        <v>6</v>
      </c>
      <c r="B17" s="813"/>
      <c r="D17" s="804" t="s">
        <v>57</v>
      </c>
      <c r="E17" s="647">
        <v>124840</v>
      </c>
      <c r="F17" s="647">
        <v>461897</v>
      </c>
      <c r="G17" s="647">
        <v>96765</v>
      </c>
      <c r="H17" s="647">
        <v>83704</v>
      </c>
      <c r="I17" s="647">
        <v>37893</v>
      </c>
      <c r="J17" s="647">
        <v>13602</v>
      </c>
      <c r="K17" s="653">
        <v>5269</v>
      </c>
    </row>
    <row r="18" spans="1:11" ht="8.25" customHeight="1">
      <c r="A18" s="804">
        <v>7</v>
      </c>
      <c r="B18" s="813"/>
      <c r="D18" s="804" t="s">
        <v>58</v>
      </c>
      <c r="E18" s="647">
        <v>126569</v>
      </c>
      <c r="F18" s="647">
        <v>408245</v>
      </c>
      <c r="G18" s="647">
        <v>115220</v>
      </c>
      <c r="H18" s="647">
        <v>92606</v>
      </c>
      <c r="I18" s="647">
        <v>44337</v>
      </c>
      <c r="J18" s="647">
        <v>15190</v>
      </c>
      <c r="K18" s="653">
        <v>7741</v>
      </c>
    </row>
    <row r="19" spans="1:11" ht="8.25" customHeight="1">
      <c r="A19" s="804">
        <v>8</v>
      </c>
      <c r="B19" s="813"/>
      <c r="D19" s="804" t="s">
        <v>59</v>
      </c>
      <c r="E19" s="647">
        <v>165810</v>
      </c>
      <c r="F19" s="647">
        <v>544180</v>
      </c>
      <c r="G19" s="647">
        <v>167381</v>
      </c>
      <c r="H19" s="647">
        <v>117073</v>
      </c>
      <c r="I19" s="647">
        <v>54135</v>
      </c>
      <c r="J19" s="647">
        <v>12990</v>
      </c>
      <c r="K19" s="653">
        <v>25950</v>
      </c>
    </row>
    <row r="20" spans="1:11" ht="8.25" customHeight="1">
      <c r="A20" s="804">
        <v>9</v>
      </c>
      <c r="B20" s="813"/>
      <c r="D20" s="804" t="s">
        <v>61</v>
      </c>
      <c r="E20" s="647">
        <v>203615</v>
      </c>
      <c r="F20" s="647">
        <v>528018</v>
      </c>
      <c r="G20" s="647">
        <v>180023</v>
      </c>
      <c r="H20" s="647">
        <v>150503</v>
      </c>
      <c r="I20" s="647">
        <v>46359</v>
      </c>
      <c r="J20" s="647">
        <v>20760</v>
      </c>
      <c r="K20" s="653">
        <v>20416</v>
      </c>
    </row>
    <row r="21" spans="1:11" ht="8.25" customHeight="1">
      <c r="A21" s="804">
        <v>10</v>
      </c>
      <c r="B21" s="813"/>
      <c r="D21" s="804" t="s">
        <v>63</v>
      </c>
      <c r="E21" s="647">
        <v>86360</v>
      </c>
      <c r="F21" s="647">
        <v>286847</v>
      </c>
      <c r="G21" s="647">
        <v>71190</v>
      </c>
      <c r="H21" s="647">
        <v>70967</v>
      </c>
      <c r="I21" s="647">
        <v>49797</v>
      </c>
      <c r="J21" s="647">
        <v>12153</v>
      </c>
      <c r="K21" s="653">
        <v>10526</v>
      </c>
    </row>
    <row r="22" spans="1:11" ht="8.25" customHeight="1">
      <c r="A22" s="804">
        <v>11</v>
      </c>
      <c r="B22" s="813"/>
      <c r="D22" s="804" t="s">
        <v>740</v>
      </c>
      <c r="E22" s="647">
        <v>114395</v>
      </c>
      <c r="F22" s="647">
        <v>361816</v>
      </c>
      <c r="G22" s="647">
        <v>98362</v>
      </c>
      <c r="H22" s="647">
        <v>84861</v>
      </c>
      <c r="I22" s="647">
        <v>43128</v>
      </c>
      <c r="J22" s="647">
        <v>16093</v>
      </c>
      <c r="K22" s="653">
        <v>20485</v>
      </c>
    </row>
    <row r="23" spans="1:11" ht="8.25" customHeight="1">
      <c r="A23" s="804">
        <v>12</v>
      </c>
      <c r="B23" s="813"/>
      <c r="D23" s="804" t="s">
        <v>66</v>
      </c>
      <c r="E23" s="647">
        <v>95638</v>
      </c>
      <c r="F23" s="647">
        <v>352148</v>
      </c>
      <c r="G23" s="647">
        <v>91826</v>
      </c>
      <c r="H23" s="647">
        <v>79429</v>
      </c>
      <c r="I23" s="647">
        <v>44806</v>
      </c>
      <c r="J23" s="647">
        <v>14612</v>
      </c>
      <c r="K23" s="653">
        <v>17635</v>
      </c>
    </row>
    <row r="24" spans="1:11" ht="8.25" customHeight="1">
      <c r="A24" s="804">
        <v>13</v>
      </c>
      <c r="B24" s="813"/>
      <c r="D24" s="804" t="s">
        <v>724</v>
      </c>
      <c r="E24" s="647">
        <v>110263</v>
      </c>
      <c r="F24" s="647">
        <v>327437</v>
      </c>
      <c r="G24" s="647">
        <v>91083</v>
      </c>
      <c r="H24" s="647">
        <v>83966</v>
      </c>
      <c r="I24" s="647">
        <v>37519</v>
      </c>
      <c r="J24" s="647">
        <v>13775</v>
      </c>
      <c r="K24" s="653">
        <v>9986</v>
      </c>
    </row>
    <row r="25" spans="1:11" ht="8.25" customHeight="1">
      <c r="A25" s="804">
        <v>14</v>
      </c>
      <c r="B25" s="813"/>
      <c r="D25" s="804" t="s">
        <v>50</v>
      </c>
      <c r="E25" s="647">
        <v>320468</v>
      </c>
      <c r="F25" s="647">
        <v>1861995</v>
      </c>
      <c r="G25" s="647">
        <v>556713</v>
      </c>
      <c r="H25" s="647">
        <v>341892</v>
      </c>
      <c r="I25" s="647">
        <v>128216</v>
      </c>
      <c r="J25" s="647">
        <v>20870</v>
      </c>
      <c r="K25" s="653">
        <v>7364</v>
      </c>
    </row>
    <row r="26" spans="1:11" ht="8.25" customHeight="1">
      <c r="A26" s="804">
        <v>15</v>
      </c>
      <c r="B26" s="813"/>
      <c r="D26" s="804" t="s">
        <v>70</v>
      </c>
      <c r="E26" s="647">
        <v>91422</v>
      </c>
      <c r="F26" s="647">
        <v>284796</v>
      </c>
      <c r="G26" s="647">
        <v>71150</v>
      </c>
      <c r="H26" s="647">
        <v>66524</v>
      </c>
      <c r="I26" s="647">
        <v>21591</v>
      </c>
      <c r="J26" s="647">
        <v>10252</v>
      </c>
      <c r="K26" s="653">
        <v>5724</v>
      </c>
    </row>
    <row r="27" spans="1:11" ht="8.25" customHeight="1">
      <c r="A27" s="804">
        <v>16</v>
      </c>
      <c r="B27" s="813"/>
      <c r="D27" s="804" t="s">
        <v>725</v>
      </c>
      <c r="E27" s="647">
        <v>117167</v>
      </c>
      <c r="F27" s="647">
        <v>367736</v>
      </c>
      <c r="G27" s="647">
        <v>97047</v>
      </c>
      <c r="H27" s="647">
        <v>70593</v>
      </c>
      <c r="I27" s="647">
        <v>34088</v>
      </c>
      <c r="J27" s="647">
        <v>18582</v>
      </c>
      <c r="K27" s="653">
        <v>5221</v>
      </c>
    </row>
    <row r="28" spans="1:11" ht="8.25" customHeight="1">
      <c r="A28" s="804">
        <v>17</v>
      </c>
      <c r="B28" s="813"/>
      <c r="D28" s="804" t="s">
        <v>51</v>
      </c>
      <c r="E28" s="647">
        <v>249294</v>
      </c>
      <c r="F28" s="647">
        <v>827014</v>
      </c>
      <c r="G28" s="647">
        <v>192396</v>
      </c>
      <c r="H28" s="647">
        <v>187179</v>
      </c>
      <c r="I28" s="647">
        <v>100866</v>
      </c>
      <c r="J28" s="647">
        <v>39390</v>
      </c>
      <c r="K28" s="653">
        <v>49147</v>
      </c>
    </row>
    <row r="29" spans="1:11" ht="8.25" customHeight="1">
      <c r="A29" s="804">
        <v>18</v>
      </c>
      <c r="B29" s="813"/>
      <c r="D29" s="804" t="s">
        <v>74</v>
      </c>
      <c r="E29" s="647">
        <v>130101</v>
      </c>
      <c r="F29" s="647">
        <v>453957</v>
      </c>
      <c r="G29" s="647">
        <v>166207</v>
      </c>
      <c r="H29" s="647">
        <v>101529</v>
      </c>
      <c r="I29" s="647">
        <v>42610</v>
      </c>
      <c r="J29" s="647">
        <v>8523</v>
      </c>
      <c r="K29" s="653">
        <v>7653</v>
      </c>
    </row>
    <row r="30" spans="1:11" ht="8.25" customHeight="1">
      <c r="A30" s="804">
        <v>19</v>
      </c>
      <c r="B30" s="813"/>
      <c r="D30" s="804" t="s">
        <v>76</v>
      </c>
      <c r="E30" s="647">
        <v>170507</v>
      </c>
      <c r="F30" s="647">
        <v>592385</v>
      </c>
      <c r="G30" s="647">
        <v>141642</v>
      </c>
      <c r="H30" s="647">
        <v>126882</v>
      </c>
      <c r="I30" s="647">
        <v>75895</v>
      </c>
      <c r="J30" s="647">
        <v>60506</v>
      </c>
      <c r="K30" s="653">
        <v>15938</v>
      </c>
    </row>
    <row r="31" spans="1:11" ht="8.25" customHeight="1">
      <c r="A31" s="804">
        <v>20</v>
      </c>
      <c r="B31" s="813"/>
      <c r="D31" s="804" t="s">
        <v>78</v>
      </c>
      <c r="E31" s="647">
        <v>131001</v>
      </c>
      <c r="F31" s="647">
        <v>406470</v>
      </c>
      <c r="G31" s="647">
        <v>111048</v>
      </c>
      <c r="H31" s="647">
        <v>97762</v>
      </c>
      <c r="I31" s="647">
        <v>41095</v>
      </c>
      <c r="J31" s="647">
        <v>18605</v>
      </c>
      <c r="K31" s="653">
        <v>13535</v>
      </c>
    </row>
    <row r="32" spans="1:11" ht="8.25" customHeight="1">
      <c r="A32" s="804">
        <v>21</v>
      </c>
      <c r="B32" s="813"/>
      <c r="D32" s="815" t="s">
        <v>741</v>
      </c>
      <c r="E32" s="647">
        <v>2835420</v>
      </c>
      <c r="F32" s="647">
        <v>10046743</v>
      </c>
      <c r="G32" s="647">
        <v>2794985</v>
      </c>
      <c r="H32" s="647">
        <v>2210314</v>
      </c>
      <c r="I32" s="647">
        <v>1007452</v>
      </c>
      <c r="J32" s="647">
        <v>388916</v>
      </c>
      <c r="K32" s="653">
        <v>300697</v>
      </c>
    </row>
    <row r="33" spans="2:11" ht="8.25" customHeight="1">
      <c r="B33" s="813"/>
      <c r="D33" s="815"/>
      <c r="E33" s="647"/>
      <c r="F33" s="647"/>
      <c r="G33" s="647"/>
      <c r="H33" s="647"/>
      <c r="I33" s="647"/>
      <c r="J33" s="647"/>
      <c r="K33" s="653"/>
    </row>
    <row r="34" spans="2:11" ht="8.25" customHeight="1">
      <c r="B34" s="813"/>
      <c r="C34" s="804" t="s">
        <v>742</v>
      </c>
      <c r="E34" s="647"/>
      <c r="F34" s="647"/>
      <c r="G34" s="647"/>
      <c r="H34" s="647"/>
      <c r="I34" s="647"/>
      <c r="J34" s="647"/>
      <c r="K34" s="653"/>
    </row>
    <row r="35" spans="1:11" ht="8.25" customHeight="1">
      <c r="A35" s="804">
        <v>22</v>
      </c>
      <c r="B35" s="813"/>
      <c r="D35" s="804" t="s">
        <v>91</v>
      </c>
      <c r="E35" s="647">
        <v>116928</v>
      </c>
      <c r="F35" s="647">
        <v>346065</v>
      </c>
      <c r="G35" s="647">
        <v>79024</v>
      </c>
      <c r="H35" s="647">
        <v>84118</v>
      </c>
      <c r="I35" s="647">
        <v>27734</v>
      </c>
      <c r="J35" s="647">
        <v>16882</v>
      </c>
      <c r="K35" s="653">
        <v>24087</v>
      </c>
    </row>
    <row r="36" spans="1:11" ht="8.25" customHeight="1">
      <c r="A36" s="804">
        <v>23</v>
      </c>
      <c r="B36" s="813"/>
      <c r="D36" s="804" t="s">
        <v>92</v>
      </c>
      <c r="E36" s="647">
        <v>79544</v>
      </c>
      <c r="F36" s="647">
        <v>227920</v>
      </c>
      <c r="G36" s="647">
        <v>40735</v>
      </c>
      <c r="H36" s="647">
        <v>63554</v>
      </c>
      <c r="I36" s="647">
        <v>24236</v>
      </c>
      <c r="J36" s="647">
        <v>16559</v>
      </c>
      <c r="K36" s="653">
        <v>20424</v>
      </c>
    </row>
    <row r="37" spans="1:11" ht="8.25" customHeight="1">
      <c r="A37" s="804">
        <v>24</v>
      </c>
      <c r="B37" s="813"/>
      <c r="D37" s="804" t="s">
        <v>93</v>
      </c>
      <c r="E37" s="647">
        <v>113084</v>
      </c>
      <c r="F37" s="647">
        <v>313809</v>
      </c>
      <c r="G37" s="647">
        <v>91428</v>
      </c>
      <c r="H37" s="647">
        <v>78294</v>
      </c>
      <c r="I37" s="647">
        <v>28956</v>
      </c>
      <c r="J37" s="647">
        <v>15085</v>
      </c>
      <c r="K37" s="653">
        <v>5766</v>
      </c>
    </row>
    <row r="38" spans="1:11" ht="8.25" customHeight="1">
      <c r="A38" s="804">
        <v>25</v>
      </c>
      <c r="B38" s="813"/>
      <c r="D38" s="804" t="s">
        <v>88</v>
      </c>
      <c r="E38" s="647">
        <v>148517</v>
      </c>
      <c r="F38" s="647">
        <v>480375</v>
      </c>
      <c r="G38" s="647">
        <v>126333</v>
      </c>
      <c r="H38" s="647">
        <v>102730</v>
      </c>
      <c r="I38" s="647">
        <v>47236</v>
      </c>
      <c r="J38" s="647">
        <v>24194</v>
      </c>
      <c r="K38" s="653">
        <v>11804</v>
      </c>
    </row>
    <row r="39" spans="1:11" ht="8.25" customHeight="1">
      <c r="A39" s="804">
        <v>26</v>
      </c>
      <c r="B39" s="813"/>
      <c r="D39" s="804" t="s">
        <v>89</v>
      </c>
      <c r="E39" s="647">
        <v>187464</v>
      </c>
      <c r="F39" s="647">
        <v>516669</v>
      </c>
      <c r="G39" s="647">
        <v>113682</v>
      </c>
      <c r="H39" s="647">
        <v>138716</v>
      </c>
      <c r="I39" s="647">
        <v>75179</v>
      </c>
      <c r="J39" s="647">
        <v>27136</v>
      </c>
      <c r="K39" s="653">
        <v>22212</v>
      </c>
    </row>
    <row r="40" spans="1:11" ht="8.25" customHeight="1">
      <c r="A40" s="804">
        <v>27</v>
      </c>
      <c r="B40" s="813"/>
      <c r="D40" s="804" t="s">
        <v>94</v>
      </c>
      <c r="E40" s="647">
        <v>79136</v>
      </c>
      <c r="F40" s="647">
        <v>275171</v>
      </c>
      <c r="G40" s="647">
        <v>49798</v>
      </c>
      <c r="H40" s="647">
        <v>63898</v>
      </c>
      <c r="I40" s="647">
        <v>29798</v>
      </c>
      <c r="J40" s="647">
        <v>18275</v>
      </c>
      <c r="K40" s="653">
        <v>21746</v>
      </c>
    </row>
    <row r="41" spans="1:11" ht="8.25" customHeight="1">
      <c r="A41" s="804">
        <v>28</v>
      </c>
      <c r="B41" s="813"/>
      <c r="D41" s="804" t="s">
        <v>95</v>
      </c>
      <c r="E41" s="647">
        <v>118039</v>
      </c>
      <c r="F41" s="647">
        <v>357278</v>
      </c>
      <c r="G41" s="647">
        <v>90319</v>
      </c>
      <c r="H41" s="647">
        <v>85944</v>
      </c>
      <c r="I41" s="647">
        <v>31000</v>
      </c>
      <c r="J41" s="647">
        <v>21040</v>
      </c>
      <c r="K41" s="653">
        <v>28228</v>
      </c>
    </row>
    <row r="42" spans="1:11" ht="8.25" customHeight="1">
      <c r="A42" s="804">
        <v>29</v>
      </c>
      <c r="B42" s="813"/>
      <c r="D42" s="804" t="s">
        <v>96</v>
      </c>
      <c r="E42" s="647">
        <v>97536</v>
      </c>
      <c r="F42" s="647">
        <v>306637</v>
      </c>
      <c r="G42" s="647">
        <v>64251</v>
      </c>
      <c r="H42" s="647">
        <v>71017</v>
      </c>
      <c r="I42" s="647">
        <v>21730</v>
      </c>
      <c r="J42" s="647">
        <v>20990</v>
      </c>
      <c r="K42" s="653">
        <v>8557</v>
      </c>
    </row>
    <row r="43" spans="1:11" ht="8.25" customHeight="1">
      <c r="A43" s="804">
        <v>30</v>
      </c>
      <c r="B43" s="813"/>
      <c r="D43" s="804" t="s">
        <v>97</v>
      </c>
      <c r="E43" s="647">
        <v>90804</v>
      </c>
      <c r="F43" s="647">
        <v>337799</v>
      </c>
      <c r="G43" s="647">
        <v>106452</v>
      </c>
      <c r="H43" s="647">
        <v>66127</v>
      </c>
      <c r="I43" s="647">
        <v>34914</v>
      </c>
      <c r="J43" s="647">
        <v>17742</v>
      </c>
      <c r="K43" s="653">
        <v>1740</v>
      </c>
    </row>
    <row r="44" spans="1:11" ht="8.25" customHeight="1">
      <c r="A44" s="804">
        <v>31</v>
      </c>
      <c r="B44" s="813"/>
      <c r="D44" s="815" t="s">
        <v>741</v>
      </c>
      <c r="E44" s="647">
        <v>1031052</v>
      </c>
      <c r="F44" s="647">
        <v>3161722</v>
      </c>
      <c r="G44" s="647">
        <v>762023</v>
      </c>
      <c r="H44" s="647">
        <v>754398</v>
      </c>
      <c r="I44" s="647">
        <v>320784</v>
      </c>
      <c r="J44" s="647">
        <v>177902</v>
      </c>
      <c r="K44" s="653">
        <v>144564</v>
      </c>
    </row>
    <row r="45" spans="2:11" ht="8.25" customHeight="1">
      <c r="B45" s="813"/>
      <c r="D45" s="815"/>
      <c r="E45" s="647"/>
      <c r="F45" s="647"/>
      <c r="G45" s="647"/>
      <c r="H45" s="647"/>
      <c r="I45" s="647"/>
      <c r="J45" s="647"/>
      <c r="K45" s="653"/>
    </row>
    <row r="46" spans="2:11" ht="8.25" customHeight="1">
      <c r="B46" s="813"/>
      <c r="C46" s="804" t="s">
        <v>743</v>
      </c>
      <c r="E46" s="647"/>
      <c r="F46" s="647"/>
      <c r="G46" s="647"/>
      <c r="H46" s="647"/>
      <c r="I46" s="647"/>
      <c r="J46" s="647"/>
      <c r="K46" s="653"/>
    </row>
    <row r="47" spans="1:11" ht="8.25" customHeight="1">
      <c r="A47" s="804">
        <v>32</v>
      </c>
      <c r="B47" s="813"/>
      <c r="D47" s="804" t="s">
        <v>102</v>
      </c>
      <c r="E47" s="647">
        <v>105552</v>
      </c>
      <c r="F47" s="647">
        <v>305750</v>
      </c>
      <c r="G47" s="647">
        <v>63711</v>
      </c>
      <c r="H47" s="647">
        <v>87406</v>
      </c>
      <c r="I47" s="647">
        <v>30323</v>
      </c>
      <c r="J47" s="647">
        <v>15923</v>
      </c>
      <c r="K47" s="653">
        <v>28488</v>
      </c>
    </row>
    <row r="48" spans="1:11" ht="8.25" customHeight="1">
      <c r="A48" s="804">
        <v>33</v>
      </c>
      <c r="B48" s="813"/>
      <c r="D48" s="804" t="s">
        <v>103</v>
      </c>
      <c r="E48" s="647">
        <v>128404</v>
      </c>
      <c r="F48" s="647">
        <v>386552</v>
      </c>
      <c r="G48" s="647">
        <v>76201</v>
      </c>
      <c r="H48" s="647">
        <v>95194</v>
      </c>
      <c r="I48" s="647">
        <v>40538</v>
      </c>
      <c r="J48" s="647">
        <v>28569</v>
      </c>
      <c r="K48" s="653">
        <v>45439</v>
      </c>
    </row>
    <row r="49" spans="1:11" ht="8.25" customHeight="1">
      <c r="A49" s="804">
        <v>34</v>
      </c>
      <c r="B49" s="813"/>
      <c r="D49" s="804" t="s">
        <v>722</v>
      </c>
      <c r="E49" s="647">
        <v>127820</v>
      </c>
      <c r="F49" s="647">
        <v>414146</v>
      </c>
      <c r="G49" s="647">
        <v>93016</v>
      </c>
      <c r="H49" s="647">
        <v>81700</v>
      </c>
      <c r="I49" s="647">
        <v>44578</v>
      </c>
      <c r="J49" s="647">
        <v>25063</v>
      </c>
      <c r="K49" s="653">
        <v>6279</v>
      </c>
    </row>
    <row r="50" spans="1:11" ht="8.25" customHeight="1">
      <c r="A50" s="804">
        <v>35</v>
      </c>
      <c r="B50" s="813"/>
      <c r="D50" s="804" t="s">
        <v>104</v>
      </c>
      <c r="E50" s="647">
        <v>97431</v>
      </c>
      <c r="F50" s="647">
        <v>308652</v>
      </c>
      <c r="G50" s="647">
        <v>58279</v>
      </c>
      <c r="H50" s="647">
        <v>79132</v>
      </c>
      <c r="I50" s="647">
        <v>30852</v>
      </c>
      <c r="J50" s="647">
        <v>16782</v>
      </c>
      <c r="K50" s="653">
        <v>8655</v>
      </c>
    </row>
    <row r="51" spans="1:11" ht="8.25" customHeight="1">
      <c r="A51" s="804">
        <v>36</v>
      </c>
      <c r="B51" s="813"/>
      <c r="D51" s="804" t="s">
        <v>100</v>
      </c>
      <c r="E51" s="647">
        <v>183238</v>
      </c>
      <c r="F51" s="647">
        <v>525994</v>
      </c>
      <c r="G51" s="647">
        <v>123683</v>
      </c>
      <c r="H51" s="647">
        <v>122823</v>
      </c>
      <c r="I51" s="647">
        <v>48169</v>
      </c>
      <c r="J51" s="647">
        <v>27496</v>
      </c>
      <c r="K51" s="653">
        <v>13732</v>
      </c>
    </row>
    <row r="52" spans="1:11" ht="8.25" customHeight="1">
      <c r="A52" s="804">
        <v>37</v>
      </c>
      <c r="B52" s="813"/>
      <c r="D52" s="804" t="s">
        <v>105</v>
      </c>
      <c r="E52" s="647">
        <v>142960</v>
      </c>
      <c r="F52" s="647">
        <v>408485</v>
      </c>
      <c r="G52" s="647">
        <v>99194</v>
      </c>
      <c r="H52" s="647">
        <v>98911</v>
      </c>
      <c r="I52" s="647">
        <v>44488</v>
      </c>
      <c r="J52" s="647">
        <v>20449</v>
      </c>
      <c r="K52" s="653">
        <v>17518</v>
      </c>
    </row>
    <row r="53" spans="1:11" ht="8.25" customHeight="1">
      <c r="A53" s="804">
        <v>38</v>
      </c>
      <c r="B53" s="813"/>
      <c r="D53" s="804" t="s">
        <v>106</v>
      </c>
      <c r="E53" s="647">
        <v>75066</v>
      </c>
      <c r="F53" s="647">
        <v>231598</v>
      </c>
      <c r="G53" s="647">
        <v>48829</v>
      </c>
      <c r="H53" s="647">
        <v>59854</v>
      </c>
      <c r="I53" s="647">
        <v>25787</v>
      </c>
      <c r="J53" s="647">
        <v>19992</v>
      </c>
      <c r="K53" s="653">
        <v>15503</v>
      </c>
    </row>
    <row r="54" spans="1:11" ht="8.25" customHeight="1">
      <c r="A54" s="804">
        <v>39</v>
      </c>
      <c r="B54" s="813"/>
      <c r="D54" s="815" t="s">
        <v>741</v>
      </c>
      <c r="E54" s="647">
        <v>860471</v>
      </c>
      <c r="F54" s="647">
        <v>2581177</v>
      </c>
      <c r="G54" s="647">
        <v>562912</v>
      </c>
      <c r="H54" s="647">
        <v>625019</v>
      </c>
      <c r="I54" s="647">
        <v>264736</v>
      </c>
      <c r="J54" s="647">
        <v>154274</v>
      </c>
      <c r="K54" s="653">
        <v>135614</v>
      </c>
    </row>
    <row r="55" spans="2:11" ht="8.25" customHeight="1">
      <c r="B55" s="813"/>
      <c r="D55" s="815"/>
      <c r="E55" s="647"/>
      <c r="F55" s="647"/>
      <c r="G55" s="647"/>
      <c r="H55" s="647"/>
      <c r="I55" s="647"/>
      <c r="J55" s="647"/>
      <c r="K55" s="653"/>
    </row>
    <row r="56" spans="2:11" ht="8.25" customHeight="1">
      <c r="B56" s="813"/>
      <c r="C56" s="804" t="s">
        <v>744</v>
      </c>
      <c r="E56" s="647"/>
      <c r="F56" s="647"/>
      <c r="G56" s="647"/>
      <c r="H56" s="647"/>
      <c r="I56" s="647"/>
      <c r="J56" s="647"/>
      <c r="K56" s="653"/>
    </row>
    <row r="57" spans="1:11" ht="8.25" customHeight="1">
      <c r="A57" s="804">
        <v>40</v>
      </c>
      <c r="B57" s="813"/>
      <c r="D57" s="804" t="s">
        <v>108</v>
      </c>
      <c r="E57" s="647">
        <v>144325</v>
      </c>
      <c r="F57" s="647">
        <v>403706</v>
      </c>
      <c r="G57" s="647">
        <v>101388</v>
      </c>
      <c r="H57" s="647">
        <v>102451</v>
      </c>
      <c r="I57" s="647">
        <v>48204</v>
      </c>
      <c r="J57" s="647">
        <v>20359</v>
      </c>
      <c r="K57" s="653">
        <v>6028</v>
      </c>
    </row>
    <row r="58" spans="1:11" ht="8.25" customHeight="1">
      <c r="A58" s="804">
        <v>41</v>
      </c>
      <c r="B58" s="813"/>
      <c r="D58" s="804" t="s">
        <v>109</v>
      </c>
      <c r="E58" s="647">
        <v>106260</v>
      </c>
      <c r="F58" s="647">
        <v>308742</v>
      </c>
      <c r="G58" s="647">
        <v>61324</v>
      </c>
      <c r="H58" s="647">
        <v>82815</v>
      </c>
      <c r="I58" s="647">
        <v>36938</v>
      </c>
      <c r="J58" s="647">
        <v>14382</v>
      </c>
      <c r="K58" s="653">
        <v>22901</v>
      </c>
    </row>
    <row r="59" spans="1:11" ht="8.25" customHeight="1">
      <c r="A59" s="804">
        <v>42</v>
      </c>
      <c r="B59" s="813"/>
      <c r="D59" s="804" t="s">
        <v>110</v>
      </c>
      <c r="E59" s="647">
        <v>88597</v>
      </c>
      <c r="F59" s="647">
        <v>264967</v>
      </c>
      <c r="G59" s="647">
        <v>65383</v>
      </c>
      <c r="H59" s="647">
        <v>63932</v>
      </c>
      <c r="I59" s="647">
        <v>25680</v>
      </c>
      <c r="J59" s="647">
        <v>9845</v>
      </c>
      <c r="K59" s="653">
        <v>14446</v>
      </c>
    </row>
    <row r="60" spans="1:11" ht="8.25" customHeight="1">
      <c r="A60" s="804">
        <v>43</v>
      </c>
      <c r="B60" s="813"/>
      <c r="D60" s="804" t="s">
        <v>112</v>
      </c>
      <c r="E60" s="647">
        <v>113090</v>
      </c>
      <c r="F60" s="647">
        <v>324000</v>
      </c>
      <c r="G60" s="647">
        <v>75718</v>
      </c>
      <c r="H60" s="647">
        <v>81284</v>
      </c>
      <c r="I60" s="647">
        <v>68312</v>
      </c>
      <c r="J60" s="647">
        <v>12236</v>
      </c>
      <c r="K60" s="653">
        <v>19663</v>
      </c>
    </row>
    <row r="61" spans="1:11" ht="8.25" customHeight="1">
      <c r="A61" s="804">
        <v>44</v>
      </c>
      <c r="B61" s="813"/>
      <c r="D61" s="804" t="s">
        <v>111</v>
      </c>
      <c r="E61" s="647">
        <v>100822</v>
      </c>
      <c r="F61" s="647">
        <v>330075</v>
      </c>
      <c r="G61" s="647">
        <v>65695</v>
      </c>
      <c r="H61" s="647">
        <v>77443</v>
      </c>
      <c r="I61" s="647">
        <v>40006</v>
      </c>
      <c r="J61" s="647">
        <v>21429</v>
      </c>
      <c r="K61" s="653">
        <v>30946</v>
      </c>
    </row>
    <row r="62" spans="1:11" ht="8.25" customHeight="1">
      <c r="A62" s="804">
        <v>45</v>
      </c>
      <c r="B62" s="813"/>
      <c r="D62" s="804" t="s">
        <v>113</v>
      </c>
      <c r="E62" s="647">
        <v>70614</v>
      </c>
      <c r="F62" s="647">
        <v>198887</v>
      </c>
      <c r="G62" s="647">
        <v>49671</v>
      </c>
      <c r="H62" s="647">
        <v>54088</v>
      </c>
      <c r="I62" s="647">
        <v>22159</v>
      </c>
      <c r="J62" s="647">
        <v>6077</v>
      </c>
      <c r="K62" s="653">
        <v>15156</v>
      </c>
    </row>
    <row r="63" spans="1:11" ht="8.25" customHeight="1">
      <c r="A63" s="804">
        <v>46</v>
      </c>
      <c r="B63" s="813"/>
      <c r="D63" s="804" t="s">
        <v>114</v>
      </c>
      <c r="E63" s="647">
        <v>74762</v>
      </c>
      <c r="F63" s="647">
        <v>222035</v>
      </c>
      <c r="G63" s="647">
        <v>54304</v>
      </c>
      <c r="H63" s="647">
        <v>54179</v>
      </c>
      <c r="I63" s="647">
        <v>27568</v>
      </c>
      <c r="J63" s="647">
        <v>7088</v>
      </c>
      <c r="K63" s="653">
        <v>9266</v>
      </c>
    </row>
    <row r="64" spans="1:11" ht="8.25" customHeight="1">
      <c r="A64" s="804">
        <v>47</v>
      </c>
      <c r="B64" s="813"/>
      <c r="D64" s="804" t="s">
        <v>115</v>
      </c>
      <c r="E64" s="647">
        <v>68187</v>
      </c>
      <c r="F64" s="647">
        <v>216062</v>
      </c>
      <c r="G64" s="647">
        <v>48641</v>
      </c>
      <c r="H64" s="647">
        <v>51276</v>
      </c>
      <c r="I64" s="647">
        <v>26607</v>
      </c>
      <c r="J64" s="647">
        <v>10510</v>
      </c>
      <c r="K64" s="653">
        <v>9480</v>
      </c>
    </row>
    <row r="65" spans="1:11" ht="8.25" customHeight="1">
      <c r="A65" s="804">
        <v>48</v>
      </c>
      <c r="B65" s="813"/>
      <c r="D65" s="804" t="s">
        <v>745</v>
      </c>
      <c r="E65" s="647">
        <v>77218</v>
      </c>
      <c r="F65" s="647">
        <v>261796</v>
      </c>
      <c r="G65" s="647">
        <v>46364</v>
      </c>
      <c r="H65" s="647">
        <v>62943</v>
      </c>
      <c r="I65" s="647">
        <v>39239</v>
      </c>
      <c r="J65" s="647">
        <v>16718</v>
      </c>
      <c r="K65" s="653">
        <v>34689</v>
      </c>
    </row>
    <row r="66" spans="1:11" ht="8.25" customHeight="1">
      <c r="A66" s="804">
        <v>49</v>
      </c>
      <c r="B66" s="813"/>
      <c r="D66" s="815" t="s">
        <v>741</v>
      </c>
      <c r="E66" s="647">
        <v>843875</v>
      </c>
      <c r="F66" s="647">
        <v>2530268</v>
      </c>
      <c r="G66" s="647">
        <v>568489</v>
      </c>
      <c r="H66" s="647">
        <v>630411</v>
      </c>
      <c r="I66" s="647">
        <v>334713</v>
      </c>
      <c r="J66" s="647">
        <v>118644</v>
      </c>
      <c r="K66" s="653">
        <v>162576</v>
      </c>
    </row>
    <row r="67" spans="2:11" ht="8.25" customHeight="1">
      <c r="B67" s="813"/>
      <c r="D67" s="815"/>
      <c r="E67" s="647"/>
      <c r="F67" s="647"/>
      <c r="G67" s="647"/>
      <c r="H67" s="647"/>
      <c r="I67" s="647"/>
      <c r="J67" s="647"/>
      <c r="K67" s="653"/>
    </row>
    <row r="68" spans="2:11" ht="8.25" customHeight="1">
      <c r="B68" s="813"/>
      <c r="C68" s="804" t="s">
        <v>746</v>
      </c>
      <c r="E68" s="647"/>
      <c r="F68" s="647"/>
      <c r="G68" s="647"/>
      <c r="H68" s="647"/>
      <c r="I68" s="647"/>
      <c r="J68" s="647"/>
      <c r="K68" s="653"/>
    </row>
    <row r="69" spans="1:11" ht="8.25" customHeight="1">
      <c r="A69" s="804">
        <v>50</v>
      </c>
      <c r="B69" s="813"/>
      <c r="D69" s="804" t="s">
        <v>117</v>
      </c>
      <c r="E69" s="647">
        <v>180404</v>
      </c>
      <c r="F69" s="647">
        <v>612362</v>
      </c>
      <c r="G69" s="647">
        <v>136291</v>
      </c>
      <c r="H69" s="647">
        <v>129139</v>
      </c>
      <c r="I69" s="647">
        <v>87562</v>
      </c>
      <c r="J69" s="647">
        <v>29051</v>
      </c>
      <c r="K69" s="653">
        <v>10075</v>
      </c>
    </row>
    <row r="70" spans="1:11" ht="8.25" customHeight="1">
      <c r="A70" s="804">
        <v>51</v>
      </c>
      <c r="B70" s="813"/>
      <c r="D70" s="804" t="s">
        <v>122</v>
      </c>
      <c r="E70" s="647">
        <v>131162</v>
      </c>
      <c r="F70" s="647">
        <v>435506</v>
      </c>
      <c r="G70" s="647">
        <v>121778</v>
      </c>
      <c r="H70" s="647">
        <v>92091</v>
      </c>
      <c r="I70" s="647">
        <v>53072</v>
      </c>
      <c r="J70" s="647">
        <v>15352</v>
      </c>
      <c r="K70" s="653">
        <v>20160</v>
      </c>
    </row>
    <row r="71" spans="1:11" ht="8.25" customHeight="1">
      <c r="A71" s="804">
        <v>52</v>
      </c>
      <c r="B71" s="813"/>
      <c r="D71" s="804" t="s">
        <v>119</v>
      </c>
      <c r="E71" s="647">
        <v>114584</v>
      </c>
      <c r="F71" s="647">
        <v>295737</v>
      </c>
      <c r="G71" s="647">
        <v>85448</v>
      </c>
      <c r="H71" s="647">
        <v>75917</v>
      </c>
      <c r="I71" s="647">
        <v>43111</v>
      </c>
      <c r="J71" s="647">
        <v>5634</v>
      </c>
      <c r="K71" s="653">
        <v>6538</v>
      </c>
    </row>
    <row r="72" spans="1:11" ht="8.25" customHeight="1">
      <c r="A72" s="804">
        <v>53</v>
      </c>
      <c r="B72" s="813"/>
      <c r="D72" s="804" t="s">
        <v>123</v>
      </c>
      <c r="E72" s="647">
        <v>166336</v>
      </c>
      <c r="F72" s="647">
        <v>509683</v>
      </c>
      <c r="G72" s="647">
        <v>140040</v>
      </c>
      <c r="H72" s="647">
        <v>115254</v>
      </c>
      <c r="I72" s="647">
        <v>69751</v>
      </c>
      <c r="J72" s="647">
        <v>17031</v>
      </c>
      <c r="K72" s="653">
        <v>7115</v>
      </c>
    </row>
    <row r="73" spans="1:11" ht="8.25" customHeight="1">
      <c r="A73" s="804">
        <v>54</v>
      </c>
      <c r="B73" s="813"/>
      <c r="D73" s="804" t="s">
        <v>747</v>
      </c>
      <c r="E73" s="647">
        <v>97821</v>
      </c>
      <c r="F73" s="647">
        <v>330329</v>
      </c>
      <c r="G73" s="647">
        <v>63529</v>
      </c>
      <c r="H73" s="647">
        <v>70912</v>
      </c>
      <c r="I73" s="647">
        <v>40684</v>
      </c>
      <c r="J73" s="647">
        <v>15178</v>
      </c>
      <c r="K73" s="653">
        <v>15407</v>
      </c>
    </row>
    <row r="74" spans="1:11" ht="8.25" customHeight="1">
      <c r="A74" s="804">
        <v>55</v>
      </c>
      <c r="B74" s="813"/>
      <c r="D74" s="804" t="s">
        <v>125</v>
      </c>
      <c r="E74" s="647">
        <v>124219</v>
      </c>
      <c r="F74" s="647">
        <v>384891</v>
      </c>
      <c r="G74" s="647">
        <v>93171</v>
      </c>
      <c r="H74" s="647">
        <v>90363</v>
      </c>
      <c r="I74" s="647">
        <v>44303</v>
      </c>
      <c r="J74" s="647">
        <v>19805</v>
      </c>
      <c r="K74" s="653">
        <v>6772</v>
      </c>
    </row>
    <row r="75" spans="1:11" ht="8.25" customHeight="1">
      <c r="A75" s="804">
        <v>56</v>
      </c>
      <c r="B75" s="813"/>
      <c r="D75" s="804" t="s">
        <v>748</v>
      </c>
      <c r="E75" s="647">
        <v>92570</v>
      </c>
      <c r="F75" s="647">
        <v>281803</v>
      </c>
      <c r="G75" s="647">
        <v>59535</v>
      </c>
      <c r="H75" s="647">
        <v>71692</v>
      </c>
      <c r="I75" s="647">
        <v>37255</v>
      </c>
      <c r="J75" s="647">
        <v>12313</v>
      </c>
      <c r="K75" s="653">
        <v>7760</v>
      </c>
    </row>
    <row r="76" spans="1:11" ht="8.25" customHeight="1">
      <c r="A76" s="804">
        <v>57</v>
      </c>
      <c r="B76" s="813"/>
      <c r="D76" s="815" t="s">
        <v>741</v>
      </c>
      <c r="E76" s="647">
        <v>907096</v>
      </c>
      <c r="F76" s="647">
        <v>2850311</v>
      </c>
      <c r="G76" s="647">
        <v>699792</v>
      </c>
      <c r="H76" s="647">
        <v>645370</v>
      </c>
      <c r="I76" s="647">
        <v>375739</v>
      </c>
      <c r="J76" s="647">
        <v>114364</v>
      </c>
      <c r="K76" s="653">
        <v>73828</v>
      </c>
    </row>
    <row r="77" spans="2:11" ht="8.25" customHeight="1">
      <c r="B77" s="813"/>
      <c r="D77" s="815"/>
      <c r="E77" s="647"/>
      <c r="F77" s="647"/>
      <c r="G77" s="647"/>
      <c r="H77" s="647"/>
      <c r="I77" s="647"/>
      <c r="J77" s="647"/>
      <c r="K77" s="653"/>
    </row>
    <row r="78" spans="2:11" ht="8.25" customHeight="1">
      <c r="B78" s="813"/>
      <c r="C78" s="804" t="s">
        <v>749</v>
      </c>
      <c r="E78" s="647"/>
      <c r="F78" s="647"/>
      <c r="G78" s="647"/>
      <c r="H78" s="647"/>
      <c r="I78" s="647"/>
      <c r="J78" s="647"/>
      <c r="K78" s="653"/>
    </row>
    <row r="79" spans="1:11" ht="8.25" customHeight="1">
      <c r="A79" s="804">
        <v>58</v>
      </c>
      <c r="B79" s="813"/>
      <c r="D79" s="804" t="s">
        <v>134</v>
      </c>
      <c r="E79" s="647">
        <v>172722</v>
      </c>
      <c r="F79" s="647">
        <v>541911</v>
      </c>
      <c r="G79" s="647">
        <v>143974</v>
      </c>
      <c r="H79" s="647">
        <v>113619</v>
      </c>
      <c r="I79" s="647">
        <v>70699</v>
      </c>
      <c r="J79" s="647">
        <v>19484</v>
      </c>
      <c r="K79" s="653">
        <v>7659</v>
      </c>
    </row>
    <row r="80" spans="1:11" ht="8.25" customHeight="1">
      <c r="A80" s="804">
        <v>59</v>
      </c>
      <c r="B80" s="813"/>
      <c r="D80" s="804" t="s">
        <v>137</v>
      </c>
      <c r="E80" s="647">
        <v>104740</v>
      </c>
      <c r="F80" s="647">
        <v>325462</v>
      </c>
      <c r="G80" s="647">
        <v>66464</v>
      </c>
      <c r="H80" s="647">
        <v>84684</v>
      </c>
      <c r="I80" s="647">
        <v>38622</v>
      </c>
      <c r="J80" s="647">
        <v>14952</v>
      </c>
      <c r="K80" s="653">
        <v>11143</v>
      </c>
    </row>
    <row r="81" spans="1:11" ht="8.25" customHeight="1">
      <c r="A81" s="804">
        <v>60</v>
      </c>
      <c r="B81" s="813"/>
      <c r="D81" s="804" t="s">
        <v>138</v>
      </c>
      <c r="E81" s="647">
        <v>83168</v>
      </c>
      <c r="F81" s="647">
        <v>265881</v>
      </c>
      <c r="G81" s="647">
        <v>50639</v>
      </c>
      <c r="H81" s="647">
        <v>65108</v>
      </c>
      <c r="I81" s="647">
        <v>37158</v>
      </c>
      <c r="J81" s="647">
        <v>20892</v>
      </c>
      <c r="K81" s="653">
        <v>13704</v>
      </c>
    </row>
    <row r="82" spans="1:11" ht="8.25" customHeight="1">
      <c r="A82" s="804">
        <v>61</v>
      </c>
      <c r="B82" s="813"/>
      <c r="D82" s="804" t="s">
        <v>139</v>
      </c>
      <c r="E82" s="647">
        <v>85312</v>
      </c>
      <c r="F82" s="647">
        <v>253802</v>
      </c>
      <c r="G82" s="647">
        <v>56678</v>
      </c>
      <c r="H82" s="647">
        <v>60757</v>
      </c>
      <c r="I82" s="647">
        <v>28279</v>
      </c>
      <c r="J82" s="647">
        <v>12468</v>
      </c>
      <c r="K82" s="653">
        <v>8362</v>
      </c>
    </row>
    <row r="83" spans="1:11" ht="8.25" customHeight="1">
      <c r="A83" s="804">
        <v>62</v>
      </c>
      <c r="B83" s="813"/>
      <c r="D83" s="804" t="s">
        <v>140</v>
      </c>
      <c r="E83" s="647">
        <v>88520</v>
      </c>
      <c r="F83" s="647">
        <v>308816</v>
      </c>
      <c r="G83" s="647">
        <v>73693</v>
      </c>
      <c r="H83" s="647">
        <v>66263</v>
      </c>
      <c r="I83" s="647">
        <v>44850</v>
      </c>
      <c r="J83" s="647">
        <v>16526</v>
      </c>
      <c r="K83" s="653">
        <v>6083</v>
      </c>
    </row>
    <row r="84" spans="1:11" ht="8.25" customHeight="1">
      <c r="A84" s="804">
        <v>63</v>
      </c>
      <c r="B84" s="813"/>
      <c r="D84" s="804" t="s">
        <v>141</v>
      </c>
      <c r="E84" s="647">
        <v>128758</v>
      </c>
      <c r="F84" s="647">
        <v>394241</v>
      </c>
      <c r="G84" s="647">
        <v>95388</v>
      </c>
      <c r="H84" s="647">
        <v>83866</v>
      </c>
      <c r="I84" s="647">
        <v>64403</v>
      </c>
      <c r="J84" s="647">
        <v>15174</v>
      </c>
      <c r="K84" s="653">
        <v>15932</v>
      </c>
    </row>
    <row r="85" spans="1:11" ht="8.25" customHeight="1">
      <c r="A85" s="804">
        <v>64</v>
      </c>
      <c r="B85" s="813"/>
      <c r="D85" s="804" t="s">
        <v>142</v>
      </c>
      <c r="E85" s="647">
        <v>128278</v>
      </c>
      <c r="F85" s="647">
        <v>400473</v>
      </c>
      <c r="G85" s="647">
        <v>93950</v>
      </c>
      <c r="H85" s="647">
        <v>86772</v>
      </c>
      <c r="I85" s="647">
        <v>57597</v>
      </c>
      <c r="J85" s="647">
        <v>13339</v>
      </c>
      <c r="K85" s="653">
        <v>9869</v>
      </c>
    </row>
    <row r="86" spans="1:11" ht="8.25" customHeight="1">
      <c r="A86" s="804">
        <v>65</v>
      </c>
      <c r="B86" s="813"/>
      <c r="D86" s="804" t="s">
        <v>135</v>
      </c>
      <c r="E86" s="647">
        <v>113232</v>
      </c>
      <c r="F86" s="647">
        <v>363464</v>
      </c>
      <c r="G86" s="647">
        <v>76720</v>
      </c>
      <c r="H86" s="647">
        <v>85584</v>
      </c>
      <c r="I86" s="647">
        <v>36744</v>
      </c>
      <c r="J86" s="647">
        <v>15566</v>
      </c>
      <c r="K86" s="653">
        <v>6015</v>
      </c>
    </row>
    <row r="87" spans="1:11" ht="8.25" customHeight="1">
      <c r="A87" s="804">
        <v>66</v>
      </c>
      <c r="B87" s="813"/>
      <c r="D87" s="804" t="s">
        <v>136</v>
      </c>
      <c r="E87" s="647">
        <v>159809</v>
      </c>
      <c r="F87" s="647">
        <v>502645</v>
      </c>
      <c r="G87" s="647">
        <v>117602</v>
      </c>
      <c r="H87" s="647">
        <v>113003</v>
      </c>
      <c r="I87" s="647">
        <v>52014</v>
      </c>
      <c r="J87" s="647">
        <v>22131</v>
      </c>
      <c r="K87" s="653">
        <v>8276</v>
      </c>
    </row>
    <row r="88" spans="1:11" ht="8.25" customHeight="1">
      <c r="A88" s="804">
        <v>67</v>
      </c>
      <c r="B88" s="813"/>
      <c r="D88" s="815" t="s">
        <v>741</v>
      </c>
      <c r="E88" s="647">
        <v>1064539</v>
      </c>
      <c r="F88" s="647">
        <v>3356697</v>
      </c>
      <c r="G88" s="647">
        <v>775108</v>
      </c>
      <c r="H88" s="647">
        <v>759656</v>
      </c>
      <c r="I88" s="647">
        <v>430365</v>
      </c>
      <c r="J88" s="647">
        <v>150531</v>
      </c>
      <c r="K88" s="653">
        <v>87042</v>
      </c>
    </row>
    <row r="89" spans="2:11" ht="8.25" customHeight="1">
      <c r="B89" s="813"/>
      <c r="D89" s="815"/>
      <c r="E89" s="647"/>
      <c r="F89" s="647"/>
      <c r="G89" s="647"/>
      <c r="H89" s="647"/>
      <c r="I89" s="647"/>
      <c r="J89" s="647"/>
      <c r="K89" s="653"/>
    </row>
    <row r="90" spans="2:11" ht="8.25" customHeight="1">
      <c r="B90" s="813"/>
      <c r="C90" s="804" t="s">
        <v>750</v>
      </c>
      <c r="E90" s="647"/>
      <c r="F90" s="647"/>
      <c r="G90" s="647"/>
      <c r="H90" s="647"/>
      <c r="I90" s="647"/>
      <c r="J90" s="647"/>
      <c r="K90" s="653"/>
    </row>
    <row r="91" spans="1:11" ht="8.25" customHeight="1">
      <c r="A91" s="804">
        <v>68</v>
      </c>
      <c r="B91" s="813"/>
      <c r="D91" s="804" t="s">
        <v>149</v>
      </c>
      <c r="E91" s="647">
        <v>127959</v>
      </c>
      <c r="F91" s="647">
        <v>367685</v>
      </c>
      <c r="G91" s="647">
        <v>100643</v>
      </c>
      <c r="H91" s="647">
        <v>88205</v>
      </c>
      <c r="I91" s="647">
        <v>28342</v>
      </c>
      <c r="J91" s="647">
        <v>14484</v>
      </c>
      <c r="K91" s="653">
        <v>15740</v>
      </c>
    </row>
    <row r="92" spans="1:11" ht="8.25" customHeight="1">
      <c r="A92" s="804">
        <v>69</v>
      </c>
      <c r="B92" s="813"/>
      <c r="D92" s="804" t="s">
        <v>145</v>
      </c>
      <c r="E92" s="647">
        <v>239996</v>
      </c>
      <c r="F92" s="647">
        <v>689758</v>
      </c>
      <c r="G92" s="647">
        <v>191785</v>
      </c>
      <c r="H92" s="647">
        <v>164377</v>
      </c>
      <c r="I92" s="647">
        <v>56842</v>
      </c>
      <c r="J92" s="647">
        <v>21991</v>
      </c>
      <c r="K92" s="653">
        <v>11343</v>
      </c>
    </row>
    <row r="93" spans="1:11" ht="8.25" customHeight="1">
      <c r="A93" s="804">
        <v>70</v>
      </c>
      <c r="B93" s="813"/>
      <c r="D93" s="804" t="s">
        <v>728</v>
      </c>
      <c r="E93" s="647">
        <v>93779</v>
      </c>
      <c r="F93" s="647">
        <v>284919</v>
      </c>
      <c r="G93" s="647">
        <v>72879</v>
      </c>
      <c r="H93" s="647">
        <v>66120</v>
      </c>
      <c r="I93" s="647">
        <v>26513</v>
      </c>
      <c r="J93" s="647">
        <v>11390</v>
      </c>
      <c r="K93" s="653">
        <v>11607</v>
      </c>
    </row>
    <row r="94" spans="1:11" ht="8.25" customHeight="1">
      <c r="A94" s="804">
        <v>71</v>
      </c>
      <c r="B94" s="813"/>
      <c r="D94" s="804" t="s">
        <v>150</v>
      </c>
      <c r="E94" s="647">
        <v>120621</v>
      </c>
      <c r="F94" s="647">
        <v>378739</v>
      </c>
      <c r="G94" s="647">
        <v>92867</v>
      </c>
      <c r="H94" s="647">
        <v>86090</v>
      </c>
      <c r="I94" s="647">
        <v>36008</v>
      </c>
      <c r="J94" s="647">
        <v>13365</v>
      </c>
      <c r="K94" s="653">
        <v>10349</v>
      </c>
    </row>
    <row r="95" spans="1:11" ht="8.25" customHeight="1">
      <c r="A95" s="804">
        <v>72</v>
      </c>
      <c r="B95" s="813"/>
      <c r="D95" s="804" t="s">
        <v>151</v>
      </c>
      <c r="E95" s="647">
        <v>165220</v>
      </c>
      <c r="F95" s="647">
        <v>507440</v>
      </c>
      <c r="G95" s="647">
        <v>148546</v>
      </c>
      <c r="H95" s="647">
        <v>110161</v>
      </c>
      <c r="I95" s="647">
        <v>55949</v>
      </c>
      <c r="J95" s="647">
        <v>13109</v>
      </c>
      <c r="K95" s="653">
        <v>11773</v>
      </c>
    </row>
    <row r="96" spans="1:11" ht="8.25" customHeight="1">
      <c r="A96" s="804">
        <v>73</v>
      </c>
      <c r="B96" s="813"/>
      <c r="D96" s="804" t="s">
        <v>152</v>
      </c>
      <c r="E96" s="647">
        <v>79925</v>
      </c>
      <c r="F96" s="647">
        <v>257896</v>
      </c>
      <c r="G96" s="647">
        <v>61586</v>
      </c>
      <c r="H96" s="647">
        <v>60558</v>
      </c>
      <c r="I96" s="647">
        <v>25302</v>
      </c>
      <c r="J96" s="647">
        <v>9186</v>
      </c>
      <c r="K96" s="653">
        <v>21428</v>
      </c>
    </row>
    <row r="97" spans="1:11" ht="8.25" customHeight="1">
      <c r="A97" s="804">
        <v>74</v>
      </c>
      <c r="B97" s="813"/>
      <c r="D97" s="804" t="s">
        <v>153</v>
      </c>
      <c r="E97" s="647">
        <v>133961</v>
      </c>
      <c r="F97" s="647">
        <v>384232</v>
      </c>
      <c r="G97" s="647">
        <v>103648</v>
      </c>
      <c r="H97" s="647">
        <v>96812</v>
      </c>
      <c r="I97" s="647">
        <v>50756</v>
      </c>
      <c r="J97" s="647">
        <v>15285</v>
      </c>
      <c r="K97" s="653">
        <v>16166</v>
      </c>
    </row>
    <row r="98" spans="1:11" ht="8.25" customHeight="1">
      <c r="A98" s="804">
        <v>75</v>
      </c>
      <c r="B98" s="813"/>
      <c r="D98" s="804" t="s">
        <v>154</v>
      </c>
      <c r="E98" s="647">
        <v>135286</v>
      </c>
      <c r="F98" s="647">
        <v>470175</v>
      </c>
      <c r="G98" s="647">
        <v>98841</v>
      </c>
      <c r="H98" s="647">
        <v>95438</v>
      </c>
      <c r="I98" s="647">
        <v>53990</v>
      </c>
      <c r="J98" s="647">
        <v>26301</v>
      </c>
      <c r="K98" s="653">
        <v>18723</v>
      </c>
    </row>
    <row r="99" spans="1:11" ht="8.25" customHeight="1">
      <c r="A99" s="804">
        <v>76</v>
      </c>
      <c r="B99" s="813"/>
      <c r="D99" s="804" t="s">
        <v>155</v>
      </c>
      <c r="E99" s="647">
        <v>129104</v>
      </c>
      <c r="F99" s="647">
        <v>403081</v>
      </c>
      <c r="G99" s="647">
        <v>121377</v>
      </c>
      <c r="H99" s="647">
        <v>86344</v>
      </c>
      <c r="I99" s="647">
        <v>37399</v>
      </c>
      <c r="J99" s="647">
        <v>23300</v>
      </c>
      <c r="K99" s="653">
        <v>5819</v>
      </c>
    </row>
    <row r="100" spans="1:11" ht="8.25" customHeight="1">
      <c r="A100" s="804">
        <v>77</v>
      </c>
      <c r="B100" s="813"/>
      <c r="D100" s="804" t="s">
        <v>156</v>
      </c>
      <c r="E100" s="647">
        <v>150086</v>
      </c>
      <c r="F100" s="647">
        <v>521195</v>
      </c>
      <c r="G100" s="647">
        <v>118525</v>
      </c>
      <c r="H100" s="647">
        <v>117522</v>
      </c>
      <c r="I100" s="647">
        <v>70701</v>
      </c>
      <c r="J100" s="647">
        <v>25151</v>
      </c>
      <c r="K100" s="653">
        <v>43683</v>
      </c>
    </row>
    <row r="101" spans="1:11" ht="8.25" customHeight="1">
      <c r="A101" s="804">
        <v>78</v>
      </c>
      <c r="B101" s="813"/>
      <c r="D101" s="815" t="s">
        <v>741</v>
      </c>
      <c r="E101" s="647">
        <v>1375937</v>
      </c>
      <c r="F101" s="647">
        <v>4265120</v>
      </c>
      <c r="G101" s="647">
        <v>1110697</v>
      </c>
      <c r="H101" s="647">
        <v>971627</v>
      </c>
      <c r="I101" s="647">
        <v>441801</v>
      </c>
      <c r="J101" s="647">
        <v>173562</v>
      </c>
      <c r="K101" s="653">
        <v>166632</v>
      </c>
    </row>
    <row r="102" spans="2:11" ht="8.25" customHeight="1">
      <c r="B102" s="813"/>
      <c r="D102" s="815"/>
      <c r="E102" s="647"/>
      <c r="F102" s="647"/>
      <c r="G102" s="647"/>
      <c r="H102" s="647"/>
      <c r="I102" s="647"/>
      <c r="J102" s="647"/>
      <c r="K102" s="653"/>
    </row>
    <row r="103" spans="1:11" ht="8.25" customHeight="1">
      <c r="A103" s="804">
        <v>79</v>
      </c>
      <c r="B103" s="813"/>
      <c r="D103" s="815" t="s">
        <v>751</v>
      </c>
      <c r="E103" s="647">
        <v>8918390</v>
      </c>
      <c r="F103" s="647">
        <v>28792038</v>
      </c>
      <c r="G103" s="647">
        <v>7274005</v>
      </c>
      <c r="H103" s="647">
        <v>6596795</v>
      </c>
      <c r="I103" s="647">
        <v>3175590</v>
      </c>
      <c r="J103" s="647">
        <v>1278194</v>
      </c>
      <c r="K103" s="653">
        <v>1070954</v>
      </c>
    </row>
    <row r="105" ht="9">
      <c r="A105" s="816" t="s">
        <v>1</v>
      </c>
    </row>
  </sheetData>
  <mergeCells count="12">
    <mergeCell ref="A3:A9"/>
    <mergeCell ref="I5:I8"/>
    <mergeCell ref="B3:D9"/>
    <mergeCell ref="E9:K9"/>
    <mergeCell ref="A1:K1"/>
    <mergeCell ref="G4:K4"/>
    <mergeCell ref="F3:K3"/>
    <mergeCell ref="F4:F8"/>
    <mergeCell ref="H5:H8"/>
    <mergeCell ref="K5:K8"/>
    <mergeCell ref="E3:E8"/>
    <mergeCell ref="G5:G8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1" r:id="rId1"/>
  <headerFooter alignWithMargins="0">
    <oddHeader>&amp;C&amp;"Jahrbuch,Standard"&amp;8- 26 -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M15" sqref="M15"/>
    </sheetView>
  </sheetViews>
  <sheetFormatPr defaultColWidth="12" defaultRowHeight="11.25"/>
  <cols>
    <col min="1" max="1" width="13.5" style="803" customWidth="1"/>
    <col min="2" max="2" width="1.171875" style="804" customWidth="1"/>
    <col min="3" max="3" width="13.16015625" style="804" customWidth="1"/>
    <col min="4" max="4" width="13.33203125" style="804" customWidth="1"/>
    <col min="5" max="5" width="13.66015625" style="804" customWidth="1"/>
    <col min="6" max="6" width="13.33203125" style="804" customWidth="1"/>
    <col min="7" max="7" width="13.5" style="804" customWidth="1"/>
    <col min="8" max="8" width="1.171875" style="804" customWidth="1"/>
    <col min="9" max="11" width="10.16015625" style="804" customWidth="1"/>
    <col min="12" max="12" width="4" style="804" customWidth="1"/>
    <col min="13" max="16384" width="13.33203125" style="804" customWidth="1"/>
  </cols>
  <sheetData>
    <row r="1" spans="1:12" ht="12">
      <c r="A1" s="1106" t="s">
        <v>1002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</row>
    <row r="2" spans="1:12" ht="9" customHeight="1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</row>
    <row r="3" spans="1:12" ht="11.25" customHeight="1">
      <c r="A3" s="818"/>
      <c r="B3" s="819"/>
      <c r="C3" s="1099" t="s">
        <v>670</v>
      </c>
      <c r="D3" s="1100"/>
      <c r="E3" s="1100"/>
      <c r="F3" s="1100"/>
      <c r="G3" s="1107"/>
      <c r="H3" s="819"/>
      <c r="I3" s="820"/>
      <c r="J3" s="821" t="s">
        <v>949</v>
      </c>
      <c r="K3" s="818"/>
      <c r="L3" s="1091" t="s">
        <v>33</v>
      </c>
    </row>
    <row r="4" spans="1:12" ht="11.25" customHeight="1">
      <c r="A4" s="818"/>
      <c r="B4" s="803"/>
      <c r="C4" s="1090" t="s">
        <v>946</v>
      </c>
      <c r="D4" s="1099" t="s">
        <v>613</v>
      </c>
      <c r="E4" s="1100"/>
      <c r="F4" s="1100"/>
      <c r="G4" s="1107"/>
      <c r="H4" s="803"/>
      <c r="I4" s="1090" t="s">
        <v>950</v>
      </c>
      <c r="J4" s="1108" t="s">
        <v>951</v>
      </c>
      <c r="K4" s="1103" t="s">
        <v>963</v>
      </c>
      <c r="L4" s="1111"/>
    </row>
    <row r="5" spans="1:12" ht="11.25" customHeight="1">
      <c r="A5" s="800" t="s">
        <v>952</v>
      </c>
      <c r="B5" s="803"/>
      <c r="C5" s="1101"/>
      <c r="D5" s="1108" t="s">
        <v>951</v>
      </c>
      <c r="E5" s="802" t="s">
        <v>953</v>
      </c>
      <c r="F5" s="1108" t="s">
        <v>731</v>
      </c>
      <c r="G5" s="1103" t="s">
        <v>954</v>
      </c>
      <c r="H5" s="803"/>
      <c r="I5" s="1101"/>
      <c r="J5" s="1109"/>
      <c r="K5" s="1104"/>
      <c r="L5" s="1111"/>
    </row>
    <row r="6" spans="1:12" ht="11.25" customHeight="1">
      <c r="A6" s="805" t="s">
        <v>955</v>
      </c>
      <c r="B6" s="803"/>
      <c r="C6" s="1101"/>
      <c r="D6" s="1109"/>
      <c r="E6" s="822" t="s">
        <v>956</v>
      </c>
      <c r="F6" s="1109"/>
      <c r="G6" s="1104"/>
      <c r="H6" s="803"/>
      <c r="I6" s="1101"/>
      <c r="J6" s="1109"/>
      <c r="K6" s="1104"/>
      <c r="L6" s="1111"/>
    </row>
    <row r="7" spans="1:12" ht="11.25" customHeight="1">
      <c r="A7" s="805" t="s">
        <v>957</v>
      </c>
      <c r="B7" s="803"/>
      <c r="C7" s="1101"/>
      <c r="D7" s="1109"/>
      <c r="E7" s="822" t="s">
        <v>958</v>
      </c>
      <c r="F7" s="1109"/>
      <c r="G7" s="1104"/>
      <c r="H7" s="803"/>
      <c r="I7" s="1102"/>
      <c r="J7" s="1110"/>
      <c r="K7" s="1105"/>
      <c r="L7" s="1111"/>
    </row>
    <row r="8" spans="1:12" ht="11.25" customHeight="1">
      <c r="A8" s="810" t="s">
        <v>959</v>
      </c>
      <c r="B8" s="817"/>
      <c r="C8" s="1102"/>
      <c r="D8" s="1110"/>
      <c r="E8" s="823" t="s">
        <v>960</v>
      </c>
      <c r="F8" s="1110"/>
      <c r="G8" s="1105"/>
      <c r="H8" s="803"/>
      <c r="I8" s="1116" t="s">
        <v>964</v>
      </c>
      <c r="J8" s="1117"/>
      <c r="K8" s="1118"/>
      <c r="L8" s="1111"/>
    </row>
    <row r="9" spans="1:12" ht="11.25" customHeight="1">
      <c r="A9" s="1113" t="s">
        <v>961</v>
      </c>
      <c r="B9" s="1114"/>
      <c r="C9" s="1114"/>
      <c r="D9" s="1114"/>
      <c r="E9" s="1114"/>
      <c r="F9" s="1114"/>
      <c r="G9" s="1115"/>
      <c r="H9" s="817"/>
      <c r="I9" s="1116" t="s">
        <v>167</v>
      </c>
      <c r="J9" s="1117"/>
      <c r="K9" s="1118"/>
      <c r="L9" s="1112"/>
    </row>
    <row r="10" spans="2:12" ht="6" customHeight="1">
      <c r="B10" s="824"/>
      <c r="C10" s="824"/>
      <c r="D10" s="824"/>
      <c r="E10" s="824"/>
      <c r="F10" s="824"/>
      <c r="G10" s="824"/>
      <c r="H10" s="824"/>
      <c r="I10" s="824"/>
      <c r="J10" s="824"/>
      <c r="K10" s="824"/>
      <c r="L10" s="825"/>
    </row>
    <row r="11" spans="2:12" ht="9">
      <c r="B11" s="814"/>
      <c r="C11" s="814"/>
      <c r="D11" s="814"/>
      <c r="E11" s="814"/>
      <c r="F11" s="814"/>
      <c r="G11" s="814"/>
      <c r="H11" s="814"/>
      <c r="I11" s="814"/>
      <c r="J11" s="814"/>
      <c r="K11" s="814"/>
      <c r="L11" s="813"/>
    </row>
    <row r="12" spans="1:12" ht="8.25" customHeight="1">
      <c r="A12" s="771">
        <v>9221</v>
      </c>
      <c r="C12" s="647">
        <v>411312</v>
      </c>
      <c r="D12" s="647">
        <v>42651</v>
      </c>
      <c r="E12" s="647">
        <v>47165</v>
      </c>
      <c r="F12" s="647">
        <v>93758</v>
      </c>
      <c r="G12" s="647">
        <v>42218</v>
      </c>
      <c r="I12" s="826">
        <v>48.9</v>
      </c>
      <c r="J12" s="826">
        <v>15.3</v>
      </c>
      <c r="K12" s="827">
        <v>19.1</v>
      </c>
      <c r="L12" s="813">
        <v>1</v>
      </c>
    </row>
    <row r="13" spans="1:12" ht="8.25" customHeight="1">
      <c r="A13" s="771">
        <v>10547</v>
      </c>
      <c r="B13" s="647"/>
      <c r="C13" s="647">
        <v>325827</v>
      </c>
      <c r="D13" s="647">
        <v>51650</v>
      </c>
      <c r="E13" s="647">
        <v>47682</v>
      </c>
      <c r="F13" s="647">
        <v>54439</v>
      </c>
      <c r="G13" s="647">
        <v>54891</v>
      </c>
      <c r="I13" s="826">
        <v>28.6</v>
      </c>
      <c r="J13" s="826">
        <v>20.4</v>
      </c>
      <c r="K13" s="827">
        <v>24.8</v>
      </c>
      <c r="L13" s="813">
        <v>2</v>
      </c>
    </row>
    <row r="14" spans="1:12" ht="8.25" customHeight="1">
      <c r="A14" s="771">
        <v>11302</v>
      </c>
      <c r="B14" s="647"/>
      <c r="C14" s="647">
        <v>299250</v>
      </c>
      <c r="D14" s="647">
        <v>49013</v>
      </c>
      <c r="E14" s="647">
        <v>45620</v>
      </c>
      <c r="F14" s="647">
        <v>73324</v>
      </c>
      <c r="G14" s="647">
        <v>35844</v>
      </c>
      <c r="I14" s="826">
        <v>38.7</v>
      </c>
      <c r="J14" s="826">
        <v>20.1</v>
      </c>
      <c r="K14" s="827">
        <v>17</v>
      </c>
      <c r="L14" s="813">
        <v>3</v>
      </c>
    </row>
    <row r="15" spans="1:12" ht="8.25" customHeight="1">
      <c r="A15" s="771">
        <v>17418</v>
      </c>
      <c r="B15" s="647"/>
      <c r="C15" s="647">
        <v>388628</v>
      </c>
      <c r="D15" s="647">
        <v>55399</v>
      </c>
      <c r="E15" s="647">
        <v>46782</v>
      </c>
      <c r="F15" s="647">
        <v>97755</v>
      </c>
      <c r="G15" s="647">
        <v>53067</v>
      </c>
      <c r="I15" s="826">
        <v>37.7</v>
      </c>
      <c r="J15" s="826">
        <v>17.1</v>
      </c>
      <c r="K15" s="827">
        <v>20.8</v>
      </c>
      <c r="L15" s="813">
        <v>4</v>
      </c>
    </row>
    <row r="16" spans="1:12" ht="8.25" customHeight="1">
      <c r="A16" s="771">
        <v>15856</v>
      </c>
      <c r="B16" s="647"/>
      <c r="C16" s="647">
        <v>361123</v>
      </c>
      <c r="D16" s="647">
        <v>44863</v>
      </c>
      <c r="E16" s="647">
        <v>47593</v>
      </c>
      <c r="F16" s="647">
        <v>87589</v>
      </c>
      <c r="G16" s="647">
        <v>39674</v>
      </c>
      <c r="I16" s="826">
        <v>43.7</v>
      </c>
      <c r="J16" s="826">
        <v>16.1</v>
      </c>
      <c r="K16" s="827">
        <v>18.7</v>
      </c>
      <c r="L16" s="813">
        <v>5</v>
      </c>
    </row>
    <row r="17" spans="1:12" ht="8.25" customHeight="1">
      <c r="A17" s="771">
        <v>25033</v>
      </c>
      <c r="B17" s="647"/>
      <c r="C17" s="647">
        <v>372568</v>
      </c>
      <c r="D17" s="647">
        <v>41253</v>
      </c>
      <c r="E17" s="647">
        <v>50710</v>
      </c>
      <c r="F17" s="647">
        <v>68030</v>
      </c>
      <c r="G17" s="647">
        <v>45040</v>
      </c>
      <c r="I17" s="826">
        <v>36.2</v>
      </c>
      <c r="J17" s="826">
        <v>15.5</v>
      </c>
      <c r="K17" s="827">
        <v>22.5</v>
      </c>
      <c r="L17" s="813">
        <v>6</v>
      </c>
    </row>
    <row r="18" spans="1:12" ht="8.25" customHeight="1">
      <c r="A18" s="771">
        <v>15973</v>
      </c>
      <c r="B18" s="647"/>
      <c r="C18" s="647">
        <v>390535</v>
      </c>
      <c r="D18" s="647">
        <v>49780</v>
      </c>
      <c r="E18" s="647">
        <v>55397</v>
      </c>
      <c r="F18" s="647">
        <v>87984</v>
      </c>
      <c r="G18" s="647">
        <v>55270</v>
      </c>
      <c r="I18" s="826">
        <v>37.1</v>
      </c>
      <c r="J18" s="826">
        <v>16</v>
      </c>
      <c r="K18" s="827">
        <v>24.5</v>
      </c>
      <c r="L18" s="813">
        <v>7</v>
      </c>
    </row>
    <row r="19" spans="1:12" ht="8.25" customHeight="1">
      <c r="A19" s="771">
        <v>25250</v>
      </c>
      <c r="B19" s="647"/>
      <c r="C19" s="647">
        <v>504834</v>
      </c>
      <c r="D19" s="647">
        <v>80373</v>
      </c>
      <c r="E19" s="647">
        <v>56410</v>
      </c>
      <c r="F19" s="647">
        <v>117416</v>
      </c>
      <c r="G19" s="647">
        <v>58977</v>
      </c>
      <c r="I19" s="826">
        <v>44.1</v>
      </c>
      <c r="J19" s="826">
        <v>21.2</v>
      </c>
      <c r="K19" s="827">
        <v>21.6</v>
      </c>
      <c r="L19" s="813">
        <v>8</v>
      </c>
    </row>
    <row r="20" spans="1:12" ht="8.25" customHeight="1">
      <c r="A20" s="771">
        <v>30366</v>
      </c>
      <c r="B20" s="647"/>
      <c r="C20" s="647">
        <v>504083</v>
      </c>
      <c r="D20" s="647">
        <v>85703</v>
      </c>
      <c r="E20" s="647">
        <v>62539</v>
      </c>
      <c r="F20" s="647">
        <v>132868</v>
      </c>
      <c r="G20" s="647">
        <v>67936</v>
      </c>
      <c r="I20" s="826">
        <v>42.2</v>
      </c>
      <c r="J20" s="826">
        <v>20.1</v>
      </c>
      <c r="K20" s="827">
        <v>19.9</v>
      </c>
      <c r="L20" s="813">
        <v>9</v>
      </c>
    </row>
    <row r="21" spans="1:12" ht="8.25" customHeight="1">
      <c r="A21" s="771">
        <v>9305</v>
      </c>
      <c r="B21" s="647"/>
      <c r="C21" s="647">
        <v>264348</v>
      </c>
      <c r="D21" s="647">
        <v>52205</v>
      </c>
      <c r="E21" s="647">
        <v>46418</v>
      </c>
      <c r="F21" s="647">
        <v>49223</v>
      </c>
      <c r="G21" s="647">
        <v>39188</v>
      </c>
      <c r="I21" s="826">
        <v>33.2</v>
      </c>
      <c r="J21" s="826">
        <v>24.3</v>
      </c>
      <c r="K21" s="827">
        <v>20.8</v>
      </c>
      <c r="L21" s="813">
        <v>10</v>
      </c>
    </row>
    <row r="22" spans="1:12" ht="8.25" customHeight="1">
      <c r="A22" s="771">
        <v>33967</v>
      </c>
      <c r="B22" s="647"/>
      <c r="C22" s="647">
        <v>340345</v>
      </c>
      <c r="D22" s="647">
        <v>45222</v>
      </c>
      <c r="E22" s="647">
        <v>44883</v>
      </c>
      <c r="F22" s="647">
        <v>74102</v>
      </c>
      <c r="G22" s="647">
        <v>60430</v>
      </c>
      <c r="I22" s="826">
        <v>35.6</v>
      </c>
      <c r="J22" s="826">
        <v>16.4</v>
      </c>
      <c r="K22" s="827">
        <v>28.5</v>
      </c>
      <c r="L22" s="813">
        <v>11</v>
      </c>
    </row>
    <row r="23" spans="1:12" ht="8.25" customHeight="1">
      <c r="A23" s="771">
        <v>24148</v>
      </c>
      <c r="B23" s="647"/>
      <c r="C23" s="647">
        <v>354050</v>
      </c>
      <c r="D23" s="647">
        <v>49942</v>
      </c>
      <c r="E23" s="647">
        <v>49338</v>
      </c>
      <c r="F23" s="647">
        <v>84513</v>
      </c>
      <c r="G23" s="647">
        <v>41128</v>
      </c>
      <c r="I23" s="826">
        <v>33</v>
      </c>
      <c r="J23" s="826">
        <v>17.9</v>
      </c>
      <c r="K23" s="827">
        <v>21.1</v>
      </c>
      <c r="L23" s="813">
        <v>12</v>
      </c>
    </row>
    <row r="24" spans="1:15" ht="8.25" customHeight="1">
      <c r="A24" s="771">
        <v>20018</v>
      </c>
      <c r="B24" s="647"/>
      <c r="C24" s="647">
        <v>307883</v>
      </c>
      <c r="D24" s="647">
        <v>43528</v>
      </c>
      <c r="E24" s="647">
        <v>49070</v>
      </c>
      <c r="F24" s="647">
        <v>72453</v>
      </c>
      <c r="G24" s="647">
        <v>36345</v>
      </c>
      <c r="I24" s="826">
        <v>36.6</v>
      </c>
      <c r="J24" s="826">
        <v>17.5</v>
      </c>
      <c r="K24" s="827">
        <v>19.1</v>
      </c>
      <c r="L24" s="813">
        <v>13</v>
      </c>
      <c r="M24" s="803"/>
      <c r="N24" s="772"/>
      <c r="O24" s="803"/>
    </row>
    <row r="25" spans="1:12" ht="8.25" customHeight="1">
      <c r="A25" s="771">
        <v>32757</v>
      </c>
      <c r="B25" s="647"/>
      <c r="C25" s="647">
        <v>1762743</v>
      </c>
      <c r="D25" s="647">
        <v>157135</v>
      </c>
      <c r="E25" s="647">
        <v>147884</v>
      </c>
      <c r="F25" s="647">
        <v>419617</v>
      </c>
      <c r="G25" s="647">
        <v>152656</v>
      </c>
      <c r="I25" s="826">
        <v>43.1</v>
      </c>
      <c r="J25" s="826">
        <v>12.2</v>
      </c>
      <c r="K25" s="827">
        <v>22</v>
      </c>
      <c r="L25" s="813">
        <v>14</v>
      </c>
    </row>
    <row r="26" spans="1:12" ht="8.25" customHeight="1">
      <c r="A26" s="771">
        <v>12834</v>
      </c>
      <c r="B26" s="647"/>
      <c r="C26" s="647">
        <v>244000</v>
      </c>
      <c r="D26" s="647">
        <v>37505</v>
      </c>
      <c r="E26" s="647">
        <v>30872</v>
      </c>
      <c r="F26" s="647">
        <v>58122</v>
      </c>
      <c r="G26" s="647">
        <v>31295</v>
      </c>
      <c r="I26" s="826">
        <v>36.2</v>
      </c>
      <c r="J26" s="826">
        <v>19.1</v>
      </c>
      <c r="K26" s="827">
        <v>21.3</v>
      </c>
      <c r="L26" s="813">
        <v>15</v>
      </c>
    </row>
    <row r="27" spans="1:12" ht="8.25" customHeight="1">
      <c r="A27" s="771">
        <v>17096</v>
      </c>
      <c r="B27" s="647"/>
      <c r="C27" s="647">
        <v>332764</v>
      </c>
      <c r="D27" s="647">
        <v>49199</v>
      </c>
      <c r="E27" s="647">
        <v>41304</v>
      </c>
      <c r="F27" s="647">
        <v>64482</v>
      </c>
      <c r="G27" s="647">
        <v>50912</v>
      </c>
      <c r="I27" s="826">
        <v>39.3</v>
      </c>
      <c r="J27" s="826">
        <v>19.9</v>
      </c>
      <c r="K27" s="827">
        <v>25.5</v>
      </c>
      <c r="L27" s="813">
        <v>16</v>
      </c>
    </row>
    <row r="28" spans="1:12" ht="8.25" customHeight="1">
      <c r="A28" s="771">
        <v>27491</v>
      </c>
      <c r="B28" s="647"/>
      <c r="C28" s="647">
        <v>762876</v>
      </c>
      <c r="D28" s="647">
        <v>102939</v>
      </c>
      <c r="E28" s="647">
        <v>106786</v>
      </c>
      <c r="F28" s="647">
        <v>145224</v>
      </c>
      <c r="G28" s="647">
        <v>107422</v>
      </c>
      <c r="I28" s="826">
        <v>33.9</v>
      </c>
      <c r="J28" s="826">
        <v>18.1</v>
      </c>
      <c r="K28" s="827">
        <v>22.7</v>
      </c>
      <c r="L28" s="813">
        <v>17</v>
      </c>
    </row>
    <row r="29" spans="1:17" ht="8.25" customHeight="1">
      <c r="A29" s="771">
        <v>6663</v>
      </c>
      <c r="B29" s="647"/>
      <c r="C29" s="647">
        <v>394570</v>
      </c>
      <c r="D29" s="647">
        <v>56179</v>
      </c>
      <c r="E29" s="647">
        <v>49317</v>
      </c>
      <c r="F29" s="647">
        <v>108935</v>
      </c>
      <c r="G29" s="647">
        <v>37261</v>
      </c>
      <c r="I29" s="826">
        <v>52.2</v>
      </c>
      <c r="J29" s="826">
        <v>17.6</v>
      </c>
      <c r="K29" s="827">
        <v>15.4</v>
      </c>
      <c r="L29" s="813">
        <v>18</v>
      </c>
      <c r="O29" s="803"/>
      <c r="P29" s="803"/>
      <c r="Q29" s="803"/>
    </row>
    <row r="30" spans="1:17" ht="8.25" customHeight="1">
      <c r="A30" s="771">
        <v>17252</v>
      </c>
      <c r="B30" s="647"/>
      <c r="C30" s="647">
        <v>547684</v>
      </c>
      <c r="D30" s="647">
        <v>76013</v>
      </c>
      <c r="E30" s="647">
        <v>89512</v>
      </c>
      <c r="F30" s="647">
        <v>98516</v>
      </c>
      <c r="G30" s="647">
        <v>103345</v>
      </c>
      <c r="I30" s="826">
        <v>32.7</v>
      </c>
      <c r="J30" s="826">
        <v>17.6</v>
      </c>
      <c r="K30" s="827">
        <v>27.4</v>
      </c>
      <c r="L30" s="813">
        <v>19</v>
      </c>
      <c r="O30" s="803"/>
      <c r="P30" s="772"/>
      <c r="Q30" s="803"/>
    </row>
    <row r="31" spans="1:17" ht="8.25" customHeight="1">
      <c r="A31" s="771">
        <v>14385</v>
      </c>
      <c r="B31" s="647"/>
      <c r="C31" s="647">
        <v>350025</v>
      </c>
      <c r="D31" s="647">
        <v>51748</v>
      </c>
      <c r="E31" s="647">
        <v>50386</v>
      </c>
      <c r="F31" s="647">
        <v>81021</v>
      </c>
      <c r="G31" s="647">
        <v>40096</v>
      </c>
      <c r="I31" s="826">
        <v>39.6</v>
      </c>
      <c r="J31" s="826">
        <v>18.4</v>
      </c>
      <c r="K31" s="827">
        <v>18.5</v>
      </c>
      <c r="L31" s="813">
        <v>20</v>
      </c>
      <c r="O31" s="803"/>
      <c r="P31" s="803"/>
      <c r="Q31" s="803"/>
    </row>
    <row r="32" spans="1:17" ht="8.25" customHeight="1">
      <c r="A32" s="771">
        <v>376881</v>
      </c>
      <c r="B32" s="647"/>
      <c r="C32" s="647">
        <v>9219448</v>
      </c>
      <c r="D32" s="647">
        <v>1222300</v>
      </c>
      <c r="E32" s="647">
        <v>1165672</v>
      </c>
      <c r="F32" s="647">
        <v>2069371</v>
      </c>
      <c r="G32" s="647">
        <v>1152995</v>
      </c>
      <c r="I32" s="826">
        <v>39.3</v>
      </c>
      <c r="J32" s="826">
        <v>17.2</v>
      </c>
      <c r="K32" s="827">
        <v>21.7</v>
      </c>
      <c r="L32" s="813">
        <v>21</v>
      </c>
      <c r="O32" s="803"/>
      <c r="P32" s="803"/>
      <c r="Q32" s="803"/>
    </row>
    <row r="33" spans="1:12" ht="8.25" customHeight="1">
      <c r="A33" s="771"/>
      <c r="B33" s="647"/>
      <c r="C33" s="647"/>
      <c r="D33" s="647"/>
      <c r="E33" s="647"/>
      <c r="F33" s="647"/>
      <c r="G33" s="647"/>
      <c r="I33" s="826"/>
      <c r="J33" s="826"/>
      <c r="K33" s="827"/>
      <c r="L33" s="813"/>
    </row>
    <row r="34" spans="1:12" ht="8.25" customHeight="1">
      <c r="A34" s="771"/>
      <c r="B34" s="647"/>
      <c r="C34" s="647"/>
      <c r="D34" s="647"/>
      <c r="E34" s="647"/>
      <c r="F34" s="647"/>
      <c r="G34" s="647"/>
      <c r="I34" s="826"/>
      <c r="J34" s="826"/>
      <c r="K34" s="827"/>
      <c r="L34" s="813"/>
    </row>
    <row r="35" spans="1:12" ht="8.25" customHeight="1">
      <c r="A35" s="771">
        <v>9428</v>
      </c>
      <c r="B35" s="647"/>
      <c r="C35" s="647">
        <v>310976</v>
      </c>
      <c r="D35" s="647">
        <v>55829</v>
      </c>
      <c r="E35" s="647">
        <v>36527</v>
      </c>
      <c r="F35" s="647">
        <v>59086</v>
      </c>
      <c r="G35" s="647">
        <v>36204</v>
      </c>
      <c r="I35" s="826">
        <v>34.7</v>
      </c>
      <c r="J35" s="826">
        <v>24.5</v>
      </c>
      <c r="K35" s="827">
        <v>19.5</v>
      </c>
      <c r="L35" s="813">
        <v>22</v>
      </c>
    </row>
    <row r="36" spans="1:12" ht="8.25" customHeight="1">
      <c r="A36" s="771">
        <v>6741</v>
      </c>
      <c r="B36" s="647"/>
      <c r="C36" s="647">
        <v>227078</v>
      </c>
      <c r="D36" s="647">
        <v>32545</v>
      </c>
      <c r="E36" s="647">
        <v>28489</v>
      </c>
      <c r="F36" s="647">
        <v>36380</v>
      </c>
      <c r="G36" s="647">
        <v>32423</v>
      </c>
      <c r="I36" s="826">
        <v>25.8</v>
      </c>
      <c r="J36" s="826">
        <v>20.6</v>
      </c>
      <c r="K36" s="827">
        <v>23.2</v>
      </c>
      <c r="L36" s="813">
        <v>23</v>
      </c>
    </row>
    <row r="37" spans="1:12" ht="8.25" customHeight="1">
      <c r="A37" s="771">
        <v>7906</v>
      </c>
      <c r="B37" s="647"/>
      <c r="C37" s="647">
        <v>268220</v>
      </c>
      <c r="D37" s="647">
        <v>43542</v>
      </c>
      <c r="E37" s="647">
        <v>37842</v>
      </c>
      <c r="F37" s="647">
        <v>57564</v>
      </c>
      <c r="G37" s="647">
        <v>40049</v>
      </c>
      <c r="I37" s="826">
        <v>41.7</v>
      </c>
      <c r="J37" s="826">
        <v>19.8</v>
      </c>
      <c r="K37" s="827">
        <v>21.6</v>
      </c>
      <c r="L37" s="813">
        <v>24</v>
      </c>
    </row>
    <row r="38" spans="1:12" ht="8.25" customHeight="1">
      <c r="A38" s="771">
        <v>20527</v>
      </c>
      <c r="B38" s="647"/>
      <c r="C38" s="647">
        <v>424424</v>
      </c>
      <c r="D38" s="647">
        <v>60115</v>
      </c>
      <c r="E38" s="647">
        <v>52096</v>
      </c>
      <c r="F38" s="647">
        <v>84530</v>
      </c>
      <c r="G38" s="647">
        <v>80854</v>
      </c>
      <c r="I38" s="826">
        <v>37.9</v>
      </c>
      <c r="J38" s="826">
        <v>18.1</v>
      </c>
      <c r="K38" s="827">
        <v>28</v>
      </c>
      <c r="L38" s="813">
        <v>25</v>
      </c>
    </row>
    <row r="39" spans="1:12" ht="8.25" customHeight="1">
      <c r="A39" s="771">
        <v>15155</v>
      </c>
      <c r="B39" s="647"/>
      <c r="C39" s="647">
        <v>497397</v>
      </c>
      <c r="D39" s="647">
        <v>79959</v>
      </c>
      <c r="E39" s="647">
        <v>74243</v>
      </c>
      <c r="F39" s="647">
        <v>86004</v>
      </c>
      <c r="G39" s="647">
        <v>65563</v>
      </c>
      <c r="I39" s="826">
        <v>30</v>
      </c>
      <c r="J39" s="826">
        <v>21.1</v>
      </c>
      <c r="K39" s="827">
        <v>20.6</v>
      </c>
      <c r="L39" s="813">
        <v>26</v>
      </c>
    </row>
    <row r="40" spans="1:12" ht="8.25" customHeight="1">
      <c r="A40" s="771">
        <v>5757</v>
      </c>
      <c r="B40" s="647"/>
      <c r="C40" s="647">
        <v>251652</v>
      </c>
      <c r="D40" s="647">
        <v>35239</v>
      </c>
      <c r="E40" s="647">
        <v>33375</v>
      </c>
      <c r="F40" s="647">
        <v>39383</v>
      </c>
      <c r="G40" s="647">
        <v>41871</v>
      </c>
      <c r="I40" s="826">
        <v>27.8</v>
      </c>
      <c r="J40" s="826">
        <v>19.7</v>
      </c>
      <c r="K40" s="827">
        <v>27.1</v>
      </c>
      <c r="L40" s="813">
        <v>27</v>
      </c>
    </row>
    <row r="41" spans="1:12" ht="8.25" customHeight="1">
      <c r="A41" s="771">
        <v>11434</v>
      </c>
      <c r="B41" s="647"/>
      <c r="C41" s="647">
        <v>344457</v>
      </c>
      <c r="D41" s="647">
        <v>49634</v>
      </c>
      <c r="E41" s="647">
        <v>42613</v>
      </c>
      <c r="F41" s="647">
        <v>61871</v>
      </c>
      <c r="G41" s="647">
        <v>54711</v>
      </c>
      <c r="I41" s="826">
        <v>35.9</v>
      </c>
      <c r="J41" s="826">
        <v>19.7</v>
      </c>
      <c r="K41" s="827">
        <v>26.1</v>
      </c>
      <c r="L41" s="813">
        <v>28</v>
      </c>
    </row>
    <row r="42" spans="1:12" ht="8.25" customHeight="1">
      <c r="A42" s="771">
        <v>9386</v>
      </c>
      <c r="B42" s="647"/>
      <c r="C42" s="647">
        <v>279223</v>
      </c>
      <c r="D42" s="647">
        <v>40461</v>
      </c>
      <c r="E42" s="647">
        <v>30830</v>
      </c>
      <c r="F42" s="647">
        <v>46980</v>
      </c>
      <c r="G42" s="647">
        <v>39148</v>
      </c>
      <c r="I42" s="826">
        <v>33.5</v>
      </c>
      <c r="J42" s="826">
        <v>21.1</v>
      </c>
      <c r="K42" s="827">
        <v>25.3</v>
      </c>
      <c r="L42" s="813">
        <v>29</v>
      </c>
    </row>
    <row r="43" spans="1:12" ht="8.25" customHeight="1">
      <c r="A43" s="771">
        <v>12007</v>
      </c>
      <c r="B43" s="647"/>
      <c r="C43" s="647">
        <v>276102</v>
      </c>
      <c r="D43" s="647">
        <v>39334</v>
      </c>
      <c r="E43" s="647">
        <v>33501</v>
      </c>
      <c r="F43" s="647">
        <v>53030</v>
      </c>
      <c r="G43" s="647">
        <v>41156</v>
      </c>
      <c r="I43" s="826">
        <v>53.9</v>
      </c>
      <c r="J43" s="826">
        <v>19.9</v>
      </c>
      <c r="K43" s="827">
        <v>25.6</v>
      </c>
      <c r="L43" s="813">
        <v>30</v>
      </c>
    </row>
    <row r="44" spans="1:12" ht="8.25" customHeight="1">
      <c r="A44" s="771">
        <v>98340</v>
      </c>
      <c r="B44" s="647"/>
      <c r="C44" s="647">
        <v>2879528</v>
      </c>
      <c r="D44" s="647">
        <v>436658</v>
      </c>
      <c r="E44" s="647">
        <v>369516</v>
      </c>
      <c r="F44" s="647">
        <v>524828</v>
      </c>
      <c r="G44" s="647">
        <v>431978</v>
      </c>
      <c r="I44" s="826">
        <v>35.7</v>
      </c>
      <c r="J44" s="826">
        <v>20.4</v>
      </c>
      <c r="K44" s="827">
        <v>24</v>
      </c>
      <c r="L44" s="813">
        <v>31</v>
      </c>
    </row>
    <row r="45" spans="1:12" ht="8.25" customHeight="1">
      <c r="A45" s="771"/>
      <c r="B45" s="647"/>
      <c r="C45" s="647"/>
      <c r="D45" s="647"/>
      <c r="E45" s="647"/>
      <c r="F45" s="647"/>
      <c r="G45" s="647"/>
      <c r="I45" s="826"/>
      <c r="J45" s="826"/>
      <c r="K45" s="827"/>
      <c r="L45" s="813"/>
    </row>
    <row r="46" spans="1:12" ht="8.25" customHeight="1">
      <c r="A46" s="771"/>
      <c r="B46" s="647"/>
      <c r="C46" s="647"/>
      <c r="D46" s="647"/>
      <c r="E46" s="647"/>
      <c r="F46" s="647"/>
      <c r="G46" s="647"/>
      <c r="I46" s="826"/>
      <c r="J46" s="826"/>
      <c r="K46" s="827"/>
      <c r="L46" s="813"/>
    </row>
    <row r="47" spans="1:12" ht="8.25" customHeight="1">
      <c r="A47" s="771">
        <v>6944</v>
      </c>
      <c r="B47" s="647"/>
      <c r="C47" s="647">
        <v>297741</v>
      </c>
      <c r="D47" s="647">
        <v>43585</v>
      </c>
      <c r="E47" s="647">
        <v>34622</v>
      </c>
      <c r="F47" s="647">
        <v>52355</v>
      </c>
      <c r="G47" s="647">
        <v>31395</v>
      </c>
      <c r="I47" s="826">
        <v>30.8</v>
      </c>
      <c r="J47" s="826">
        <v>21.1</v>
      </c>
      <c r="K47" s="827">
        <v>18.4</v>
      </c>
      <c r="L47" s="813">
        <v>32</v>
      </c>
    </row>
    <row r="48" spans="1:12" ht="8.25" customHeight="1">
      <c r="A48" s="771">
        <v>16520</v>
      </c>
      <c r="B48" s="647"/>
      <c r="C48" s="647">
        <v>361934</v>
      </c>
      <c r="D48" s="647">
        <v>56217</v>
      </c>
      <c r="E48" s="647">
        <v>45929</v>
      </c>
      <c r="F48" s="647">
        <v>57547</v>
      </c>
      <c r="G48" s="647">
        <v>54930</v>
      </c>
      <c r="I48" s="826">
        <v>27.8</v>
      </c>
      <c r="J48" s="826">
        <v>20.5</v>
      </c>
      <c r="K48" s="827">
        <v>23.7</v>
      </c>
      <c r="L48" s="813">
        <v>33</v>
      </c>
    </row>
    <row r="49" spans="1:12" ht="8.25" customHeight="1">
      <c r="A49" s="771">
        <v>21577</v>
      </c>
      <c r="B49" s="647"/>
      <c r="C49" s="647">
        <v>363450</v>
      </c>
      <c r="D49" s="647">
        <v>49271</v>
      </c>
      <c r="E49" s="647">
        <v>53853</v>
      </c>
      <c r="F49" s="647">
        <v>49482</v>
      </c>
      <c r="G49" s="647">
        <v>67932</v>
      </c>
      <c r="I49" s="826">
        <v>34.8</v>
      </c>
      <c r="J49" s="826">
        <v>18.5</v>
      </c>
      <c r="K49" s="827">
        <v>29.7</v>
      </c>
      <c r="L49" s="813">
        <v>34</v>
      </c>
    </row>
    <row r="50" spans="1:12" ht="8.25" customHeight="1">
      <c r="A50" s="771">
        <v>9355</v>
      </c>
      <c r="B50" s="647"/>
      <c r="C50" s="647">
        <v>291524</v>
      </c>
      <c r="D50" s="647">
        <v>34859</v>
      </c>
      <c r="E50" s="647">
        <v>36047</v>
      </c>
      <c r="F50" s="647">
        <v>50457</v>
      </c>
      <c r="G50" s="647">
        <v>43928</v>
      </c>
      <c r="I50" s="826">
        <v>28.1</v>
      </c>
      <c r="J50" s="826">
        <v>16.8</v>
      </c>
      <c r="K50" s="827">
        <v>24.1</v>
      </c>
      <c r="L50" s="813">
        <v>35</v>
      </c>
    </row>
    <row r="51" spans="1:12" ht="8.25" customHeight="1">
      <c r="A51" s="771">
        <v>26703</v>
      </c>
      <c r="B51" s="647"/>
      <c r="C51" s="647">
        <v>479349</v>
      </c>
      <c r="D51" s="647">
        <v>63462</v>
      </c>
      <c r="E51" s="647">
        <v>59189</v>
      </c>
      <c r="F51" s="647">
        <v>81867</v>
      </c>
      <c r="G51" s="647">
        <v>61445</v>
      </c>
      <c r="I51" s="826">
        <v>34.9</v>
      </c>
      <c r="J51" s="826">
        <v>17.9</v>
      </c>
      <c r="K51" s="827">
        <v>21.7</v>
      </c>
      <c r="L51" s="813">
        <v>36</v>
      </c>
    </row>
    <row r="52" spans="1:12" ht="8.25" customHeight="1">
      <c r="A52" s="771">
        <v>14868</v>
      </c>
      <c r="B52" s="647"/>
      <c r="C52" s="647">
        <v>396541</v>
      </c>
      <c r="D52" s="647">
        <v>55635</v>
      </c>
      <c r="E52" s="647">
        <v>51770</v>
      </c>
      <c r="F52" s="647">
        <v>69683</v>
      </c>
      <c r="G52" s="647">
        <v>52796</v>
      </c>
      <c r="I52" s="826">
        <v>33.9</v>
      </c>
      <c r="J52" s="826">
        <v>19</v>
      </c>
      <c r="K52" s="827">
        <v>21.3</v>
      </c>
      <c r="L52" s="813">
        <v>37</v>
      </c>
    </row>
    <row r="53" spans="1:12" ht="8.25" customHeight="1">
      <c r="A53" s="771">
        <v>6122</v>
      </c>
      <c r="B53" s="647"/>
      <c r="C53" s="647">
        <v>227701</v>
      </c>
      <c r="D53" s="647">
        <v>33511</v>
      </c>
      <c r="E53" s="647">
        <v>34354</v>
      </c>
      <c r="F53" s="647">
        <v>39331</v>
      </c>
      <c r="G53" s="647">
        <v>37027</v>
      </c>
      <c r="I53" s="826">
        <v>28.2</v>
      </c>
      <c r="J53" s="826">
        <v>19.4</v>
      </c>
      <c r="K53" s="827">
        <v>24.9</v>
      </c>
      <c r="L53" s="813">
        <v>38</v>
      </c>
    </row>
    <row r="54" spans="1:12" ht="8.25" customHeight="1">
      <c r="A54" s="771">
        <v>102089</v>
      </c>
      <c r="B54" s="647"/>
      <c r="C54" s="647">
        <v>2418240</v>
      </c>
      <c r="D54" s="647">
        <v>336539</v>
      </c>
      <c r="E54" s="647">
        <v>315765</v>
      </c>
      <c r="F54" s="647">
        <v>400721</v>
      </c>
      <c r="G54" s="647">
        <v>349454</v>
      </c>
      <c r="I54" s="826">
        <v>31.7</v>
      </c>
      <c r="J54" s="826">
        <v>18.9</v>
      </c>
      <c r="K54" s="827">
        <v>23.3</v>
      </c>
      <c r="L54" s="813">
        <v>39</v>
      </c>
    </row>
    <row r="55" spans="1:12" ht="8.25" customHeight="1">
      <c r="A55" s="771"/>
      <c r="B55" s="647"/>
      <c r="C55" s="647"/>
      <c r="D55" s="647"/>
      <c r="E55" s="647"/>
      <c r="F55" s="647"/>
      <c r="G55" s="647"/>
      <c r="I55" s="826"/>
      <c r="J55" s="826"/>
      <c r="K55" s="827"/>
      <c r="L55" s="813"/>
    </row>
    <row r="56" spans="1:12" ht="8.25" customHeight="1">
      <c r="A56" s="771"/>
      <c r="B56" s="647"/>
      <c r="C56" s="647"/>
      <c r="D56" s="647"/>
      <c r="E56" s="647"/>
      <c r="F56" s="647"/>
      <c r="G56" s="647"/>
      <c r="I56" s="826"/>
      <c r="J56" s="826"/>
      <c r="K56" s="827"/>
      <c r="L56" s="813"/>
    </row>
    <row r="57" spans="1:12" ht="8.25" customHeight="1">
      <c r="A57" s="771">
        <v>14883</v>
      </c>
      <c r="B57" s="647"/>
      <c r="C57" s="647">
        <v>370227</v>
      </c>
      <c r="D57" s="647">
        <v>52517</v>
      </c>
      <c r="E57" s="647">
        <v>49255</v>
      </c>
      <c r="F57" s="647">
        <v>67159</v>
      </c>
      <c r="G57" s="647">
        <v>56443</v>
      </c>
      <c r="I57" s="826">
        <v>36.2</v>
      </c>
      <c r="J57" s="826">
        <v>18.8</v>
      </c>
      <c r="K57" s="827">
        <v>25</v>
      </c>
      <c r="L57" s="813">
        <v>40</v>
      </c>
    </row>
    <row r="58" spans="1:12" ht="8.25" customHeight="1">
      <c r="A58" s="771">
        <v>7604</v>
      </c>
      <c r="B58" s="647"/>
      <c r="C58" s="647">
        <v>290587</v>
      </c>
      <c r="D58" s="647">
        <v>37623</v>
      </c>
      <c r="E58" s="647">
        <v>42821</v>
      </c>
      <c r="F58" s="647">
        <v>50141</v>
      </c>
      <c r="G58" s="647">
        <v>43291</v>
      </c>
      <c r="I58" s="826">
        <v>27.8</v>
      </c>
      <c r="J58" s="826">
        <v>17.1</v>
      </c>
      <c r="K58" s="827">
        <v>22.5</v>
      </c>
      <c r="L58" s="813">
        <v>41</v>
      </c>
    </row>
    <row r="59" spans="1:12" ht="8.25" customHeight="1">
      <c r="A59" s="771">
        <v>4016</v>
      </c>
      <c r="B59" s="647"/>
      <c r="C59" s="647">
        <v>247337</v>
      </c>
      <c r="D59" s="647">
        <v>38772</v>
      </c>
      <c r="E59" s="647">
        <v>30319</v>
      </c>
      <c r="F59" s="647">
        <v>43052</v>
      </c>
      <c r="G59" s="647">
        <v>30083</v>
      </c>
      <c r="I59" s="826">
        <v>35.7</v>
      </c>
      <c r="J59" s="826">
        <v>21.1</v>
      </c>
      <c r="K59" s="827">
        <v>19.3</v>
      </c>
      <c r="L59" s="813">
        <v>42</v>
      </c>
    </row>
    <row r="60" spans="1:12" ht="8.25" customHeight="1">
      <c r="A60" s="771">
        <v>13467</v>
      </c>
      <c r="B60" s="647"/>
      <c r="C60" s="647">
        <v>337112</v>
      </c>
      <c r="D60" s="647">
        <v>48417</v>
      </c>
      <c r="E60" s="647">
        <v>46118</v>
      </c>
      <c r="F60" s="647">
        <v>58628</v>
      </c>
      <c r="G60" s="647">
        <v>46805</v>
      </c>
      <c r="I60" s="826">
        <v>27.7</v>
      </c>
      <c r="J60" s="826">
        <v>17.7</v>
      </c>
      <c r="K60" s="827">
        <v>22.1</v>
      </c>
      <c r="L60" s="813">
        <v>43</v>
      </c>
    </row>
    <row r="61" spans="1:12" ht="8.25" customHeight="1">
      <c r="A61" s="771">
        <v>3278</v>
      </c>
      <c r="B61" s="647"/>
      <c r="C61" s="647">
        <v>305021</v>
      </c>
      <c r="D61" s="647">
        <v>44744</v>
      </c>
      <c r="E61" s="647">
        <v>39260</v>
      </c>
      <c r="F61" s="647">
        <v>51294</v>
      </c>
      <c r="G61" s="647">
        <v>60295</v>
      </c>
      <c r="I61" s="826">
        <v>27.3</v>
      </c>
      <c r="J61" s="826">
        <v>18.6</v>
      </c>
      <c r="K61" s="827">
        <v>27.4</v>
      </c>
      <c r="L61" s="813">
        <v>44</v>
      </c>
    </row>
    <row r="62" spans="1:12" ht="8.25" customHeight="1">
      <c r="A62" s="771">
        <v>1812</v>
      </c>
      <c r="B62" s="647"/>
      <c r="C62" s="647">
        <v>190465</v>
      </c>
      <c r="D62" s="647">
        <v>24713</v>
      </c>
      <c r="E62" s="647">
        <v>23664</v>
      </c>
      <c r="F62" s="647">
        <v>34966</v>
      </c>
      <c r="G62" s="647">
        <v>17935</v>
      </c>
      <c r="I62" s="826">
        <v>36.6</v>
      </c>
      <c r="J62" s="826">
        <v>18.2</v>
      </c>
      <c r="K62" s="827">
        <v>15</v>
      </c>
      <c r="L62" s="813">
        <v>45</v>
      </c>
    </row>
    <row r="63" spans="1:12" ht="8.25" customHeight="1">
      <c r="A63" s="771">
        <v>3160</v>
      </c>
      <c r="B63" s="647"/>
      <c r="C63" s="647">
        <v>202999</v>
      </c>
      <c r="D63" s="647">
        <v>32693</v>
      </c>
      <c r="E63" s="647">
        <v>31657</v>
      </c>
      <c r="F63" s="647">
        <v>38801</v>
      </c>
      <c r="G63" s="647">
        <v>20624</v>
      </c>
      <c r="I63" s="826">
        <v>34.2</v>
      </c>
      <c r="J63" s="826">
        <v>20.6</v>
      </c>
      <c r="K63" s="827">
        <v>16.1</v>
      </c>
      <c r="L63" s="813">
        <v>46</v>
      </c>
    </row>
    <row r="64" spans="1:12" ht="8.25" customHeight="1">
      <c r="A64" s="771">
        <v>4784</v>
      </c>
      <c r="B64" s="647"/>
      <c r="C64" s="647">
        <v>209712</v>
      </c>
      <c r="D64" s="647">
        <v>30186</v>
      </c>
      <c r="E64" s="647">
        <v>29652</v>
      </c>
      <c r="F64" s="647">
        <v>31706</v>
      </c>
      <c r="G64" s="647">
        <v>33053</v>
      </c>
      <c r="I64" s="826">
        <v>32.3</v>
      </c>
      <c r="J64" s="826">
        <v>20.1</v>
      </c>
      <c r="K64" s="827">
        <v>24.7</v>
      </c>
      <c r="L64" s="813">
        <v>47</v>
      </c>
    </row>
    <row r="65" spans="1:12" ht="8.25" customHeight="1">
      <c r="A65" s="771">
        <v>3211</v>
      </c>
      <c r="B65" s="647"/>
      <c r="C65" s="647">
        <v>277694</v>
      </c>
      <c r="D65" s="647">
        <v>45005</v>
      </c>
      <c r="E65" s="647">
        <v>37116</v>
      </c>
      <c r="F65" s="647">
        <v>43362</v>
      </c>
      <c r="G65" s="647">
        <v>34030</v>
      </c>
      <c r="I65" s="826">
        <v>23.7</v>
      </c>
      <c r="J65" s="826">
        <v>23</v>
      </c>
      <c r="K65" s="827">
        <v>20</v>
      </c>
      <c r="L65" s="813">
        <v>48</v>
      </c>
    </row>
    <row r="66" spans="1:12" ht="8.25" customHeight="1">
      <c r="A66" s="771">
        <v>56216</v>
      </c>
      <c r="B66" s="647"/>
      <c r="C66" s="647">
        <v>2431155</v>
      </c>
      <c r="D66" s="647">
        <v>354670</v>
      </c>
      <c r="E66" s="647">
        <v>329861</v>
      </c>
      <c r="F66" s="647">
        <v>419110</v>
      </c>
      <c r="G66" s="647">
        <v>342559</v>
      </c>
      <c r="I66" s="826">
        <v>30.9</v>
      </c>
      <c r="J66" s="826">
        <v>19.3</v>
      </c>
      <c r="K66" s="827">
        <v>21.9</v>
      </c>
      <c r="L66" s="813">
        <v>49</v>
      </c>
    </row>
    <row r="67" spans="1:12" ht="8.25" customHeight="1">
      <c r="A67" s="771"/>
      <c r="B67" s="647"/>
      <c r="C67" s="647"/>
      <c r="D67" s="647"/>
      <c r="E67" s="647"/>
      <c r="F67" s="647"/>
      <c r="G67" s="647"/>
      <c r="I67" s="826"/>
      <c r="J67" s="826"/>
      <c r="K67" s="827"/>
      <c r="L67" s="813"/>
    </row>
    <row r="68" spans="1:12" ht="8.25" customHeight="1">
      <c r="A68" s="771"/>
      <c r="B68" s="647"/>
      <c r="C68" s="647"/>
      <c r="D68" s="647"/>
      <c r="E68" s="647"/>
      <c r="F68" s="647"/>
      <c r="G68" s="647"/>
      <c r="I68" s="826"/>
      <c r="J68" s="826"/>
      <c r="K68" s="827"/>
      <c r="L68" s="813"/>
    </row>
    <row r="69" spans="1:12" ht="8.25" customHeight="1">
      <c r="A69" s="771">
        <v>24878</v>
      </c>
      <c r="B69" s="647"/>
      <c r="C69" s="647">
        <v>554695</v>
      </c>
      <c r="D69" s="647">
        <v>77973</v>
      </c>
      <c r="E69" s="647">
        <v>86413</v>
      </c>
      <c r="F69" s="647">
        <v>93871</v>
      </c>
      <c r="G69" s="647">
        <v>83979</v>
      </c>
      <c r="I69" s="826">
        <v>32.9</v>
      </c>
      <c r="J69" s="826">
        <v>18.8</v>
      </c>
      <c r="K69" s="827">
        <v>23.8</v>
      </c>
      <c r="L69" s="813">
        <v>50</v>
      </c>
    </row>
    <row r="70" spans="1:12" ht="8.25" customHeight="1">
      <c r="A70" s="771">
        <v>21055</v>
      </c>
      <c r="B70" s="647"/>
      <c r="C70" s="647">
        <v>402739</v>
      </c>
      <c r="D70" s="647">
        <v>54257</v>
      </c>
      <c r="E70" s="647">
        <v>50030</v>
      </c>
      <c r="F70" s="647">
        <v>88627</v>
      </c>
      <c r="G70" s="647">
        <v>51461</v>
      </c>
      <c r="I70" s="826">
        <v>38.3</v>
      </c>
      <c r="J70" s="826">
        <v>17.1</v>
      </c>
      <c r="K70" s="827">
        <v>20.9</v>
      </c>
      <c r="L70" s="813">
        <v>51</v>
      </c>
    </row>
    <row r="71" spans="1:12" ht="8.25" customHeight="1">
      <c r="A71" s="771">
        <v>11210</v>
      </c>
      <c r="B71" s="647"/>
      <c r="C71" s="647">
        <v>280775</v>
      </c>
      <c r="D71" s="647">
        <v>48775</v>
      </c>
      <c r="E71" s="647">
        <v>43856</v>
      </c>
      <c r="F71" s="647">
        <v>58092</v>
      </c>
      <c r="G71" s="647">
        <v>27696</v>
      </c>
      <c r="I71" s="826">
        <v>37.5</v>
      </c>
      <c r="J71" s="826">
        <v>21.4</v>
      </c>
      <c r="K71" s="827">
        <v>16.9</v>
      </c>
      <c r="L71" s="813">
        <v>52</v>
      </c>
    </row>
    <row r="72" spans="1:12" ht="8.25" customHeight="1">
      <c r="A72" s="771">
        <v>14898</v>
      </c>
      <c r="B72" s="647"/>
      <c r="C72" s="647">
        <v>459917</v>
      </c>
      <c r="D72" s="647">
        <v>74693</v>
      </c>
      <c r="E72" s="647">
        <v>66217</v>
      </c>
      <c r="F72" s="647">
        <v>104656</v>
      </c>
      <c r="G72" s="647">
        <v>53783</v>
      </c>
      <c r="I72" s="826">
        <v>38.5</v>
      </c>
      <c r="J72" s="826">
        <v>20.5</v>
      </c>
      <c r="K72" s="827">
        <v>17.1</v>
      </c>
      <c r="L72" s="813">
        <v>53</v>
      </c>
    </row>
    <row r="73" spans="1:12" ht="8.25" customHeight="1">
      <c r="A73" s="771">
        <v>12430</v>
      </c>
      <c r="B73" s="647"/>
      <c r="C73" s="647">
        <v>290911</v>
      </c>
      <c r="D73" s="647">
        <v>36269</v>
      </c>
      <c r="E73" s="647">
        <v>43134</v>
      </c>
      <c r="F73" s="647">
        <v>52575</v>
      </c>
      <c r="G73" s="647">
        <v>42515</v>
      </c>
      <c r="I73" s="826">
        <v>29.7</v>
      </c>
      <c r="J73" s="826">
        <v>17</v>
      </c>
      <c r="K73" s="827">
        <v>24.1</v>
      </c>
      <c r="L73" s="813">
        <v>54</v>
      </c>
    </row>
    <row r="74" spans="1:12" ht="8.25" customHeight="1">
      <c r="A74" s="771">
        <v>13273</v>
      </c>
      <c r="B74" s="647"/>
      <c r="C74" s="647">
        <v>337737</v>
      </c>
      <c r="D74" s="647">
        <v>50330</v>
      </c>
      <c r="E74" s="647">
        <v>54455</v>
      </c>
      <c r="F74" s="647">
        <v>66031</v>
      </c>
      <c r="G74" s="647">
        <v>51814</v>
      </c>
      <c r="I74" s="826">
        <v>34</v>
      </c>
      <c r="J74" s="826">
        <v>18.4</v>
      </c>
      <c r="K74" s="827">
        <v>23.3</v>
      </c>
      <c r="L74" s="813">
        <v>55</v>
      </c>
    </row>
    <row r="75" spans="1:12" ht="8.25" customHeight="1">
      <c r="A75" s="771">
        <v>7730</v>
      </c>
      <c r="B75" s="647"/>
      <c r="C75" s="647">
        <v>246878</v>
      </c>
      <c r="D75" s="647">
        <v>45078</v>
      </c>
      <c r="E75" s="647">
        <v>35153</v>
      </c>
      <c r="F75" s="647">
        <v>49782</v>
      </c>
      <c r="G75" s="647">
        <v>33767</v>
      </c>
      <c r="I75" s="826">
        <v>30.3</v>
      </c>
      <c r="J75" s="826">
        <v>23</v>
      </c>
      <c r="K75" s="827">
        <v>19.5</v>
      </c>
      <c r="L75" s="813">
        <v>56</v>
      </c>
    </row>
    <row r="76" spans="1:12" ht="8.25" customHeight="1">
      <c r="A76" s="771">
        <v>105473</v>
      </c>
      <c r="B76" s="647"/>
      <c r="C76" s="647">
        <v>2573651</v>
      </c>
      <c r="D76" s="647">
        <v>387375</v>
      </c>
      <c r="E76" s="647">
        <v>379257</v>
      </c>
      <c r="F76" s="647">
        <v>513635</v>
      </c>
      <c r="G76" s="647">
        <v>345014</v>
      </c>
      <c r="I76" s="826">
        <v>34.9</v>
      </c>
      <c r="J76" s="826">
        <v>19.3</v>
      </c>
      <c r="K76" s="827">
        <v>20.9</v>
      </c>
      <c r="L76" s="813">
        <v>57</v>
      </c>
    </row>
    <row r="77" spans="1:12" ht="8.25" customHeight="1">
      <c r="A77" s="771"/>
      <c r="B77" s="647"/>
      <c r="C77" s="647"/>
      <c r="D77" s="647"/>
      <c r="E77" s="647"/>
      <c r="F77" s="647"/>
      <c r="G77" s="647"/>
      <c r="I77" s="826"/>
      <c r="J77" s="826"/>
      <c r="K77" s="827"/>
      <c r="L77" s="813"/>
    </row>
    <row r="78" spans="1:12" ht="8.25" customHeight="1">
      <c r="A78" s="771"/>
      <c r="B78" s="647"/>
      <c r="C78" s="647"/>
      <c r="D78" s="647"/>
      <c r="E78" s="647"/>
      <c r="F78" s="647"/>
      <c r="G78" s="647"/>
      <c r="I78" s="826"/>
      <c r="J78" s="826"/>
      <c r="K78" s="827"/>
      <c r="L78" s="813"/>
    </row>
    <row r="79" spans="1:12" ht="8.25" customHeight="1">
      <c r="A79" s="771">
        <v>15740</v>
      </c>
      <c r="B79" s="647"/>
      <c r="C79" s="647">
        <v>508501</v>
      </c>
      <c r="D79" s="647">
        <v>73523</v>
      </c>
      <c r="E79" s="647">
        <v>74161</v>
      </c>
      <c r="F79" s="647">
        <v>96396</v>
      </c>
      <c r="G79" s="647">
        <v>70576</v>
      </c>
      <c r="I79" s="826">
        <v>35.1</v>
      </c>
      <c r="J79" s="826">
        <v>17.9</v>
      </c>
      <c r="K79" s="827">
        <v>20.5</v>
      </c>
      <c r="L79" s="813">
        <v>58</v>
      </c>
    </row>
    <row r="80" spans="1:12" ht="8.25" customHeight="1">
      <c r="A80" s="771">
        <v>4899</v>
      </c>
      <c r="B80" s="647"/>
      <c r="C80" s="647">
        <v>308836</v>
      </c>
      <c r="D80" s="647">
        <v>50275</v>
      </c>
      <c r="E80" s="647">
        <v>41268</v>
      </c>
      <c r="F80" s="647">
        <v>53183</v>
      </c>
      <c r="G80" s="647">
        <v>34418</v>
      </c>
      <c r="I80" s="826">
        <v>30.6</v>
      </c>
      <c r="J80" s="826">
        <v>23.1</v>
      </c>
      <c r="K80" s="827">
        <v>18.6</v>
      </c>
      <c r="L80" s="813">
        <v>59</v>
      </c>
    </row>
    <row r="81" spans="1:12" ht="8.25" customHeight="1">
      <c r="A81" s="771">
        <v>5714</v>
      </c>
      <c r="B81" s="647"/>
      <c r="C81" s="647">
        <v>229066</v>
      </c>
      <c r="D81" s="647">
        <v>36169</v>
      </c>
      <c r="E81" s="647">
        <v>34365</v>
      </c>
      <c r="F81" s="647">
        <v>43482</v>
      </c>
      <c r="G81" s="647">
        <v>32482</v>
      </c>
      <c r="I81" s="826">
        <v>27.8</v>
      </c>
      <c r="J81" s="826">
        <v>19.9</v>
      </c>
      <c r="K81" s="827">
        <v>22.1</v>
      </c>
      <c r="L81" s="813">
        <v>60</v>
      </c>
    </row>
    <row r="82" spans="1:12" ht="8.25" customHeight="1">
      <c r="A82" s="771">
        <v>9827</v>
      </c>
      <c r="B82" s="647"/>
      <c r="C82" s="647">
        <v>237604</v>
      </c>
      <c r="D82" s="647">
        <v>33163</v>
      </c>
      <c r="E82" s="647">
        <v>29379</v>
      </c>
      <c r="F82" s="647">
        <v>42416</v>
      </c>
      <c r="G82" s="647">
        <v>33315</v>
      </c>
      <c r="I82" s="826">
        <v>32.5</v>
      </c>
      <c r="J82" s="826">
        <v>19</v>
      </c>
      <c r="K82" s="827">
        <v>22.4</v>
      </c>
      <c r="L82" s="813">
        <v>61</v>
      </c>
    </row>
    <row r="83" spans="1:12" ht="8.25" customHeight="1">
      <c r="A83" s="771">
        <v>8564</v>
      </c>
      <c r="B83" s="647"/>
      <c r="C83" s="647">
        <v>277872</v>
      </c>
      <c r="D83" s="647">
        <v>39210</v>
      </c>
      <c r="E83" s="647">
        <v>37889</v>
      </c>
      <c r="F83" s="647">
        <v>50733</v>
      </c>
      <c r="G83" s="647">
        <v>47713</v>
      </c>
      <c r="I83" s="826">
        <v>34.7</v>
      </c>
      <c r="J83" s="826">
        <v>18.5</v>
      </c>
      <c r="K83" s="827">
        <v>25.6</v>
      </c>
      <c r="L83" s="813">
        <v>62</v>
      </c>
    </row>
    <row r="84" spans="1:12" ht="8.25" customHeight="1">
      <c r="A84" s="771">
        <v>13824</v>
      </c>
      <c r="B84" s="647"/>
      <c r="C84" s="647">
        <v>371364</v>
      </c>
      <c r="D84" s="647">
        <v>62643</v>
      </c>
      <c r="E84" s="647">
        <v>60393</v>
      </c>
      <c r="F84" s="647">
        <v>65169</v>
      </c>
      <c r="G84" s="647">
        <v>50560</v>
      </c>
      <c r="I84" s="826">
        <v>33.6</v>
      </c>
      <c r="J84" s="826">
        <v>22.1</v>
      </c>
      <c r="K84" s="827">
        <v>21.3</v>
      </c>
      <c r="L84" s="813">
        <v>63</v>
      </c>
    </row>
    <row r="85" spans="1:12" ht="8.25" customHeight="1">
      <c r="A85" s="771">
        <v>10569</v>
      </c>
      <c r="B85" s="647"/>
      <c r="C85" s="647">
        <v>389019</v>
      </c>
      <c r="D85" s="647">
        <v>55974</v>
      </c>
      <c r="E85" s="647">
        <v>56348</v>
      </c>
      <c r="F85" s="647">
        <v>69142</v>
      </c>
      <c r="G85" s="647">
        <v>47056</v>
      </c>
      <c r="I85" s="826">
        <v>33.8</v>
      </c>
      <c r="J85" s="826">
        <v>20.2</v>
      </c>
      <c r="K85" s="827">
        <v>20.3</v>
      </c>
      <c r="L85" s="813">
        <v>64</v>
      </c>
    </row>
    <row r="86" spans="1:12" ht="8.25" customHeight="1">
      <c r="A86" s="771">
        <v>15694</v>
      </c>
      <c r="B86" s="647"/>
      <c r="C86" s="647">
        <v>337144</v>
      </c>
      <c r="D86" s="647">
        <v>43121</v>
      </c>
      <c r="E86" s="647">
        <v>46267</v>
      </c>
      <c r="F86" s="647">
        <v>57829</v>
      </c>
      <c r="G86" s="647">
        <v>42522</v>
      </c>
      <c r="I86" s="826">
        <v>31.3</v>
      </c>
      <c r="J86" s="826">
        <v>17.6</v>
      </c>
      <c r="K86" s="827">
        <v>20.9</v>
      </c>
      <c r="L86" s="813">
        <v>65</v>
      </c>
    </row>
    <row r="87" spans="1:12" ht="8.25" customHeight="1">
      <c r="A87" s="771">
        <v>15121</v>
      </c>
      <c r="B87" s="647"/>
      <c r="C87" s="647">
        <v>463244</v>
      </c>
      <c r="D87" s="647">
        <v>59592</v>
      </c>
      <c r="E87" s="647">
        <v>54312</v>
      </c>
      <c r="F87" s="647">
        <v>84460</v>
      </c>
      <c r="G87" s="647">
        <v>62453</v>
      </c>
      <c r="I87" s="826">
        <v>33.7</v>
      </c>
      <c r="J87" s="826">
        <v>17.1</v>
      </c>
      <c r="K87" s="827">
        <v>20.7</v>
      </c>
      <c r="L87" s="813">
        <v>66</v>
      </c>
    </row>
    <row r="88" spans="1:12" ht="8.25" customHeight="1">
      <c r="A88" s="771">
        <v>99952</v>
      </c>
      <c r="B88" s="647"/>
      <c r="C88" s="647">
        <v>3122651</v>
      </c>
      <c r="D88" s="647">
        <v>453669</v>
      </c>
      <c r="E88" s="647">
        <v>434382</v>
      </c>
      <c r="F88" s="647">
        <v>562811</v>
      </c>
      <c r="G88" s="647">
        <v>421096</v>
      </c>
      <c r="I88" s="826">
        <v>32.9</v>
      </c>
      <c r="J88" s="826">
        <v>19.3</v>
      </c>
      <c r="K88" s="827">
        <v>21.2</v>
      </c>
      <c r="L88" s="813">
        <v>67</v>
      </c>
    </row>
    <row r="89" spans="1:12" ht="8.25" customHeight="1">
      <c r="A89" s="771"/>
      <c r="B89" s="647"/>
      <c r="C89" s="647"/>
      <c r="D89" s="647"/>
      <c r="E89" s="647"/>
      <c r="F89" s="647"/>
      <c r="G89" s="647"/>
      <c r="I89" s="826"/>
      <c r="J89" s="826"/>
      <c r="K89" s="827"/>
      <c r="L89" s="813"/>
    </row>
    <row r="90" spans="1:12" ht="8.25" customHeight="1">
      <c r="A90" s="771"/>
      <c r="B90" s="647"/>
      <c r="C90" s="647"/>
      <c r="D90" s="647"/>
      <c r="E90" s="647"/>
      <c r="F90" s="647"/>
      <c r="G90" s="647"/>
      <c r="I90" s="826"/>
      <c r="J90" s="826"/>
      <c r="K90" s="827"/>
      <c r="L90" s="813"/>
    </row>
    <row r="91" spans="1:12" ht="8.25" customHeight="1">
      <c r="A91" s="771">
        <v>10947</v>
      </c>
      <c r="B91" s="647"/>
      <c r="C91" s="647">
        <v>336383</v>
      </c>
      <c r="D91" s="647">
        <v>44564</v>
      </c>
      <c r="E91" s="647">
        <v>34006</v>
      </c>
      <c r="F91" s="647">
        <v>69710</v>
      </c>
      <c r="G91" s="647">
        <v>45197</v>
      </c>
      <c r="I91" s="826">
        <v>40.9</v>
      </c>
      <c r="J91" s="826">
        <v>18.1</v>
      </c>
      <c r="K91" s="827">
        <v>23.3</v>
      </c>
      <c r="L91" s="813">
        <v>68</v>
      </c>
    </row>
    <row r="92" spans="1:12" ht="8.25" customHeight="1">
      <c r="A92" s="771">
        <v>27900</v>
      </c>
      <c r="B92" s="647"/>
      <c r="C92" s="647">
        <v>604455</v>
      </c>
      <c r="D92" s="647">
        <v>87046</v>
      </c>
      <c r="E92" s="647">
        <v>80119</v>
      </c>
      <c r="F92" s="647">
        <v>125282</v>
      </c>
      <c r="G92" s="647">
        <v>66608</v>
      </c>
      <c r="I92" s="826">
        <v>41.3</v>
      </c>
      <c r="J92" s="826">
        <v>18.8</v>
      </c>
      <c r="K92" s="827">
        <v>19.1</v>
      </c>
      <c r="L92" s="813">
        <v>69</v>
      </c>
    </row>
    <row r="93" spans="1:12" ht="8.25" customHeight="1">
      <c r="A93" s="771">
        <v>11733</v>
      </c>
      <c r="B93" s="647"/>
      <c r="C93" s="647">
        <v>261889</v>
      </c>
      <c r="D93" s="647">
        <v>36072</v>
      </c>
      <c r="E93" s="647">
        <v>33304</v>
      </c>
      <c r="F93" s="647">
        <v>55455</v>
      </c>
      <c r="G93" s="647">
        <v>29282</v>
      </c>
      <c r="I93" s="826">
        <v>37.7</v>
      </c>
      <c r="J93" s="826">
        <v>18.7</v>
      </c>
      <c r="K93" s="827">
        <v>18.3</v>
      </c>
      <c r="L93" s="813">
        <v>70</v>
      </c>
    </row>
    <row r="94" spans="1:12" ht="8.25" customHeight="1">
      <c r="A94" s="771">
        <v>9282</v>
      </c>
      <c r="B94" s="647"/>
      <c r="C94" s="647">
        <v>331004</v>
      </c>
      <c r="D94" s="647">
        <v>50135</v>
      </c>
      <c r="E94" s="647">
        <v>44732</v>
      </c>
      <c r="F94" s="647">
        <v>72710</v>
      </c>
      <c r="G94" s="647">
        <v>40671</v>
      </c>
      <c r="I94" s="826">
        <v>36.8</v>
      </c>
      <c r="J94" s="826">
        <v>19.9</v>
      </c>
      <c r="K94" s="827">
        <v>20.2</v>
      </c>
      <c r="L94" s="813">
        <v>71</v>
      </c>
    </row>
    <row r="95" spans="1:12" ht="8.25" customHeight="1">
      <c r="A95" s="771">
        <v>18157</v>
      </c>
      <c r="B95" s="647"/>
      <c r="C95" s="647">
        <v>440523</v>
      </c>
      <c r="D95" s="647">
        <v>79374</v>
      </c>
      <c r="E95" s="647">
        <v>62350</v>
      </c>
      <c r="F95" s="647">
        <v>97410</v>
      </c>
      <c r="G95" s="647">
        <v>48369</v>
      </c>
      <c r="I95" s="826">
        <v>41.9</v>
      </c>
      <c r="J95" s="826">
        <v>22.4</v>
      </c>
      <c r="K95" s="827">
        <v>16.6</v>
      </c>
      <c r="L95" s="813">
        <v>72</v>
      </c>
    </row>
    <row r="96" spans="1:12" ht="8.25" customHeight="1">
      <c r="A96" s="771">
        <v>6019</v>
      </c>
      <c r="B96" s="647"/>
      <c r="C96" s="647">
        <v>243053</v>
      </c>
      <c r="D96" s="647">
        <v>41901</v>
      </c>
      <c r="E96" s="647">
        <v>30657</v>
      </c>
      <c r="F96" s="647">
        <v>44461</v>
      </c>
      <c r="G96" s="647">
        <v>23280</v>
      </c>
      <c r="I96" s="826">
        <v>37</v>
      </c>
      <c r="J96" s="826">
        <v>25.2</v>
      </c>
      <c r="K96" s="827">
        <v>18.5</v>
      </c>
      <c r="L96" s="813">
        <v>73</v>
      </c>
    </row>
    <row r="97" spans="1:12" ht="8.25" customHeight="1">
      <c r="A97" s="771">
        <v>20889</v>
      </c>
      <c r="B97" s="647"/>
      <c r="C97" s="647">
        <v>389818</v>
      </c>
      <c r="D97" s="647">
        <v>53591</v>
      </c>
      <c r="E97" s="647">
        <v>51110</v>
      </c>
      <c r="F97" s="647">
        <v>76210</v>
      </c>
      <c r="G97" s="647">
        <v>44099</v>
      </c>
      <c r="I97" s="826">
        <v>36.1</v>
      </c>
      <c r="J97" s="826">
        <v>18.7</v>
      </c>
      <c r="K97" s="827">
        <v>20.5</v>
      </c>
      <c r="L97" s="813">
        <v>74</v>
      </c>
    </row>
    <row r="98" spans="1:12" ht="8.25" customHeight="1">
      <c r="A98" s="771">
        <v>22784</v>
      </c>
      <c r="B98" s="647"/>
      <c r="C98" s="647">
        <v>434509</v>
      </c>
      <c r="D98" s="647">
        <v>51117</v>
      </c>
      <c r="E98" s="647">
        <v>51672</v>
      </c>
      <c r="F98" s="647">
        <v>78434</v>
      </c>
      <c r="G98" s="647">
        <v>56049</v>
      </c>
      <c r="I98" s="826">
        <v>32.4</v>
      </c>
      <c r="J98" s="826">
        <v>16.8</v>
      </c>
      <c r="K98" s="827">
        <v>25.1</v>
      </c>
      <c r="L98" s="813">
        <v>75</v>
      </c>
    </row>
    <row r="99" spans="1:12" ht="8.25" customHeight="1">
      <c r="A99" s="771">
        <v>12772</v>
      </c>
      <c r="B99" s="647"/>
      <c r="C99" s="647">
        <v>388497</v>
      </c>
      <c r="D99" s="647">
        <v>56633</v>
      </c>
      <c r="E99" s="647">
        <v>47791</v>
      </c>
      <c r="F99" s="647">
        <v>74551</v>
      </c>
      <c r="G99" s="647">
        <v>60160</v>
      </c>
      <c r="I99" s="826">
        <v>42.3</v>
      </c>
      <c r="J99" s="826">
        <v>19.7</v>
      </c>
      <c r="K99" s="827">
        <v>25.9</v>
      </c>
      <c r="L99" s="813">
        <v>76</v>
      </c>
    </row>
    <row r="100" spans="1:12" ht="8.25" customHeight="1">
      <c r="A100" s="771">
        <v>18438</v>
      </c>
      <c r="B100" s="647"/>
      <c r="C100" s="647">
        <v>486668</v>
      </c>
      <c r="D100" s="647">
        <v>66577</v>
      </c>
      <c r="E100" s="647">
        <v>68219</v>
      </c>
      <c r="F100" s="647">
        <v>79148</v>
      </c>
      <c r="G100" s="647">
        <v>63126</v>
      </c>
      <c r="I100" s="826">
        <v>33.5</v>
      </c>
      <c r="J100" s="826">
        <v>18.8</v>
      </c>
      <c r="K100" s="827">
        <v>23.1</v>
      </c>
      <c r="L100" s="813">
        <v>77</v>
      </c>
    </row>
    <row r="101" spans="1:12" ht="8.25" customHeight="1">
      <c r="A101" s="771">
        <v>158921</v>
      </c>
      <c r="B101" s="647"/>
      <c r="C101" s="647">
        <v>3916799</v>
      </c>
      <c r="D101" s="647">
        <v>567010</v>
      </c>
      <c r="E101" s="647">
        <v>503961</v>
      </c>
      <c r="F101" s="647">
        <v>773372</v>
      </c>
      <c r="G101" s="647">
        <v>476842</v>
      </c>
      <c r="I101" s="826">
        <v>38.2</v>
      </c>
      <c r="J101" s="826">
        <v>19.5</v>
      </c>
      <c r="K101" s="827">
        <v>21.1</v>
      </c>
      <c r="L101" s="813">
        <v>78</v>
      </c>
    </row>
    <row r="102" spans="1:12" ht="8.25" customHeight="1">
      <c r="A102" s="771"/>
      <c r="B102" s="647"/>
      <c r="C102" s="647"/>
      <c r="D102" s="647"/>
      <c r="E102" s="647"/>
      <c r="F102" s="647"/>
      <c r="G102" s="647"/>
      <c r="I102" s="826"/>
      <c r="J102" s="826"/>
      <c r="K102" s="827"/>
      <c r="L102" s="813"/>
    </row>
    <row r="103" spans="1:12" ht="8.25" customHeight="1">
      <c r="A103" s="771">
        <v>997871</v>
      </c>
      <c r="B103" s="647"/>
      <c r="C103" s="647">
        <v>26561472</v>
      </c>
      <c r="D103" s="647">
        <v>3758222</v>
      </c>
      <c r="E103" s="647">
        <v>3498414</v>
      </c>
      <c r="F103" s="647">
        <v>5263847</v>
      </c>
      <c r="G103" s="647">
        <v>3519938</v>
      </c>
      <c r="I103" s="826">
        <v>36.1</v>
      </c>
      <c r="J103" s="826">
        <v>18.7</v>
      </c>
      <c r="K103" s="827">
        <v>21.9</v>
      </c>
      <c r="L103" s="813">
        <v>79</v>
      </c>
    </row>
    <row r="104" ht="8.25" customHeight="1"/>
    <row r="105" ht="9">
      <c r="A105" s="803" t="s">
        <v>962</v>
      </c>
    </row>
  </sheetData>
  <mergeCells count="14">
    <mergeCell ref="J4:J7"/>
    <mergeCell ref="K4:K7"/>
    <mergeCell ref="C4:C8"/>
    <mergeCell ref="D5:D8"/>
    <mergeCell ref="A1:L1"/>
    <mergeCell ref="C3:G3"/>
    <mergeCell ref="D4:G4"/>
    <mergeCell ref="F5:F8"/>
    <mergeCell ref="G5:G8"/>
    <mergeCell ref="L3:L9"/>
    <mergeCell ref="A9:G9"/>
    <mergeCell ref="I8:K8"/>
    <mergeCell ref="I9:K9"/>
    <mergeCell ref="I4:I7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1" r:id="rId1"/>
  <headerFooter alignWithMargins="0">
    <oddHeader>&amp;C&amp;"Jahrbuch,Standard"&amp;8- 27 -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M41" sqref="M41"/>
    </sheetView>
  </sheetViews>
  <sheetFormatPr defaultColWidth="12" defaultRowHeight="11.25"/>
  <cols>
    <col min="1" max="1" width="4" style="804" customWidth="1"/>
    <col min="2" max="3" width="1.0078125" style="804" customWidth="1"/>
    <col min="4" max="4" width="21.5" style="804" customWidth="1"/>
    <col min="5" max="5" width="11.16015625" style="804" customWidth="1"/>
    <col min="6" max="11" width="13.33203125" style="804" customWidth="1"/>
    <col min="12" max="12" width="13.33203125" style="803" customWidth="1"/>
    <col min="13" max="16384" width="13.33203125" style="804" customWidth="1"/>
  </cols>
  <sheetData>
    <row r="1" spans="1:11" ht="12">
      <c r="A1" s="1098" t="s">
        <v>1003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</row>
    <row r="2" spans="1:11" ht="9" customHeight="1">
      <c r="A2" s="798"/>
      <c r="B2" s="798"/>
      <c r="C2" s="798"/>
      <c r="D2" s="798"/>
      <c r="E2" s="799"/>
      <c r="F2" s="799"/>
      <c r="G2" s="799"/>
      <c r="H2" s="799"/>
      <c r="I2" s="799"/>
      <c r="J2" s="799"/>
      <c r="K2" s="799"/>
    </row>
    <row r="3" spans="1:11" ht="11.25" customHeight="1">
      <c r="A3" s="819"/>
      <c r="B3" s="1090" t="s">
        <v>752</v>
      </c>
      <c r="C3" s="1091"/>
      <c r="D3" s="1091"/>
      <c r="E3" s="1090" t="s">
        <v>1001</v>
      </c>
      <c r="F3" s="1099" t="s">
        <v>668</v>
      </c>
      <c r="G3" s="1100"/>
      <c r="H3" s="1100"/>
      <c r="I3" s="1100"/>
      <c r="J3" s="1100"/>
      <c r="K3" s="1100"/>
    </row>
    <row r="4" spans="1:11" ht="11.25" customHeight="1">
      <c r="A4" s="803"/>
      <c r="B4" s="1092"/>
      <c r="C4" s="1093"/>
      <c r="D4" s="1093"/>
      <c r="E4" s="1101"/>
      <c r="F4" s="1090" t="s">
        <v>946</v>
      </c>
      <c r="G4" s="1099" t="s">
        <v>613</v>
      </c>
      <c r="H4" s="1100"/>
      <c r="I4" s="1100"/>
      <c r="J4" s="1100"/>
      <c r="K4" s="1100"/>
    </row>
    <row r="5" spans="1:11" ht="11.25" customHeight="1">
      <c r="A5" s="828" t="s">
        <v>600</v>
      </c>
      <c r="B5" s="1092"/>
      <c r="C5" s="1093"/>
      <c r="D5" s="1093"/>
      <c r="E5" s="1101"/>
      <c r="F5" s="1101"/>
      <c r="G5" s="1090" t="s">
        <v>730</v>
      </c>
      <c r="H5" s="1090" t="s">
        <v>731</v>
      </c>
      <c r="I5" s="1090" t="s">
        <v>732</v>
      </c>
      <c r="J5" s="808" t="s">
        <v>733</v>
      </c>
      <c r="K5" s="1090" t="s">
        <v>734</v>
      </c>
    </row>
    <row r="6" spans="1:11" ht="11.25" customHeight="1">
      <c r="A6" s="828" t="s">
        <v>753</v>
      </c>
      <c r="B6" s="1092"/>
      <c r="C6" s="1093"/>
      <c r="D6" s="1093"/>
      <c r="E6" s="1101"/>
      <c r="F6" s="1101"/>
      <c r="G6" s="1101"/>
      <c r="H6" s="1101"/>
      <c r="I6" s="1101"/>
      <c r="J6" s="807" t="s">
        <v>735</v>
      </c>
      <c r="K6" s="1101"/>
    </row>
    <row r="7" spans="1:11" ht="11.25" customHeight="1">
      <c r="A7" s="803"/>
      <c r="B7" s="1092"/>
      <c r="C7" s="1093"/>
      <c r="D7" s="1093"/>
      <c r="E7" s="1101"/>
      <c r="F7" s="1101"/>
      <c r="G7" s="1101"/>
      <c r="H7" s="1101"/>
      <c r="I7" s="1101"/>
      <c r="J7" s="807" t="s">
        <v>736</v>
      </c>
      <c r="K7" s="1101"/>
    </row>
    <row r="8" spans="1:11" ht="11.25" customHeight="1">
      <c r="A8" s="803"/>
      <c r="B8" s="1092"/>
      <c r="C8" s="1093"/>
      <c r="D8" s="1093"/>
      <c r="E8" s="1102"/>
      <c r="F8" s="1102"/>
      <c r="G8" s="1102"/>
      <c r="H8" s="1102"/>
      <c r="I8" s="1102"/>
      <c r="J8" s="809" t="s">
        <v>504</v>
      </c>
      <c r="K8" s="1102"/>
    </row>
    <row r="9" spans="1:11" ht="11.25" customHeight="1">
      <c r="A9" s="817"/>
      <c r="B9" s="1094"/>
      <c r="C9" s="1095"/>
      <c r="D9" s="1095"/>
      <c r="E9" s="1096" t="s">
        <v>737</v>
      </c>
      <c r="F9" s="957"/>
      <c r="G9" s="957"/>
      <c r="H9" s="957"/>
      <c r="I9" s="957"/>
      <c r="J9" s="957"/>
      <c r="K9" s="957"/>
    </row>
    <row r="10" spans="2:10" ht="9">
      <c r="B10" s="825"/>
      <c r="E10" s="824"/>
      <c r="F10" s="824"/>
      <c r="G10" s="824"/>
      <c r="H10" s="824"/>
      <c r="I10" s="824"/>
      <c r="J10" s="824"/>
    </row>
    <row r="11" spans="1:11" ht="9">
      <c r="A11" s="804">
        <v>1</v>
      </c>
      <c r="B11" s="813"/>
      <c r="C11" s="803"/>
      <c r="D11" s="829" t="s">
        <v>50</v>
      </c>
      <c r="E11" s="647">
        <v>1340597</v>
      </c>
      <c r="F11" s="647">
        <v>5882415</v>
      </c>
      <c r="G11" s="647">
        <v>2373181</v>
      </c>
      <c r="H11" s="647">
        <v>274688</v>
      </c>
      <c r="I11" s="647">
        <v>837594</v>
      </c>
      <c r="J11" s="647">
        <v>80016</v>
      </c>
      <c r="K11" s="653">
        <v>1159</v>
      </c>
    </row>
    <row r="12" spans="1:11" ht="9">
      <c r="A12" s="804">
        <v>2</v>
      </c>
      <c r="B12" s="813"/>
      <c r="C12" s="803"/>
      <c r="D12" s="829" t="s">
        <v>120</v>
      </c>
      <c r="E12" s="647">
        <v>503521</v>
      </c>
      <c r="F12" s="647">
        <v>1476936</v>
      </c>
      <c r="G12" s="647">
        <v>614482</v>
      </c>
      <c r="H12" s="647">
        <v>186506</v>
      </c>
      <c r="I12" s="647">
        <v>180444</v>
      </c>
      <c r="J12" s="647">
        <v>39234</v>
      </c>
      <c r="K12" s="653">
        <v>139352</v>
      </c>
    </row>
    <row r="13" spans="1:11" ht="9">
      <c r="A13" s="804">
        <v>3</v>
      </c>
      <c r="B13" s="813"/>
      <c r="C13" s="803"/>
      <c r="D13" s="829" t="s">
        <v>145</v>
      </c>
      <c r="E13" s="647">
        <v>263575</v>
      </c>
      <c r="F13" s="647">
        <v>714566</v>
      </c>
      <c r="G13" s="647">
        <v>252528</v>
      </c>
      <c r="H13" s="647">
        <v>104709</v>
      </c>
      <c r="I13" s="647">
        <v>69863</v>
      </c>
      <c r="J13" s="647">
        <v>29662</v>
      </c>
      <c r="K13" s="653">
        <v>21957</v>
      </c>
    </row>
    <row r="14" spans="1:11" ht="9">
      <c r="A14" s="804">
        <v>4</v>
      </c>
      <c r="B14" s="813"/>
      <c r="C14" s="803"/>
      <c r="D14" s="829" t="s">
        <v>100</v>
      </c>
      <c r="E14" s="647">
        <v>134616</v>
      </c>
      <c r="F14" s="647">
        <v>702349</v>
      </c>
      <c r="G14" s="647">
        <v>220542</v>
      </c>
      <c r="H14" s="647">
        <v>32817</v>
      </c>
      <c r="I14" s="647">
        <v>102133</v>
      </c>
      <c r="J14" s="647">
        <v>23443</v>
      </c>
      <c r="K14" s="653">
        <v>40298</v>
      </c>
    </row>
    <row r="15" spans="1:11" ht="9">
      <c r="A15" s="804">
        <v>5</v>
      </c>
      <c r="B15" s="813"/>
      <c r="C15" s="803"/>
      <c r="D15" s="829" t="s">
        <v>136</v>
      </c>
      <c r="E15" s="647">
        <v>133091</v>
      </c>
      <c r="F15" s="647">
        <v>376401</v>
      </c>
      <c r="G15" s="647">
        <v>135210</v>
      </c>
      <c r="H15" s="647">
        <v>59512</v>
      </c>
      <c r="I15" s="647">
        <v>40550</v>
      </c>
      <c r="J15" s="647">
        <v>13007</v>
      </c>
      <c r="K15" s="653">
        <v>12332</v>
      </c>
    </row>
    <row r="16" spans="1:11" ht="9">
      <c r="A16" s="804">
        <v>6</v>
      </c>
      <c r="B16" s="813"/>
      <c r="C16" s="803"/>
      <c r="D16" s="829" t="s">
        <v>49</v>
      </c>
      <c r="E16" s="647">
        <v>124684</v>
      </c>
      <c r="F16" s="647">
        <v>466998</v>
      </c>
      <c r="G16" s="647">
        <v>182857</v>
      </c>
      <c r="H16" s="647">
        <v>22477</v>
      </c>
      <c r="I16" s="647">
        <v>49556</v>
      </c>
      <c r="J16" s="647">
        <v>9506</v>
      </c>
      <c r="K16" s="653">
        <v>4491</v>
      </c>
    </row>
    <row r="17" spans="1:11" ht="9">
      <c r="A17" s="804">
        <v>7</v>
      </c>
      <c r="B17" s="813"/>
      <c r="C17" s="803"/>
      <c r="D17" s="829" t="s">
        <v>119</v>
      </c>
      <c r="E17" s="647">
        <v>114322</v>
      </c>
      <c r="F17" s="647">
        <v>334391</v>
      </c>
      <c r="G17" s="647">
        <v>109677</v>
      </c>
      <c r="H17" s="647">
        <v>55098</v>
      </c>
      <c r="I17" s="647">
        <v>56881</v>
      </c>
      <c r="J17" s="647">
        <v>12988</v>
      </c>
      <c r="K17" s="653">
        <v>25377</v>
      </c>
    </row>
    <row r="18" spans="1:11" ht="9">
      <c r="A18" s="804">
        <v>8</v>
      </c>
      <c r="B18" s="813"/>
      <c r="C18" s="803"/>
      <c r="D18" s="829" t="s">
        <v>118</v>
      </c>
      <c r="E18" s="647">
        <v>105387</v>
      </c>
      <c r="F18" s="647">
        <v>331124</v>
      </c>
      <c r="G18" s="647">
        <v>126199</v>
      </c>
      <c r="H18" s="647">
        <v>20145</v>
      </c>
      <c r="I18" s="647">
        <v>46165</v>
      </c>
      <c r="J18" s="647">
        <v>11985</v>
      </c>
      <c r="K18" s="653">
        <v>61810</v>
      </c>
    </row>
    <row r="19" spans="1:11" ht="9">
      <c r="A19" s="804">
        <v>9</v>
      </c>
      <c r="B19" s="813"/>
      <c r="C19" s="803"/>
      <c r="D19" s="829" t="s">
        <v>109</v>
      </c>
      <c r="E19" s="647">
        <v>72276</v>
      </c>
      <c r="F19" s="647">
        <v>216397</v>
      </c>
      <c r="G19" s="647">
        <v>81346</v>
      </c>
      <c r="H19" s="647">
        <v>22718</v>
      </c>
      <c r="I19" s="647">
        <v>35162</v>
      </c>
      <c r="J19" s="647">
        <v>7776</v>
      </c>
      <c r="K19" s="653">
        <v>2059</v>
      </c>
    </row>
    <row r="20" spans="1:11" ht="9">
      <c r="A20" s="804">
        <v>10</v>
      </c>
      <c r="B20" s="813"/>
      <c r="C20" s="803"/>
      <c r="D20" s="829" t="s">
        <v>108</v>
      </c>
      <c r="E20" s="647">
        <v>69972</v>
      </c>
      <c r="F20" s="647">
        <v>206909</v>
      </c>
      <c r="G20" s="647">
        <v>71054</v>
      </c>
      <c r="H20" s="647">
        <v>25216</v>
      </c>
      <c r="I20" s="647">
        <v>25180</v>
      </c>
      <c r="J20" s="647">
        <v>16681</v>
      </c>
      <c r="K20" s="653">
        <v>1315</v>
      </c>
    </row>
    <row r="21" spans="1:11" ht="9">
      <c r="A21" s="804">
        <v>11</v>
      </c>
      <c r="B21" s="813"/>
      <c r="C21" s="803"/>
      <c r="D21" s="829" t="s">
        <v>134</v>
      </c>
      <c r="E21" s="647">
        <v>68765</v>
      </c>
      <c r="F21" s="647">
        <v>213465</v>
      </c>
      <c r="G21" s="647">
        <v>70237</v>
      </c>
      <c r="H21" s="647">
        <v>21675</v>
      </c>
      <c r="I21" s="647">
        <v>31342</v>
      </c>
      <c r="J21" s="647">
        <v>14521</v>
      </c>
      <c r="K21" s="653">
        <v>15000</v>
      </c>
    </row>
    <row r="22" spans="1:11" ht="9">
      <c r="A22" s="804">
        <v>12</v>
      </c>
      <c r="B22" s="813"/>
      <c r="C22" s="803"/>
      <c r="D22" s="829" t="s">
        <v>88</v>
      </c>
      <c r="E22" s="647">
        <v>62958</v>
      </c>
      <c r="F22" s="647">
        <v>186202</v>
      </c>
      <c r="G22" s="647">
        <v>72832</v>
      </c>
      <c r="H22" s="647">
        <v>16831</v>
      </c>
      <c r="I22" s="647">
        <v>33256</v>
      </c>
      <c r="J22" s="647">
        <v>5271</v>
      </c>
      <c r="K22" s="653">
        <v>13727</v>
      </c>
    </row>
    <row r="23" spans="1:11" ht="9">
      <c r="A23" s="804">
        <v>13</v>
      </c>
      <c r="B23" s="813"/>
      <c r="C23" s="803"/>
      <c r="D23" s="829" t="s">
        <v>147</v>
      </c>
      <c r="E23" s="647">
        <v>61884</v>
      </c>
      <c r="F23" s="647">
        <v>148975</v>
      </c>
      <c r="G23" s="647">
        <v>60619</v>
      </c>
      <c r="H23" s="647">
        <v>18596</v>
      </c>
      <c r="I23" s="647">
        <v>13629</v>
      </c>
      <c r="J23" s="647">
        <v>6295</v>
      </c>
      <c r="K23" s="767">
        <v>0</v>
      </c>
    </row>
    <row r="24" spans="1:11" ht="9">
      <c r="A24" s="804">
        <v>14</v>
      </c>
      <c r="B24" s="813"/>
      <c r="C24" s="803"/>
      <c r="D24" s="829" t="s">
        <v>51</v>
      </c>
      <c r="E24" s="647">
        <v>61014</v>
      </c>
      <c r="F24" s="647">
        <v>264819</v>
      </c>
      <c r="G24" s="647">
        <v>64060</v>
      </c>
      <c r="H24" s="647">
        <v>17693</v>
      </c>
      <c r="I24" s="647">
        <v>23812</v>
      </c>
      <c r="J24" s="647">
        <v>11447</v>
      </c>
      <c r="K24" s="653">
        <v>123136</v>
      </c>
    </row>
    <row r="25" spans="1:11" ht="9">
      <c r="A25" s="804">
        <v>15</v>
      </c>
      <c r="B25" s="813"/>
      <c r="C25" s="803"/>
      <c r="D25" s="829" t="s">
        <v>135</v>
      </c>
      <c r="E25" s="647">
        <v>53453</v>
      </c>
      <c r="F25" s="647">
        <v>169569</v>
      </c>
      <c r="G25" s="647">
        <v>80542</v>
      </c>
      <c r="H25" s="647">
        <v>5139</v>
      </c>
      <c r="I25" s="647">
        <v>34026</v>
      </c>
      <c r="J25" s="647">
        <v>4526</v>
      </c>
      <c r="K25" s="767">
        <v>0</v>
      </c>
    </row>
    <row r="26" spans="1:11" ht="9">
      <c r="A26" s="804">
        <v>16</v>
      </c>
      <c r="B26" s="813"/>
      <c r="C26" s="803"/>
      <c r="D26" s="829" t="s">
        <v>89</v>
      </c>
      <c r="E26" s="647">
        <v>50509</v>
      </c>
      <c r="F26" s="647">
        <v>982345</v>
      </c>
      <c r="G26" s="647">
        <v>55782</v>
      </c>
      <c r="H26" s="647">
        <v>16409</v>
      </c>
      <c r="I26" s="647">
        <v>22216</v>
      </c>
      <c r="J26" s="647">
        <v>3327</v>
      </c>
      <c r="K26" s="653">
        <v>826935</v>
      </c>
    </row>
    <row r="27" spans="1:11" ht="9">
      <c r="A27" s="804">
        <v>17</v>
      </c>
      <c r="B27" s="813"/>
      <c r="C27" s="803"/>
      <c r="D27" s="829" t="s">
        <v>111</v>
      </c>
      <c r="E27" s="647">
        <v>46494</v>
      </c>
      <c r="F27" s="647">
        <v>173824</v>
      </c>
      <c r="G27" s="647">
        <v>34239</v>
      </c>
      <c r="H27" s="647">
        <v>24412</v>
      </c>
      <c r="I27" s="647">
        <v>24240</v>
      </c>
      <c r="J27" s="647">
        <v>8909</v>
      </c>
      <c r="K27" s="653">
        <v>27992</v>
      </c>
    </row>
    <row r="28" spans="1:11" ht="9">
      <c r="A28" s="804">
        <v>18</v>
      </c>
      <c r="B28" s="813"/>
      <c r="C28" s="803"/>
      <c r="D28" s="829" t="s">
        <v>90</v>
      </c>
      <c r="E28" s="647">
        <v>44526</v>
      </c>
      <c r="F28" s="647">
        <v>168602</v>
      </c>
      <c r="G28" s="647">
        <v>52342</v>
      </c>
      <c r="H28" s="647">
        <v>12043</v>
      </c>
      <c r="I28" s="647">
        <v>22184</v>
      </c>
      <c r="J28" s="647">
        <v>2306</v>
      </c>
      <c r="K28" s="653">
        <v>63671</v>
      </c>
    </row>
    <row r="29" spans="1:11" ht="9">
      <c r="A29" s="804">
        <v>19</v>
      </c>
      <c r="B29" s="813"/>
      <c r="C29" s="803"/>
      <c r="D29" s="829" t="s">
        <v>99</v>
      </c>
      <c r="E29" s="647">
        <v>43758</v>
      </c>
      <c r="F29" s="647">
        <v>122825</v>
      </c>
      <c r="G29" s="647">
        <v>33613</v>
      </c>
      <c r="H29" s="647">
        <v>12014</v>
      </c>
      <c r="I29" s="647">
        <v>19436</v>
      </c>
      <c r="J29" s="647">
        <v>5675</v>
      </c>
      <c r="K29" s="653">
        <v>14215</v>
      </c>
    </row>
    <row r="30" spans="1:11" ht="9">
      <c r="A30" s="804">
        <v>20</v>
      </c>
      <c r="B30" s="813"/>
      <c r="C30" s="803"/>
      <c r="D30" s="829" t="s">
        <v>721</v>
      </c>
      <c r="E30" s="647">
        <v>41993</v>
      </c>
      <c r="F30" s="647">
        <v>105511</v>
      </c>
      <c r="G30" s="647">
        <v>35506</v>
      </c>
      <c r="H30" s="647">
        <v>14916</v>
      </c>
      <c r="I30" s="647">
        <v>17877</v>
      </c>
      <c r="J30" s="647">
        <v>4517</v>
      </c>
      <c r="K30" s="653">
        <v>3789</v>
      </c>
    </row>
    <row r="31" spans="1:11" ht="9">
      <c r="A31" s="804">
        <v>21</v>
      </c>
      <c r="B31" s="813"/>
      <c r="C31" s="803"/>
      <c r="D31" s="829" t="s">
        <v>146</v>
      </c>
      <c r="E31" s="647">
        <v>41933</v>
      </c>
      <c r="F31" s="647">
        <v>106349</v>
      </c>
      <c r="G31" s="647">
        <v>27673</v>
      </c>
      <c r="H31" s="647">
        <v>18537</v>
      </c>
      <c r="I31" s="647">
        <v>16692</v>
      </c>
      <c r="J31" s="647">
        <v>2550</v>
      </c>
      <c r="K31" s="653">
        <v>2200</v>
      </c>
    </row>
    <row r="32" spans="1:11" ht="9">
      <c r="A32" s="804">
        <v>22</v>
      </c>
      <c r="B32" s="813"/>
      <c r="C32" s="803"/>
      <c r="D32" s="829" t="s">
        <v>110</v>
      </c>
      <c r="E32" s="647">
        <v>41167</v>
      </c>
      <c r="F32" s="647">
        <v>102416</v>
      </c>
      <c r="G32" s="647">
        <v>57060</v>
      </c>
      <c r="H32" s="647">
        <v>4371</v>
      </c>
      <c r="I32" s="647">
        <v>10363</v>
      </c>
      <c r="J32" s="647">
        <v>2056</v>
      </c>
      <c r="K32" s="767">
        <v>0</v>
      </c>
    </row>
    <row r="33" spans="1:11" ht="9">
      <c r="A33" s="804">
        <v>23</v>
      </c>
      <c r="B33" s="813"/>
      <c r="C33" s="803"/>
      <c r="D33" s="829" t="s">
        <v>148</v>
      </c>
      <c r="E33" s="647">
        <v>41095</v>
      </c>
      <c r="F33" s="647">
        <v>128530</v>
      </c>
      <c r="G33" s="647">
        <v>43913</v>
      </c>
      <c r="H33" s="647">
        <v>5128</v>
      </c>
      <c r="I33" s="647">
        <v>26557</v>
      </c>
      <c r="J33" s="647">
        <v>7194</v>
      </c>
      <c r="K33" s="653">
        <v>12126</v>
      </c>
    </row>
    <row r="34" spans="1:11" ht="9">
      <c r="A34" s="804">
        <v>24</v>
      </c>
      <c r="B34" s="813"/>
      <c r="C34" s="803"/>
      <c r="D34" s="829" t="s">
        <v>117</v>
      </c>
      <c r="E34" s="647">
        <v>40354</v>
      </c>
      <c r="F34" s="647">
        <v>96527</v>
      </c>
      <c r="G34" s="647">
        <v>31792</v>
      </c>
      <c r="H34" s="647">
        <v>17783</v>
      </c>
      <c r="I34" s="647">
        <v>18110</v>
      </c>
      <c r="J34" s="647">
        <v>5073</v>
      </c>
      <c r="K34" s="653">
        <v>6515</v>
      </c>
    </row>
    <row r="35" spans="1:11" ht="9">
      <c r="A35" s="804">
        <v>25</v>
      </c>
      <c r="B35" s="813"/>
      <c r="C35" s="803"/>
      <c r="D35" s="829" t="s">
        <v>121</v>
      </c>
      <c r="E35" s="647">
        <v>38796</v>
      </c>
      <c r="F35" s="647">
        <v>86904</v>
      </c>
      <c r="G35" s="647">
        <v>33047</v>
      </c>
      <c r="H35" s="647">
        <v>13022</v>
      </c>
      <c r="I35" s="647">
        <v>18535</v>
      </c>
      <c r="J35" s="647">
        <v>4433</v>
      </c>
      <c r="K35" s="653">
        <v>6000</v>
      </c>
    </row>
    <row r="36" spans="2:11" ht="9">
      <c r="B36" s="813"/>
      <c r="C36" s="803"/>
      <c r="E36" s="647"/>
      <c r="F36" s="647"/>
      <c r="G36" s="647"/>
      <c r="H36" s="647"/>
      <c r="I36" s="647"/>
      <c r="J36" s="647"/>
      <c r="K36" s="653"/>
    </row>
    <row r="37" spans="1:11" ht="9">
      <c r="A37" s="804">
        <v>26</v>
      </c>
      <c r="B37" s="813"/>
      <c r="C37" s="803"/>
      <c r="D37" s="815" t="s">
        <v>751</v>
      </c>
      <c r="E37" s="647">
        <v>3600740</v>
      </c>
      <c r="F37" s="647">
        <v>13765351</v>
      </c>
      <c r="G37" s="647">
        <v>4920332</v>
      </c>
      <c r="H37" s="647">
        <v>1022455</v>
      </c>
      <c r="I37" s="647">
        <v>1775806</v>
      </c>
      <c r="J37" s="647">
        <v>332399</v>
      </c>
      <c r="K37" s="653">
        <v>1425456</v>
      </c>
    </row>
    <row r="39" ht="9">
      <c r="A39" s="816" t="s">
        <v>947</v>
      </c>
    </row>
    <row r="44" spans="1:11" ht="12">
      <c r="A44" s="1098" t="s">
        <v>1004</v>
      </c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</row>
    <row r="45" spans="1:11" ht="9" customHeight="1">
      <c r="A45" s="798"/>
      <c r="B45" s="798"/>
      <c r="C45" s="798"/>
      <c r="D45" s="798"/>
      <c r="E45" s="799"/>
      <c r="F45" s="799"/>
      <c r="G45" s="799"/>
      <c r="H45" s="799"/>
      <c r="I45" s="799"/>
      <c r="J45" s="799"/>
      <c r="K45" s="799"/>
    </row>
    <row r="46" spans="1:11" ht="11.25" customHeight="1">
      <c r="A46" s="819"/>
      <c r="B46" s="1090" t="s">
        <v>754</v>
      </c>
      <c r="C46" s="1091"/>
      <c r="D46" s="1091"/>
      <c r="E46" s="1090" t="s">
        <v>1001</v>
      </c>
      <c r="F46" s="1099" t="s">
        <v>668</v>
      </c>
      <c r="G46" s="1100"/>
      <c r="H46" s="1100"/>
      <c r="I46" s="1100"/>
      <c r="J46" s="1100"/>
      <c r="K46" s="1100"/>
    </row>
    <row r="47" spans="1:11" ht="11.25" customHeight="1">
      <c r="A47" s="803"/>
      <c r="B47" s="1092"/>
      <c r="C47" s="1093"/>
      <c r="D47" s="1093"/>
      <c r="E47" s="1101"/>
      <c r="F47" s="1090" t="s">
        <v>946</v>
      </c>
      <c r="G47" s="1099" t="s">
        <v>613</v>
      </c>
      <c r="H47" s="1100"/>
      <c r="I47" s="1100"/>
      <c r="J47" s="1100"/>
      <c r="K47" s="1100"/>
    </row>
    <row r="48" spans="1:11" ht="11.25" customHeight="1">
      <c r="A48" s="828" t="s">
        <v>600</v>
      </c>
      <c r="B48" s="1092"/>
      <c r="C48" s="1093"/>
      <c r="D48" s="1093"/>
      <c r="E48" s="1101"/>
      <c r="F48" s="1101"/>
      <c r="G48" s="1090" t="s">
        <v>730</v>
      </c>
      <c r="H48" s="1090" t="s">
        <v>731</v>
      </c>
      <c r="I48" s="1090" t="s">
        <v>732</v>
      </c>
      <c r="J48" s="808" t="s">
        <v>733</v>
      </c>
      <c r="K48" s="1090" t="s">
        <v>734</v>
      </c>
    </row>
    <row r="49" spans="1:11" ht="11.25" customHeight="1">
      <c r="A49" s="828" t="s">
        <v>753</v>
      </c>
      <c r="B49" s="1092"/>
      <c r="C49" s="1093"/>
      <c r="D49" s="1093"/>
      <c r="E49" s="1101"/>
      <c r="F49" s="1101"/>
      <c r="G49" s="1101"/>
      <c r="H49" s="1101"/>
      <c r="I49" s="1101"/>
      <c r="J49" s="807" t="s">
        <v>735</v>
      </c>
      <c r="K49" s="1101"/>
    </row>
    <row r="50" spans="1:11" ht="11.25" customHeight="1">
      <c r="A50" s="803"/>
      <c r="B50" s="1092"/>
      <c r="C50" s="1093"/>
      <c r="D50" s="1093"/>
      <c r="E50" s="1101"/>
      <c r="F50" s="1101"/>
      <c r="G50" s="1101"/>
      <c r="H50" s="1101"/>
      <c r="I50" s="1101"/>
      <c r="J50" s="807" t="s">
        <v>736</v>
      </c>
      <c r="K50" s="1101"/>
    </row>
    <row r="51" spans="1:11" ht="11.25" customHeight="1">
      <c r="A51" s="803"/>
      <c r="B51" s="1092"/>
      <c r="C51" s="1093"/>
      <c r="D51" s="1093"/>
      <c r="E51" s="1102"/>
      <c r="F51" s="1102"/>
      <c r="G51" s="1102"/>
      <c r="H51" s="1102"/>
      <c r="I51" s="1102"/>
      <c r="J51" s="809" t="s">
        <v>504</v>
      </c>
      <c r="K51" s="1102"/>
    </row>
    <row r="52" spans="1:11" ht="11.25" customHeight="1">
      <c r="A52" s="817"/>
      <c r="B52" s="1094"/>
      <c r="C52" s="1095"/>
      <c r="D52" s="1095"/>
      <c r="E52" s="1096" t="s">
        <v>737</v>
      </c>
      <c r="F52" s="1097"/>
      <c r="G52" s="1097"/>
      <c r="H52" s="1097"/>
      <c r="I52" s="1097"/>
      <c r="J52" s="1097"/>
      <c r="K52" s="1097"/>
    </row>
    <row r="53" spans="2:10" ht="9">
      <c r="B53" s="825"/>
      <c r="E53" s="824"/>
      <c r="F53" s="824"/>
      <c r="G53" s="824"/>
      <c r="H53" s="824"/>
      <c r="I53" s="824"/>
      <c r="J53" s="824"/>
    </row>
    <row r="54" spans="1:11" ht="9">
      <c r="A54" s="804">
        <v>1</v>
      </c>
      <c r="B54" s="813"/>
      <c r="D54" s="804" t="s">
        <v>11</v>
      </c>
      <c r="E54" s="647">
        <v>4361715</v>
      </c>
      <c r="F54" s="647">
        <v>1293930</v>
      </c>
      <c r="G54" s="768">
        <v>0</v>
      </c>
      <c r="H54" s="647">
        <v>1036777</v>
      </c>
      <c r="I54" s="647">
        <v>88653</v>
      </c>
      <c r="J54" s="647">
        <v>4518</v>
      </c>
      <c r="K54" s="653">
        <v>8900</v>
      </c>
    </row>
    <row r="55" spans="1:11" ht="9">
      <c r="A55" s="804">
        <v>2</v>
      </c>
      <c r="B55" s="813"/>
      <c r="D55" s="804" t="s">
        <v>13</v>
      </c>
      <c r="E55" s="647">
        <v>1189045</v>
      </c>
      <c r="F55" s="647">
        <v>332619</v>
      </c>
      <c r="G55" s="768">
        <v>0</v>
      </c>
      <c r="H55" s="647">
        <v>169415</v>
      </c>
      <c r="I55" s="647">
        <v>51468</v>
      </c>
      <c r="J55" s="647">
        <v>2069</v>
      </c>
      <c r="K55" s="653">
        <v>5050</v>
      </c>
    </row>
    <row r="56" spans="1:11" ht="9">
      <c r="A56" s="804">
        <v>3</v>
      </c>
      <c r="B56" s="813"/>
      <c r="D56" s="804" t="s">
        <v>15</v>
      </c>
      <c r="E56" s="647">
        <v>1080838</v>
      </c>
      <c r="F56" s="647">
        <v>293449</v>
      </c>
      <c r="G56" s="768">
        <v>0</v>
      </c>
      <c r="H56" s="647">
        <v>135212</v>
      </c>
      <c r="I56" s="647">
        <v>54610</v>
      </c>
      <c r="J56" s="647">
        <v>1653</v>
      </c>
      <c r="K56" s="767">
        <v>0</v>
      </c>
    </row>
    <row r="57" spans="1:11" ht="9">
      <c r="A57" s="804">
        <v>4</v>
      </c>
      <c r="B57" s="813"/>
      <c r="D57" s="804" t="s">
        <v>17</v>
      </c>
      <c r="E57" s="647">
        <v>1073784</v>
      </c>
      <c r="F57" s="647">
        <v>325964</v>
      </c>
      <c r="G57" s="768">
        <v>0</v>
      </c>
      <c r="H57" s="647">
        <v>148940</v>
      </c>
      <c r="I57" s="647">
        <v>62115</v>
      </c>
      <c r="J57" s="647">
        <v>11978</v>
      </c>
      <c r="K57" s="767">
        <v>0</v>
      </c>
    </row>
    <row r="58" spans="1:11" ht="9">
      <c r="A58" s="804">
        <v>5</v>
      </c>
      <c r="B58" s="813"/>
      <c r="D58" s="804" t="s">
        <v>19</v>
      </c>
      <c r="E58" s="647">
        <v>1709476</v>
      </c>
      <c r="F58" s="647">
        <v>658914</v>
      </c>
      <c r="G58" s="768">
        <v>0</v>
      </c>
      <c r="H58" s="647">
        <v>339707</v>
      </c>
      <c r="I58" s="647">
        <v>105239</v>
      </c>
      <c r="J58" s="647">
        <v>4695</v>
      </c>
      <c r="K58" s="653">
        <v>12295</v>
      </c>
    </row>
    <row r="59" spans="1:11" ht="9">
      <c r="A59" s="804">
        <v>6</v>
      </c>
      <c r="B59" s="813"/>
      <c r="D59" s="804" t="s">
        <v>21</v>
      </c>
      <c r="E59" s="647">
        <v>1319848</v>
      </c>
      <c r="F59" s="647">
        <v>321543</v>
      </c>
      <c r="G59" s="768">
        <v>0</v>
      </c>
      <c r="H59" s="647">
        <v>185558</v>
      </c>
      <c r="I59" s="647">
        <v>54966</v>
      </c>
      <c r="J59" s="647">
        <v>1926</v>
      </c>
      <c r="K59" s="653">
        <v>1800</v>
      </c>
    </row>
    <row r="60" spans="1:11" ht="9">
      <c r="A60" s="804">
        <v>7</v>
      </c>
      <c r="B60" s="813"/>
      <c r="D60" s="804" t="s">
        <v>23</v>
      </c>
      <c r="E60" s="647">
        <v>1784424</v>
      </c>
      <c r="F60" s="647">
        <v>525108</v>
      </c>
      <c r="G60" s="768">
        <v>0</v>
      </c>
      <c r="H60" s="647">
        <v>304072</v>
      </c>
      <c r="I60" s="647">
        <v>82032</v>
      </c>
      <c r="J60" s="647">
        <v>1249</v>
      </c>
      <c r="K60" s="767">
        <v>0</v>
      </c>
    </row>
    <row r="61" spans="2:11" ht="9">
      <c r="B61" s="813"/>
      <c r="E61" s="647">
        <v>12519130</v>
      </c>
      <c r="F61" s="647">
        <v>3751527</v>
      </c>
      <c r="G61" s="768">
        <v>0</v>
      </c>
      <c r="H61" s="647">
        <v>2319681</v>
      </c>
      <c r="I61" s="647">
        <v>499083</v>
      </c>
      <c r="J61" s="647">
        <v>28089</v>
      </c>
      <c r="K61" s="653">
        <v>28045</v>
      </c>
    </row>
    <row r="62" spans="1:11" ht="9">
      <c r="A62" s="804">
        <v>8</v>
      </c>
      <c r="B62" s="813"/>
      <c r="D62" s="815" t="s">
        <v>751</v>
      </c>
      <c r="E62" s="647"/>
      <c r="F62" s="647"/>
      <c r="G62" s="768"/>
      <c r="H62" s="647"/>
      <c r="I62" s="647"/>
      <c r="J62" s="647"/>
      <c r="K62" s="653"/>
    </row>
    <row r="64" ht="9">
      <c r="A64" s="816" t="s">
        <v>947</v>
      </c>
    </row>
  </sheetData>
  <mergeCells count="22">
    <mergeCell ref="G48:G51"/>
    <mergeCell ref="H48:H51"/>
    <mergeCell ref="I5:I8"/>
    <mergeCell ref="K5:K8"/>
    <mergeCell ref="E52:K52"/>
    <mergeCell ref="E9:K9"/>
    <mergeCell ref="A44:K44"/>
    <mergeCell ref="B46:D52"/>
    <mergeCell ref="E46:E51"/>
    <mergeCell ref="F46:K46"/>
    <mergeCell ref="F47:F51"/>
    <mergeCell ref="G47:K47"/>
    <mergeCell ref="I48:I51"/>
    <mergeCell ref="K48:K51"/>
    <mergeCell ref="A1:K1"/>
    <mergeCell ref="B3:D9"/>
    <mergeCell ref="E3:E8"/>
    <mergeCell ref="F3:K3"/>
    <mergeCell ref="F4:F8"/>
    <mergeCell ref="G4:K4"/>
    <mergeCell ref="G5:G8"/>
    <mergeCell ref="H5:H8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5" r:id="rId1"/>
  <headerFooter alignWithMargins="0">
    <oddHeader>&amp;C&amp;"Jahrbuch,Standard"&amp;8- 28 -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125" zoomScaleNormal="125" workbookViewId="0" topLeftCell="A1">
      <selection activeCell="N11" sqref="N11"/>
    </sheetView>
  </sheetViews>
  <sheetFormatPr defaultColWidth="12" defaultRowHeight="11.25"/>
  <cols>
    <col min="1" max="1" width="1.171875" style="549" customWidth="1"/>
    <col min="2" max="2" width="7.83203125" style="549" customWidth="1"/>
    <col min="3" max="3" width="4.66015625" style="549" customWidth="1"/>
    <col min="4" max="4" width="0.82421875" style="549" customWidth="1"/>
    <col min="5" max="5" width="3.5" style="549" customWidth="1"/>
    <col min="6" max="6" width="20.83203125" style="549" customWidth="1"/>
    <col min="7" max="7" width="1.0078125" style="549" customWidth="1"/>
    <col min="8" max="10" width="12.33203125" style="549" customWidth="1"/>
    <col min="11" max="12" width="12.5" style="549" customWidth="1"/>
    <col min="13" max="16384" width="12" style="549" customWidth="1"/>
  </cols>
  <sheetData>
    <row r="1" spans="1:9" ht="9">
      <c r="A1" s="256"/>
      <c r="B1" s="256"/>
      <c r="C1" s="256"/>
      <c r="D1" s="256"/>
      <c r="E1" s="256"/>
      <c r="F1" s="256"/>
      <c r="G1" s="256"/>
      <c r="H1" s="256"/>
      <c r="I1" s="256"/>
    </row>
    <row r="2" spans="1:9" ht="8.25" customHeight="1">
      <c r="A2" s="256"/>
      <c r="B2" s="256"/>
      <c r="C2" s="256"/>
      <c r="D2" s="256"/>
      <c r="E2" s="256"/>
      <c r="F2" s="256"/>
      <c r="G2" s="256"/>
      <c r="H2" s="256"/>
      <c r="I2" s="256"/>
    </row>
    <row r="3" spans="1:13" ht="12.75">
      <c r="A3" s="918" t="s">
        <v>650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</row>
    <row r="4" spans="1:13" ht="12">
      <c r="A4" s="918" t="s">
        <v>973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9" ht="8.25" customHeight="1">
      <c r="A5" s="591"/>
      <c r="B5" s="591"/>
      <c r="C5" s="591"/>
      <c r="D5" s="591"/>
      <c r="E5" s="591"/>
      <c r="F5" s="591"/>
      <c r="G5" s="591"/>
      <c r="H5" s="591"/>
      <c r="I5" s="256"/>
    </row>
    <row r="6" spans="1:9" ht="8.25" customHeight="1">
      <c r="A6" s="256"/>
      <c r="B6" s="256"/>
      <c r="C6" s="256"/>
      <c r="D6" s="256"/>
      <c r="E6" s="256"/>
      <c r="F6" s="256"/>
      <c r="G6" s="256"/>
      <c r="H6" s="256"/>
      <c r="I6" s="256"/>
    </row>
    <row r="7" spans="1:13" ht="9.75" customHeight="1">
      <c r="A7" s="592" t="s">
        <v>633</v>
      </c>
      <c r="B7" s="592"/>
      <c r="C7" s="592"/>
      <c r="D7" s="592"/>
      <c r="E7" s="592"/>
      <c r="F7" s="592"/>
      <c r="G7" s="259"/>
      <c r="H7" s="411"/>
      <c r="I7" s="411"/>
      <c r="J7" s="411"/>
      <c r="K7" s="593"/>
      <c r="L7" s="593"/>
      <c r="M7" s="593"/>
    </row>
    <row r="8" spans="1:13" ht="9.75" customHeight="1">
      <c r="A8" s="308"/>
      <c r="B8" s="308" t="s">
        <v>634</v>
      </c>
      <c r="C8" s="308"/>
      <c r="D8" s="308"/>
      <c r="E8" s="308"/>
      <c r="F8" s="308"/>
      <c r="G8" s="261"/>
      <c r="H8" s="594">
        <v>2005</v>
      </c>
      <c r="I8" s="594">
        <v>2006</v>
      </c>
      <c r="J8" s="594">
        <v>2007</v>
      </c>
      <c r="K8" s="594">
        <v>2008</v>
      </c>
      <c r="L8" s="594">
        <v>2009</v>
      </c>
      <c r="M8" s="594">
        <v>2010</v>
      </c>
    </row>
    <row r="9" spans="1:13" ht="9.75" customHeight="1">
      <c r="A9" s="262" t="s">
        <v>635</v>
      </c>
      <c r="B9" s="262"/>
      <c r="C9" s="262"/>
      <c r="D9" s="262"/>
      <c r="E9" s="262"/>
      <c r="F9" s="262"/>
      <c r="G9" s="269"/>
      <c r="H9" s="595"/>
      <c r="I9" s="595"/>
      <c r="J9" s="595"/>
      <c r="K9" s="596"/>
      <c r="L9" s="596"/>
      <c r="M9" s="596"/>
    </row>
    <row r="10" spans="1:11" ht="8.2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597"/>
    </row>
    <row r="11" spans="1:13" ht="9.75" customHeight="1">
      <c r="A11" s="271" t="s">
        <v>9</v>
      </c>
      <c r="B11" s="271"/>
      <c r="C11" s="271"/>
      <c r="D11" s="256"/>
      <c r="E11" s="256"/>
      <c r="F11" s="256"/>
      <c r="G11" s="256"/>
      <c r="H11" s="921" t="s">
        <v>32</v>
      </c>
      <c r="I11" s="921"/>
      <c r="J11" s="921"/>
      <c r="K11" s="921"/>
      <c r="L11" s="921"/>
      <c r="M11" s="921"/>
    </row>
    <row r="12" spans="1:11" ht="8.25" customHeight="1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598"/>
    </row>
    <row r="13" spans="1:13" ht="9.75" customHeight="1">
      <c r="A13" s="321" t="s">
        <v>636</v>
      </c>
      <c r="B13" s="256"/>
      <c r="C13" s="321"/>
      <c r="D13" s="922" t="s">
        <v>271</v>
      </c>
      <c r="E13" s="922"/>
      <c r="F13" s="922"/>
      <c r="G13" s="261"/>
      <c r="H13" s="599">
        <v>2388310</v>
      </c>
      <c r="I13" s="599">
        <v>2438593</v>
      </c>
      <c r="J13" s="599">
        <v>2419925</v>
      </c>
      <c r="K13" s="599">
        <v>2547647</v>
      </c>
      <c r="L13" s="599">
        <v>2624370</v>
      </c>
      <c r="M13" s="599">
        <v>2674237</v>
      </c>
    </row>
    <row r="14" spans="1:13" ht="6" customHeight="1">
      <c r="A14" s="256"/>
      <c r="B14" s="256"/>
      <c r="C14" s="256"/>
      <c r="D14" s="256"/>
      <c r="E14" s="256"/>
      <c r="F14" s="256"/>
      <c r="G14" s="261"/>
      <c r="H14" s="599"/>
      <c r="I14" s="599"/>
      <c r="J14" s="599"/>
      <c r="K14" s="599"/>
      <c r="L14" s="599"/>
      <c r="M14" s="600"/>
    </row>
    <row r="15" spans="1:15" ht="9.75" customHeight="1">
      <c r="A15" s="264"/>
      <c r="B15" s="256" t="s">
        <v>364</v>
      </c>
      <c r="C15" s="276" t="s">
        <v>637</v>
      </c>
      <c r="D15" s="276"/>
      <c r="E15" s="276"/>
      <c r="F15" s="276"/>
      <c r="G15" s="261"/>
      <c r="H15" s="599">
        <v>317511</v>
      </c>
      <c r="I15" s="599">
        <v>321993</v>
      </c>
      <c r="J15" s="599">
        <v>327586</v>
      </c>
      <c r="K15" s="599">
        <v>337474</v>
      </c>
      <c r="L15" s="599">
        <v>349392</v>
      </c>
      <c r="M15" s="600">
        <v>350835</v>
      </c>
      <c r="O15" s="689"/>
    </row>
    <row r="16" spans="1:13" ht="6" customHeight="1">
      <c r="A16" s="256"/>
      <c r="B16" s="256"/>
      <c r="C16" s="256"/>
      <c r="D16" s="256"/>
      <c r="E16" s="256"/>
      <c r="F16" s="256"/>
      <c r="G16" s="261"/>
      <c r="H16" s="599"/>
      <c r="I16" s="599"/>
      <c r="J16" s="599"/>
      <c r="K16" s="599"/>
      <c r="L16" s="599"/>
      <c r="M16" s="600"/>
    </row>
    <row r="17" spans="1:13" ht="9.75" customHeight="1">
      <c r="A17" s="256"/>
      <c r="B17" s="256"/>
      <c r="C17" s="276" t="s">
        <v>638</v>
      </c>
      <c r="D17" s="276"/>
      <c r="E17" s="276"/>
      <c r="F17" s="276"/>
      <c r="G17" s="261"/>
      <c r="H17" s="599">
        <v>229250</v>
      </c>
      <c r="I17" s="599">
        <v>234562</v>
      </c>
      <c r="J17" s="599">
        <v>235369</v>
      </c>
      <c r="K17" s="599">
        <v>250466</v>
      </c>
      <c r="L17" s="599">
        <v>240981</v>
      </c>
      <c r="M17" s="600">
        <v>259351</v>
      </c>
    </row>
    <row r="18" spans="1:13" ht="6" customHeight="1">
      <c r="A18" s="256"/>
      <c r="B18" s="256"/>
      <c r="C18" s="256"/>
      <c r="D18" s="256"/>
      <c r="E18" s="256"/>
      <c r="F18" s="256"/>
      <c r="G18" s="261"/>
      <c r="H18" s="359"/>
      <c r="I18" s="359"/>
      <c r="J18" s="599"/>
      <c r="K18" s="514"/>
      <c r="L18" s="600"/>
      <c r="M18" s="600"/>
    </row>
    <row r="19" spans="1:13" ht="9.75" customHeight="1">
      <c r="A19" s="256"/>
      <c r="B19" s="256"/>
      <c r="C19" s="256"/>
      <c r="D19" s="272" t="s">
        <v>25</v>
      </c>
      <c r="E19" s="264"/>
      <c r="F19" s="272"/>
      <c r="G19" s="261"/>
      <c r="H19" s="601">
        <f aca="true" t="shared" si="0" ref="H19:M19">SUM(H13:H18)</f>
        <v>2935071</v>
      </c>
      <c r="I19" s="601">
        <f t="shared" si="0"/>
        <v>2995148</v>
      </c>
      <c r="J19" s="601">
        <f t="shared" si="0"/>
        <v>2982880</v>
      </c>
      <c r="K19" s="601">
        <f t="shared" si="0"/>
        <v>3135587</v>
      </c>
      <c r="L19" s="601">
        <f t="shared" si="0"/>
        <v>3214743</v>
      </c>
      <c r="M19" s="601">
        <f t="shared" si="0"/>
        <v>3284423</v>
      </c>
    </row>
    <row r="20" spans="1:14" s="603" customFormat="1" ht="9">
      <c r="A20" s="311" t="s">
        <v>143</v>
      </c>
      <c r="B20" s="311" t="s">
        <v>143</v>
      </c>
      <c r="C20" s="311"/>
      <c r="D20" s="311"/>
      <c r="E20" s="311"/>
      <c r="F20" s="311"/>
      <c r="G20" s="311"/>
      <c r="H20" s="602"/>
      <c r="I20" s="319"/>
      <c r="J20" s="319"/>
      <c r="N20" s="776"/>
    </row>
    <row r="21" spans="1:13" ht="9.75" customHeight="1">
      <c r="A21" s="271" t="s">
        <v>9</v>
      </c>
      <c r="B21" s="271"/>
      <c r="C21" s="271"/>
      <c r="D21" s="271"/>
      <c r="E21" s="271"/>
      <c r="F21" s="271"/>
      <c r="G21" s="256"/>
      <c r="H21" s="921" t="s">
        <v>639</v>
      </c>
      <c r="I21" s="921"/>
      <c r="J21" s="921"/>
      <c r="K21" s="921"/>
      <c r="L21" s="921"/>
      <c r="M21" s="921"/>
    </row>
    <row r="22" spans="1:10" ht="8.25" customHeight="1">
      <c r="A22" s="256"/>
      <c r="B22" s="256"/>
      <c r="C22" s="256"/>
      <c r="D22" s="256"/>
      <c r="E22" s="256"/>
      <c r="F22" s="256"/>
      <c r="G22" s="256"/>
      <c r="H22" s="277"/>
      <c r="I22" s="256"/>
      <c r="J22" s="256"/>
    </row>
    <row r="23" spans="1:13" ht="9.75" customHeight="1">
      <c r="A23" s="321" t="s">
        <v>636</v>
      </c>
      <c r="B23" s="321"/>
      <c r="C23" s="321"/>
      <c r="D23" s="922" t="s">
        <v>271</v>
      </c>
      <c r="E23" s="922"/>
      <c r="F23" s="922"/>
      <c r="G23" s="261"/>
      <c r="H23" s="599">
        <v>914</v>
      </c>
      <c r="I23" s="599">
        <v>922</v>
      </c>
      <c r="J23" s="599">
        <v>906</v>
      </c>
      <c r="K23" s="599">
        <v>946</v>
      </c>
      <c r="L23" s="599">
        <v>975</v>
      </c>
      <c r="M23" s="600">
        <v>983</v>
      </c>
    </row>
    <row r="24" spans="1:13" ht="6" customHeight="1">
      <c r="A24" s="256"/>
      <c r="B24" s="256"/>
      <c r="C24" s="256"/>
      <c r="D24" s="256"/>
      <c r="E24" s="256"/>
      <c r="F24" s="256"/>
      <c r="G24" s="261"/>
      <c r="H24" s="599"/>
      <c r="I24" s="599"/>
      <c r="J24" s="599"/>
      <c r="K24" s="514"/>
      <c r="L24" s="600"/>
      <c r="M24" s="600"/>
    </row>
    <row r="25" spans="1:13" ht="9.75" customHeight="1">
      <c r="A25" s="256"/>
      <c r="B25" s="256" t="s">
        <v>364</v>
      </c>
      <c r="C25" s="276" t="s">
        <v>637</v>
      </c>
      <c r="D25" s="276"/>
      <c r="E25" s="276"/>
      <c r="F25" s="276"/>
      <c r="G25" s="261"/>
      <c r="H25" s="599">
        <v>635</v>
      </c>
      <c r="I25" s="599">
        <v>644</v>
      </c>
      <c r="J25" s="599">
        <v>655</v>
      </c>
      <c r="K25" s="599">
        <v>674</v>
      </c>
      <c r="L25" s="599">
        <v>698</v>
      </c>
      <c r="M25" s="600">
        <v>701</v>
      </c>
    </row>
    <row r="26" spans="1:13" ht="6" customHeight="1">
      <c r="A26" s="256"/>
      <c r="B26" s="256"/>
      <c r="C26" s="256"/>
      <c r="D26" s="256"/>
      <c r="E26" s="256"/>
      <c r="F26" s="256"/>
      <c r="G26" s="261"/>
      <c r="H26" s="599"/>
      <c r="I26" s="599"/>
      <c r="J26" s="599"/>
      <c r="K26" s="599"/>
      <c r="L26" s="599"/>
      <c r="M26" s="600"/>
    </row>
    <row r="27" spans="1:13" ht="9.75" customHeight="1">
      <c r="A27" s="256"/>
      <c r="B27" s="256"/>
      <c r="C27" s="276" t="s">
        <v>638</v>
      </c>
      <c r="D27" s="276"/>
      <c r="E27" s="276"/>
      <c r="F27" s="276"/>
      <c r="G27" s="261"/>
      <c r="H27" s="599">
        <v>594</v>
      </c>
      <c r="I27" s="599">
        <v>610</v>
      </c>
      <c r="J27" s="599">
        <v>615</v>
      </c>
      <c r="K27" s="599">
        <v>656</v>
      </c>
      <c r="L27" s="599">
        <v>631</v>
      </c>
      <c r="M27" s="600">
        <v>682</v>
      </c>
    </row>
    <row r="28" spans="1:13" ht="6" customHeight="1">
      <c r="A28" s="256"/>
      <c r="B28" s="256"/>
      <c r="C28" s="256"/>
      <c r="D28" s="256"/>
      <c r="E28" s="256"/>
      <c r="F28" s="256"/>
      <c r="G28" s="261"/>
      <c r="H28" s="359"/>
      <c r="I28" s="359"/>
      <c r="J28" s="599"/>
      <c r="K28" s="514"/>
      <c r="L28" s="600"/>
      <c r="M28" s="600"/>
    </row>
    <row r="29" spans="1:13" ht="9.75" customHeight="1">
      <c r="A29" s="256"/>
      <c r="B29" s="256"/>
      <c r="C29" s="256"/>
      <c r="D29" s="272" t="s">
        <v>25</v>
      </c>
      <c r="E29" s="264"/>
      <c r="F29" s="272"/>
      <c r="G29" s="261"/>
      <c r="H29" s="601">
        <v>839</v>
      </c>
      <c r="I29" s="601">
        <v>849</v>
      </c>
      <c r="J29" s="601">
        <v>839</v>
      </c>
      <c r="K29" s="601">
        <v>877</v>
      </c>
      <c r="L29" s="601">
        <v>899</v>
      </c>
      <c r="M29" s="601">
        <v>912</v>
      </c>
    </row>
    <row r="30" spans="1:10" s="603" customFormat="1" ht="9">
      <c r="A30" s="311" t="s">
        <v>143</v>
      </c>
      <c r="B30" s="311" t="s">
        <v>143</v>
      </c>
      <c r="C30" s="311"/>
      <c r="D30" s="311"/>
      <c r="E30" s="311"/>
      <c r="F30" s="311"/>
      <c r="G30" s="311"/>
      <c r="H30" s="602"/>
      <c r="I30" s="319"/>
      <c r="J30" s="319"/>
    </row>
    <row r="31" spans="1:13" ht="9.75" customHeight="1">
      <c r="A31" s="271" t="s">
        <v>26</v>
      </c>
      <c r="B31" s="271"/>
      <c r="C31" s="271"/>
      <c r="D31" s="271"/>
      <c r="E31" s="271"/>
      <c r="F31" s="271"/>
      <c r="G31" s="256"/>
      <c r="H31" s="921" t="s">
        <v>32</v>
      </c>
      <c r="I31" s="921"/>
      <c r="J31" s="921"/>
      <c r="K31" s="921"/>
      <c r="L31" s="921"/>
      <c r="M31" s="921"/>
    </row>
    <row r="32" spans="1:10" ht="8.25" customHeight="1">
      <c r="A32" s="256"/>
      <c r="B32" s="256"/>
      <c r="C32" s="256"/>
      <c r="D32" s="256"/>
      <c r="E32" s="256"/>
      <c r="F32" s="256"/>
      <c r="G32" s="256"/>
      <c r="H32" s="277"/>
      <c r="I32" s="256"/>
      <c r="J32" s="256"/>
    </row>
    <row r="33" spans="1:13" ht="9.75" customHeight="1">
      <c r="A33" s="256"/>
      <c r="B33" s="321" t="s">
        <v>365</v>
      </c>
      <c r="C33" s="256"/>
      <c r="D33" s="922" t="s">
        <v>271</v>
      </c>
      <c r="E33" s="922"/>
      <c r="F33" s="922"/>
      <c r="G33" s="261"/>
      <c r="H33" s="599">
        <v>24414</v>
      </c>
      <c r="I33" s="599">
        <v>24694</v>
      </c>
      <c r="J33" s="599">
        <v>23692</v>
      </c>
      <c r="K33" s="599">
        <v>25159</v>
      </c>
      <c r="L33" s="599">
        <v>26553</v>
      </c>
      <c r="M33" s="600">
        <v>26746</v>
      </c>
    </row>
    <row r="34" spans="1:13" ht="6" customHeight="1">
      <c r="A34" s="256"/>
      <c r="B34" s="256"/>
      <c r="C34" s="256"/>
      <c r="D34" s="256"/>
      <c r="E34" s="256"/>
      <c r="F34" s="256"/>
      <c r="G34" s="261"/>
      <c r="H34" s="599"/>
      <c r="I34" s="599"/>
      <c r="J34" s="599"/>
      <c r="K34" s="514"/>
      <c r="L34" s="600"/>
      <c r="M34" s="600"/>
    </row>
    <row r="35" spans="1:13" ht="9.75" customHeight="1">
      <c r="A35" s="256"/>
      <c r="B35" s="321" t="s">
        <v>366</v>
      </c>
      <c r="C35" s="276" t="s">
        <v>638</v>
      </c>
      <c r="D35" s="276"/>
      <c r="E35" s="276"/>
      <c r="F35" s="276"/>
      <c r="G35" s="261"/>
      <c r="H35" s="599">
        <v>365855</v>
      </c>
      <c r="I35" s="599">
        <v>361565</v>
      </c>
      <c r="J35" s="599">
        <v>365737</v>
      </c>
      <c r="K35" s="599">
        <v>380955</v>
      </c>
      <c r="L35" s="599">
        <v>404222</v>
      </c>
      <c r="M35" s="600">
        <v>407139</v>
      </c>
    </row>
    <row r="36" spans="1:13" ht="6" customHeight="1">
      <c r="A36" s="256"/>
      <c r="B36" s="256"/>
      <c r="C36" s="256"/>
      <c r="D36" s="256"/>
      <c r="E36" s="256"/>
      <c r="F36" s="256"/>
      <c r="G36" s="261"/>
      <c r="H36" s="599"/>
      <c r="I36" s="599"/>
      <c r="J36" s="599"/>
      <c r="K36" s="599"/>
      <c r="L36" s="599"/>
      <c r="M36" s="600"/>
    </row>
    <row r="37" spans="1:13" ht="9.75" customHeight="1">
      <c r="A37" s="256"/>
      <c r="B37" s="321" t="s">
        <v>367</v>
      </c>
      <c r="C37" s="276" t="s">
        <v>640</v>
      </c>
      <c r="D37" s="276"/>
      <c r="E37" s="276"/>
      <c r="F37" s="276"/>
      <c r="G37" s="261"/>
      <c r="H37" s="599">
        <v>698808</v>
      </c>
      <c r="I37" s="599">
        <v>693198</v>
      </c>
      <c r="J37" s="599">
        <v>688581</v>
      </c>
      <c r="K37" s="599">
        <v>713931</v>
      </c>
      <c r="L37" s="599">
        <v>757748</v>
      </c>
      <c r="M37" s="600">
        <v>760167</v>
      </c>
    </row>
    <row r="38" spans="1:13" ht="6" customHeight="1">
      <c r="A38" s="256"/>
      <c r="B38" s="256"/>
      <c r="C38" s="256"/>
      <c r="D38" s="256"/>
      <c r="E38" s="256"/>
      <c r="F38" s="256"/>
      <c r="G38" s="261"/>
      <c r="H38" s="599"/>
      <c r="I38" s="599"/>
      <c r="J38" s="599"/>
      <c r="K38" s="599"/>
      <c r="L38" s="599"/>
      <c r="M38" s="600"/>
    </row>
    <row r="39" spans="1:13" ht="9.75" customHeight="1">
      <c r="A39" s="256"/>
      <c r="B39" s="256" t="s">
        <v>641</v>
      </c>
      <c r="C39" s="276" t="s">
        <v>642</v>
      </c>
      <c r="D39" s="276"/>
      <c r="E39" s="276"/>
      <c r="F39" s="276"/>
      <c r="G39" s="261"/>
      <c r="H39" s="599">
        <v>596430</v>
      </c>
      <c r="I39" s="599">
        <v>601249</v>
      </c>
      <c r="J39" s="599">
        <v>620934</v>
      </c>
      <c r="K39" s="599">
        <v>643109</v>
      </c>
      <c r="L39" s="599">
        <v>686060</v>
      </c>
      <c r="M39" s="600">
        <v>697462</v>
      </c>
    </row>
    <row r="40" spans="1:13" ht="6" customHeight="1">
      <c r="A40" s="256"/>
      <c r="B40" s="256"/>
      <c r="C40" s="256"/>
      <c r="D40" s="256"/>
      <c r="E40" s="256"/>
      <c r="F40" s="256"/>
      <c r="G40" s="261"/>
      <c r="H40" s="599"/>
      <c r="I40" s="599"/>
      <c r="J40" s="599"/>
      <c r="K40" s="599"/>
      <c r="L40" s="599"/>
      <c r="M40" s="600"/>
    </row>
    <row r="41" spans="1:13" ht="9.75" customHeight="1">
      <c r="A41" s="256"/>
      <c r="B41" s="256" t="s">
        <v>643</v>
      </c>
      <c r="C41" s="276" t="s">
        <v>644</v>
      </c>
      <c r="D41" s="276"/>
      <c r="E41" s="276"/>
      <c r="F41" s="276"/>
      <c r="G41" s="261"/>
      <c r="H41" s="599">
        <v>375608</v>
      </c>
      <c r="I41" s="599">
        <v>370846</v>
      </c>
      <c r="J41" s="599">
        <v>375022</v>
      </c>
      <c r="K41" s="599">
        <v>404036</v>
      </c>
      <c r="L41" s="599">
        <v>430586</v>
      </c>
      <c r="M41" s="600">
        <v>441813</v>
      </c>
    </row>
    <row r="42" spans="1:13" ht="6" customHeight="1">
      <c r="A42" s="256"/>
      <c r="B42" s="256"/>
      <c r="C42" s="256"/>
      <c r="D42" s="256"/>
      <c r="E42" s="256"/>
      <c r="F42" s="256"/>
      <c r="G42" s="261"/>
      <c r="H42" s="599"/>
      <c r="I42" s="599"/>
      <c r="J42" s="599"/>
      <c r="K42" s="599"/>
      <c r="L42" s="599"/>
      <c r="M42" s="600"/>
    </row>
    <row r="43" spans="1:13" ht="9.75" customHeight="1">
      <c r="A43" s="256"/>
      <c r="B43" s="256" t="s">
        <v>645</v>
      </c>
      <c r="C43" s="276" t="s">
        <v>646</v>
      </c>
      <c r="D43" s="276"/>
      <c r="E43" s="276"/>
      <c r="F43" s="276"/>
      <c r="G43" s="261"/>
      <c r="H43" s="599">
        <v>326356</v>
      </c>
      <c r="I43" s="599">
        <v>333602</v>
      </c>
      <c r="J43" s="599">
        <v>338294</v>
      </c>
      <c r="K43" s="599">
        <v>361028</v>
      </c>
      <c r="L43" s="599">
        <v>382808</v>
      </c>
      <c r="M43" s="600">
        <v>391176</v>
      </c>
    </row>
    <row r="44" spans="1:13" ht="6" customHeight="1">
      <c r="A44" s="256"/>
      <c r="B44" s="256"/>
      <c r="C44" s="256"/>
      <c r="D44" s="256"/>
      <c r="E44" s="256"/>
      <c r="F44" s="256"/>
      <c r="G44" s="261"/>
      <c r="H44" s="599"/>
      <c r="I44" s="599"/>
      <c r="J44" s="599"/>
      <c r="K44" s="599"/>
      <c r="L44" s="599"/>
      <c r="M44" s="600"/>
    </row>
    <row r="45" spans="1:13" ht="9.75" customHeight="1">
      <c r="A45" s="256"/>
      <c r="B45" s="256"/>
      <c r="C45" s="276" t="s">
        <v>647</v>
      </c>
      <c r="D45" s="276"/>
      <c r="E45" s="276"/>
      <c r="F45" s="276"/>
      <c r="G45" s="261"/>
      <c r="H45" s="599">
        <v>15176</v>
      </c>
      <c r="I45" s="599">
        <v>15456</v>
      </c>
      <c r="J45" s="599">
        <v>16216</v>
      </c>
      <c r="K45" s="599">
        <v>17860</v>
      </c>
      <c r="L45" s="599">
        <v>19035</v>
      </c>
      <c r="M45" s="600">
        <v>20237</v>
      </c>
    </row>
    <row r="46" spans="1:13" ht="6" customHeight="1">
      <c r="A46" s="256"/>
      <c r="B46" s="256"/>
      <c r="C46" s="256"/>
      <c r="D46" s="256"/>
      <c r="E46" s="256"/>
      <c r="F46" s="256"/>
      <c r="G46" s="261"/>
      <c r="H46" s="359"/>
      <c r="I46" s="359"/>
      <c r="J46" s="599"/>
      <c r="K46" s="514"/>
      <c r="L46" s="600"/>
      <c r="M46" s="600"/>
    </row>
    <row r="47" spans="1:13" ht="9.75" customHeight="1">
      <c r="A47" s="256"/>
      <c r="B47" s="256"/>
      <c r="C47" s="256"/>
      <c r="D47" s="256"/>
      <c r="E47" s="272" t="s">
        <v>25</v>
      </c>
      <c r="F47" s="272"/>
      <c r="G47" s="261"/>
      <c r="H47" s="601">
        <f aca="true" t="shared" si="1" ref="H47:M47">SUM(H33:H46)</f>
        <v>2402647</v>
      </c>
      <c r="I47" s="601">
        <f t="shared" si="1"/>
        <v>2400610</v>
      </c>
      <c r="J47" s="601">
        <f t="shared" si="1"/>
        <v>2428476</v>
      </c>
      <c r="K47" s="601">
        <f t="shared" si="1"/>
        <v>2546078</v>
      </c>
      <c r="L47" s="601">
        <f t="shared" si="1"/>
        <v>2707012</v>
      </c>
      <c r="M47" s="601">
        <f t="shared" si="1"/>
        <v>2744740</v>
      </c>
    </row>
    <row r="48" spans="1:10" ht="6" customHeight="1">
      <c r="A48" s="256"/>
      <c r="B48" s="256"/>
      <c r="C48" s="256"/>
      <c r="D48" s="256"/>
      <c r="E48" s="256"/>
      <c r="F48" s="256"/>
      <c r="G48" s="277"/>
      <c r="H48" s="277"/>
      <c r="I48" s="277"/>
      <c r="J48" s="277"/>
    </row>
    <row r="49" spans="1:10" ht="9.75" customHeight="1">
      <c r="A49" s="256"/>
      <c r="B49" s="277"/>
      <c r="C49" s="277"/>
      <c r="D49" s="277"/>
      <c r="E49" s="277"/>
      <c r="F49" s="277"/>
      <c r="G49" s="277"/>
      <c r="H49" s="605"/>
      <c r="I49" s="605"/>
      <c r="J49" s="605"/>
    </row>
    <row r="50" spans="1:10" s="603" customFormat="1" ht="9">
      <c r="A50" s="319"/>
      <c r="B50" s="311" t="s">
        <v>143</v>
      </c>
      <c r="C50" s="311" t="s">
        <v>143</v>
      </c>
      <c r="D50" s="311"/>
      <c r="E50" s="311"/>
      <c r="F50" s="311"/>
      <c r="G50" s="311"/>
      <c r="H50" s="602"/>
      <c r="I50" s="319"/>
      <c r="J50" s="319"/>
    </row>
    <row r="51" spans="1:13" ht="9.75" customHeight="1">
      <c r="A51" s="271" t="s">
        <v>26</v>
      </c>
      <c r="B51" s="271"/>
      <c r="C51" s="271"/>
      <c r="D51" s="271"/>
      <c r="E51" s="271"/>
      <c r="F51" s="256"/>
      <c r="G51" s="256"/>
      <c r="H51" s="921" t="s">
        <v>639</v>
      </c>
      <c r="I51" s="921"/>
      <c r="J51" s="921"/>
      <c r="K51" s="921"/>
      <c r="L51" s="921"/>
      <c r="M51" s="921"/>
    </row>
    <row r="52" spans="1:10" ht="8.25" customHeight="1">
      <c r="A52" s="256"/>
      <c r="B52" s="256"/>
      <c r="C52" s="256"/>
      <c r="D52" s="256"/>
      <c r="E52" s="256"/>
      <c r="F52" s="256"/>
      <c r="G52" s="256"/>
      <c r="H52" s="277"/>
      <c r="I52" s="256"/>
      <c r="J52" s="256"/>
    </row>
    <row r="53" spans="1:13" ht="9.75" customHeight="1">
      <c r="A53" s="256"/>
      <c r="B53" s="321" t="s">
        <v>365</v>
      </c>
      <c r="C53" s="256"/>
      <c r="D53" s="922" t="s">
        <v>271</v>
      </c>
      <c r="E53" s="922"/>
      <c r="F53" s="922"/>
      <c r="G53" s="261"/>
      <c r="H53" s="599">
        <v>474</v>
      </c>
      <c r="I53" s="599">
        <v>479</v>
      </c>
      <c r="J53" s="599">
        <v>457</v>
      </c>
      <c r="K53" s="599">
        <v>480</v>
      </c>
      <c r="L53" s="599">
        <v>506</v>
      </c>
      <c r="M53" s="600">
        <v>503</v>
      </c>
    </row>
    <row r="54" spans="1:13" ht="6" customHeight="1">
      <c r="A54" s="256"/>
      <c r="B54" s="256"/>
      <c r="C54" s="256"/>
      <c r="D54" s="256"/>
      <c r="E54" s="256"/>
      <c r="F54" s="256"/>
      <c r="G54" s="261"/>
      <c r="H54" s="599"/>
      <c r="I54" s="599"/>
      <c r="J54" s="599"/>
      <c r="K54" s="514"/>
      <c r="L54" s="600"/>
      <c r="M54" s="600"/>
    </row>
    <row r="55" spans="1:13" ht="9.75" customHeight="1">
      <c r="A55" s="256"/>
      <c r="B55" s="321" t="s">
        <v>366</v>
      </c>
      <c r="C55" s="276" t="s">
        <v>638</v>
      </c>
      <c r="D55" s="276"/>
      <c r="E55" s="276"/>
      <c r="F55" s="276"/>
      <c r="G55" s="261"/>
      <c r="H55" s="599">
        <v>357</v>
      </c>
      <c r="I55" s="599">
        <v>353</v>
      </c>
      <c r="J55" s="599">
        <v>356</v>
      </c>
      <c r="K55" s="599">
        <v>369</v>
      </c>
      <c r="L55" s="599">
        <v>392</v>
      </c>
      <c r="M55" s="600">
        <v>394</v>
      </c>
    </row>
    <row r="56" spans="1:13" ht="6" customHeight="1">
      <c r="A56" s="256"/>
      <c r="B56" s="256"/>
      <c r="C56" s="256"/>
      <c r="D56" s="256"/>
      <c r="E56" s="256"/>
      <c r="F56" s="256"/>
      <c r="G56" s="261"/>
      <c r="H56" s="599"/>
      <c r="I56" s="599"/>
      <c r="J56" s="599"/>
      <c r="K56" s="599"/>
      <c r="L56" s="599"/>
      <c r="M56" s="600"/>
    </row>
    <row r="57" spans="1:13" ht="9.75" customHeight="1">
      <c r="A57" s="256"/>
      <c r="B57" s="321" t="s">
        <v>367</v>
      </c>
      <c r="C57" s="276" t="s">
        <v>640</v>
      </c>
      <c r="D57" s="276"/>
      <c r="E57" s="276"/>
      <c r="F57" s="276"/>
      <c r="G57" s="261"/>
      <c r="H57" s="599">
        <v>323</v>
      </c>
      <c r="I57" s="599">
        <v>321</v>
      </c>
      <c r="J57" s="599">
        <v>321</v>
      </c>
      <c r="K57" s="599">
        <v>336</v>
      </c>
      <c r="L57" s="599">
        <v>357</v>
      </c>
      <c r="M57" s="600">
        <v>364</v>
      </c>
    </row>
    <row r="58" spans="1:13" ht="6" customHeight="1">
      <c r="A58" s="256"/>
      <c r="B58" s="256"/>
      <c r="C58" s="256"/>
      <c r="D58" s="256"/>
      <c r="E58" s="256"/>
      <c r="F58" s="256"/>
      <c r="G58" s="261"/>
      <c r="H58" s="599"/>
      <c r="I58" s="599"/>
      <c r="J58" s="599"/>
      <c r="K58" s="599"/>
      <c r="L58" s="599"/>
      <c r="M58" s="600"/>
    </row>
    <row r="59" spans="1:13" ht="9.75" customHeight="1">
      <c r="A59" s="256"/>
      <c r="B59" s="256" t="s">
        <v>641</v>
      </c>
      <c r="C59" s="276" t="s">
        <v>642</v>
      </c>
      <c r="D59" s="276"/>
      <c r="E59" s="276"/>
      <c r="F59" s="276"/>
      <c r="G59" s="261"/>
      <c r="H59" s="599">
        <v>267</v>
      </c>
      <c r="I59" s="599">
        <v>269</v>
      </c>
      <c r="J59" s="599">
        <v>276</v>
      </c>
      <c r="K59" s="599">
        <v>286</v>
      </c>
      <c r="L59" s="599">
        <v>305</v>
      </c>
      <c r="M59" s="600">
        <v>310</v>
      </c>
    </row>
    <row r="60" spans="1:13" ht="6" customHeight="1">
      <c r="A60" s="256"/>
      <c r="B60" s="256"/>
      <c r="C60" s="256"/>
      <c r="D60" s="256"/>
      <c r="E60" s="256"/>
      <c r="F60" s="256"/>
      <c r="G60" s="261"/>
      <c r="H60" s="599"/>
      <c r="I60" s="599"/>
      <c r="J60" s="599"/>
      <c r="K60" s="599"/>
      <c r="L60" s="599"/>
      <c r="M60" s="600"/>
    </row>
    <row r="61" spans="1:13" ht="9.75" customHeight="1">
      <c r="A61" s="256"/>
      <c r="B61" s="256" t="s">
        <v>643</v>
      </c>
      <c r="C61" s="276" t="s">
        <v>644</v>
      </c>
      <c r="D61" s="276"/>
      <c r="E61" s="276"/>
      <c r="F61" s="276"/>
      <c r="G61" s="261"/>
      <c r="H61" s="599">
        <v>235</v>
      </c>
      <c r="I61" s="599">
        <v>236</v>
      </c>
      <c r="J61" s="599">
        <v>238</v>
      </c>
      <c r="K61" s="599">
        <v>254</v>
      </c>
      <c r="L61" s="599">
        <v>270</v>
      </c>
      <c r="M61" s="600">
        <v>273</v>
      </c>
    </row>
    <row r="62" spans="1:13" ht="6" customHeight="1">
      <c r="A62" s="256"/>
      <c r="B62" s="256"/>
      <c r="C62" s="256"/>
      <c r="D62" s="256"/>
      <c r="E62" s="256"/>
      <c r="F62" s="256"/>
      <c r="G62" s="261"/>
      <c r="H62" s="599"/>
      <c r="I62" s="599"/>
      <c r="J62" s="599"/>
      <c r="K62" s="599"/>
      <c r="L62" s="599"/>
      <c r="M62" s="600"/>
    </row>
    <row r="63" spans="1:13" ht="9.75" customHeight="1">
      <c r="A63" s="256"/>
      <c r="B63" s="256" t="s">
        <v>645</v>
      </c>
      <c r="C63" s="276" t="s">
        <v>646</v>
      </c>
      <c r="D63" s="276"/>
      <c r="E63" s="276"/>
      <c r="F63" s="276"/>
      <c r="G63" s="261"/>
      <c r="H63" s="599">
        <v>183</v>
      </c>
      <c r="I63" s="599">
        <v>187</v>
      </c>
      <c r="J63" s="599">
        <v>190</v>
      </c>
      <c r="K63" s="599">
        <v>203</v>
      </c>
      <c r="L63" s="599">
        <v>215</v>
      </c>
      <c r="M63" s="600">
        <v>222</v>
      </c>
    </row>
    <row r="64" spans="1:13" ht="6" customHeight="1">
      <c r="A64" s="256"/>
      <c r="B64" s="256"/>
      <c r="C64" s="256"/>
      <c r="D64" s="256"/>
      <c r="E64" s="256"/>
      <c r="F64" s="256"/>
      <c r="G64" s="261"/>
      <c r="H64" s="599"/>
      <c r="I64" s="599"/>
      <c r="J64" s="599"/>
      <c r="K64" s="599"/>
      <c r="L64" s="599"/>
      <c r="M64" s="600"/>
    </row>
    <row r="65" spans="1:13" ht="9.75" customHeight="1">
      <c r="A65" s="256"/>
      <c r="B65" s="256"/>
      <c r="C65" s="276" t="s">
        <v>647</v>
      </c>
      <c r="D65" s="276"/>
      <c r="E65" s="276"/>
      <c r="F65" s="276"/>
      <c r="G65" s="261"/>
      <c r="H65" s="599">
        <v>142</v>
      </c>
      <c r="I65" s="599">
        <v>141</v>
      </c>
      <c r="J65" s="599">
        <v>148</v>
      </c>
      <c r="K65" s="599">
        <v>160</v>
      </c>
      <c r="L65" s="599">
        <v>170</v>
      </c>
      <c r="M65" s="600">
        <v>174</v>
      </c>
    </row>
    <row r="66" spans="1:13" ht="6" customHeight="1">
      <c r="A66" s="256"/>
      <c r="B66" s="256"/>
      <c r="C66" s="256"/>
      <c r="D66" s="256"/>
      <c r="E66" s="256"/>
      <c r="F66" s="256"/>
      <c r="G66" s="261"/>
      <c r="H66" s="359"/>
      <c r="I66" s="359"/>
      <c r="J66" s="599"/>
      <c r="K66" s="514"/>
      <c r="L66" s="600"/>
      <c r="M66" s="600"/>
    </row>
    <row r="67" spans="1:13" ht="9.75" customHeight="1">
      <c r="A67" s="256"/>
      <c r="B67" s="256"/>
      <c r="C67" s="256"/>
      <c r="D67" s="256"/>
      <c r="E67" s="272" t="s">
        <v>25</v>
      </c>
      <c r="F67" s="272"/>
      <c r="G67" s="261"/>
      <c r="H67" s="601">
        <v>268</v>
      </c>
      <c r="I67" s="601">
        <v>268</v>
      </c>
      <c r="J67" s="601">
        <v>271</v>
      </c>
      <c r="K67" s="601">
        <v>285</v>
      </c>
      <c r="L67" s="601">
        <v>303</v>
      </c>
      <c r="M67" s="601">
        <v>308</v>
      </c>
    </row>
    <row r="68" spans="1:10" ht="6" customHeight="1">
      <c r="A68" s="256"/>
      <c r="B68" s="256"/>
      <c r="C68" s="256"/>
      <c r="D68" s="256"/>
      <c r="E68" s="256"/>
      <c r="F68" s="277"/>
      <c r="G68" s="277"/>
      <c r="H68" s="277"/>
      <c r="I68" s="277"/>
      <c r="J68" s="606"/>
    </row>
    <row r="69" spans="1:10" ht="9.75" customHeight="1">
      <c r="A69" s="256"/>
      <c r="B69" s="256"/>
      <c r="C69" s="256"/>
      <c r="D69" s="256"/>
      <c r="E69" s="256"/>
      <c r="F69" s="256"/>
      <c r="G69" s="277"/>
      <c r="H69" s="605"/>
      <c r="I69" s="605"/>
      <c r="J69" s="606"/>
    </row>
    <row r="70" spans="1:10" ht="8.25" customHeight="1">
      <c r="A70" s="256"/>
      <c r="B70" s="256"/>
      <c r="C70" s="256"/>
      <c r="D70" s="256"/>
      <c r="E70" s="256"/>
      <c r="F70" s="256"/>
      <c r="G70" s="256"/>
      <c r="H70" s="277"/>
      <c r="I70" s="256"/>
      <c r="J70" s="606"/>
    </row>
    <row r="71" spans="1:13" ht="9.75" customHeight="1">
      <c r="A71" s="256"/>
      <c r="B71" s="256"/>
      <c r="C71" s="256"/>
      <c r="D71" s="256"/>
      <c r="E71" s="256"/>
      <c r="F71" s="256"/>
      <c r="G71" s="256"/>
      <c r="H71" s="921" t="s">
        <v>32</v>
      </c>
      <c r="I71" s="921"/>
      <c r="J71" s="921"/>
      <c r="K71" s="921"/>
      <c r="L71" s="921"/>
      <c r="M71" s="921"/>
    </row>
    <row r="72" spans="1:10" s="603" customFormat="1" ht="8.25" customHeight="1">
      <c r="A72" s="314"/>
      <c r="B72" s="311" t="s">
        <v>143</v>
      </c>
      <c r="C72" s="311"/>
      <c r="D72" s="311"/>
      <c r="E72" s="311"/>
      <c r="F72" s="311"/>
      <c r="G72" s="311"/>
      <c r="H72" s="775"/>
      <c r="I72" s="319"/>
      <c r="J72" s="606"/>
    </row>
    <row r="73" spans="1:13" ht="9.75" customHeight="1">
      <c r="A73" s="276" t="s">
        <v>198</v>
      </c>
      <c r="B73" s="276"/>
      <c r="C73" s="276"/>
      <c r="D73" s="276"/>
      <c r="E73" s="276"/>
      <c r="F73" s="276"/>
      <c r="G73" s="261"/>
      <c r="H73" s="599">
        <v>897786</v>
      </c>
      <c r="I73" s="599">
        <v>906254</v>
      </c>
      <c r="J73" s="599">
        <v>901400</v>
      </c>
      <c r="K73" s="599">
        <v>946714</v>
      </c>
      <c r="L73" s="599">
        <v>994673</v>
      </c>
      <c r="M73" s="599">
        <v>1013482</v>
      </c>
    </row>
    <row r="74" spans="1:13" ht="6" customHeight="1">
      <c r="A74" s="256"/>
      <c r="B74" s="256"/>
      <c r="C74" s="256"/>
      <c r="D74" s="256"/>
      <c r="E74" s="256"/>
      <c r="F74" s="256"/>
      <c r="G74" s="261"/>
      <c r="H74" s="599"/>
      <c r="I74" s="599"/>
      <c r="J74" s="599"/>
      <c r="K74" s="514"/>
      <c r="L74" s="600"/>
      <c r="M74" s="600"/>
    </row>
    <row r="75" spans="1:13" ht="9.75" customHeight="1">
      <c r="A75" s="276" t="s">
        <v>200</v>
      </c>
      <c r="B75" s="276"/>
      <c r="C75" s="276"/>
      <c r="D75" s="276"/>
      <c r="E75" s="276"/>
      <c r="F75" s="276"/>
      <c r="G75" s="261"/>
      <c r="H75" s="599">
        <v>145727</v>
      </c>
      <c r="I75" s="599">
        <v>152188</v>
      </c>
      <c r="J75" s="599">
        <v>155753</v>
      </c>
      <c r="K75" s="599">
        <v>173328</v>
      </c>
      <c r="L75" s="599">
        <v>176962</v>
      </c>
      <c r="M75" s="600">
        <v>191850</v>
      </c>
    </row>
    <row r="76" spans="1:13" ht="12" customHeight="1">
      <c r="A76" s="256"/>
      <c r="B76" s="256"/>
      <c r="C76" s="256"/>
      <c r="D76" s="256"/>
      <c r="E76" s="256"/>
      <c r="F76" s="256"/>
      <c r="G76" s="261"/>
      <c r="H76" s="359"/>
      <c r="I76" s="359"/>
      <c r="J76" s="599"/>
      <c r="K76" s="514"/>
      <c r="L76" s="600"/>
      <c r="M76" s="600"/>
    </row>
    <row r="77" spans="1:13" s="607" customFormat="1" ht="9.75" customHeight="1">
      <c r="A77" s="272" t="s">
        <v>648</v>
      </c>
      <c r="B77" s="272"/>
      <c r="C77" s="272"/>
      <c r="D77" s="272"/>
      <c r="E77" s="272"/>
      <c r="F77" s="272"/>
      <c r="G77" s="273"/>
      <c r="H77" s="601">
        <v>6567400</v>
      </c>
      <c r="I77" s="601">
        <v>6641854</v>
      </c>
      <c r="J77" s="601">
        <v>6656499</v>
      </c>
      <c r="K77" s="601">
        <v>6998506</v>
      </c>
      <c r="L77" s="601">
        <v>7299891</v>
      </c>
      <c r="M77" s="601">
        <v>7440137</v>
      </c>
    </row>
    <row r="78" spans="1:13" ht="9">
      <c r="A78" s="276" t="s">
        <v>649</v>
      </c>
      <c r="B78" s="276"/>
      <c r="C78" s="276"/>
      <c r="D78" s="276"/>
      <c r="E78" s="276"/>
      <c r="F78" s="276"/>
      <c r="G78" s="261"/>
      <c r="H78" s="599">
        <v>186170</v>
      </c>
      <c r="I78" s="599">
        <v>187655</v>
      </c>
      <c r="J78" s="599">
        <v>187990</v>
      </c>
      <c r="K78" s="599">
        <v>196798</v>
      </c>
      <c r="L78" s="599">
        <v>206500</v>
      </c>
      <c r="M78" s="600">
        <v>205643</v>
      </c>
    </row>
    <row r="79" spans="1:10" ht="8.25" customHeight="1">
      <c r="A79" s="276"/>
      <c r="B79" s="276"/>
      <c r="C79" s="276"/>
      <c r="D79" s="276"/>
      <c r="E79" s="276"/>
      <c r="F79" s="276"/>
      <c r="G79" s="277"/>
      <c r="H79" s="604"/>
      <c r="I79" s="256"/>
      <c r="J79" s="256"/>
    </row>
    <row r="80" spans="1:13" ht="9.75" customHeight="1">
      <c r="A80" s="277"/>
      <c r="B80" s="256"/>
      <c r="C80" s="256"/>
      <c r="D80" s="256"/>
      <c r="E80" s="256"/>
      <c r="F80" s="256"/>
      <c r="G80" s="256"/>
      <c r="H80" s="921" t="s">
        <v>639</v>
      </c>
      <c r="I80" s="921"/>
      <c r="J80" s="921"/>
      <c r="K80" s="921"/>
      <c r="L80" s="921"/>
      <c r="M80" s="921"/>
    </row>
    <row r="81" spans="1:10" s="603" customFormat="1" ht="8.25" customHeight="1">
      <c r="A81" s="256"/>
      <c r="B81" s="256" t="s">
        <v>143</v>
      </c>
      <c r="C81" s="256"/>
      <c r="D81" s="256"/>
      <c r="E81" s="256"/>
      <c r="F81" s="256"/>
      <c r="G81" s="256"/>
      <c r="H81" s="775"/>
      <c r="I81" s="319"/>
      <c r="J81" s="319"/>
    </row>
    <row r="82" spans="1:13" ht="9">
      <c r="A82" s="608" t="s">
        <v>198</v>
      </c>
      <c r="B82" s="276"/>
      <c r="C82" s="276"/>
      <c r="D82" s="276"/>
      <c r="E82" s="276"/>
      <c r="F82" s="276"/>
      <c r="G82" s="261"/>
      <c r="H82" s="599">
        <v>100</v>
      </c>
      <c r="I82" s="599">
        <v>101</v>
      </c>
      <c r="J82" s="599">
        <v>101</v>
      </c>
      <c r="K82" s="599">
        <v>106</v>
      </c>
      <c r="L82" s="599">
        <v>111</v>
      </c>
      <c r="M82" s="600">
        <v>114</v>
      </c>
    </row>
    <row r="83" spans="1:13" ht="6" customHeight="1">
      <c r="A83" s="256"/>
      <c r="B83" s="256"/>
      <c r="C83" s="256"/>
      <c r="D83" s="256"/>
      <c r="E83" s="256"/>
      <c r="F83" s="256"/>
      <c r="G83" s="261"/>
      <c r="H83" s="599"/>
      <c r="I83" s="599"/>
      <c r="J83" s="599"/>
      <c r="K83" s="514"/>
      <c r="L83" s="600"/>
      <c r="M83" s="600"/>
    </row>
    <row r="84" spans="1:13" ht="9">
      <c r="A84" s="276" t="s">
        <v>200</v>
      </c>
      <c r="B84" s="276"/>
      <c r="C84" s="276"/>
      <c r="D84" s="276"/>
      <c r="E84" s="276"/>
      <c r="F84" s="276"/>
      <c r="G84" s="261"/>
      <c r="H84" s="599">
        <v>12</v>
      </c>
      <c r="I84" s="599">
        <v>12</v>
      </c>
      <c r="J84" s="599">
        <v>12</v>
      </c>
      <c r="K84" s="599">
        <v>14</v>
      </c>
      <c r="L84" s="599">
        <v>14</v>
      </c>
      <c r="M84" s="600">
        <v>15</v>
      </c>
    </row>
    <row r="85" spans="1:13" ht="12" customHeight="1">
      <c r="A85" s="256"/>
      <c r="B85" s="256"/>
      <c r="C85" s="256"/>
      <c r="D85" s="256"/>
      <c r="E85" s="256"/>
      <c r="F85" s="256"/>
      <c r="G85" s="261"/>
      <c r="H85" s="359"/>
      <c r="I85" s="359"/>
      <c r="J85" s="599"/>
      <c r="K85" s="514"/>
      <c r="L85" s="600"/>
      <c r="M85" s="600"/>
    </row>
    <row r="86" spans="1:13" ht="9">
      <c r="A86" s="272" t="s">
        <v>648</v>
      </c>
      <c r="B86" s="272"/>
      <c r="C86" s="272"/>
      <c r="D86" s="272"/>
      <c r="E86" s="272"/>
      <c r="F86" s="272"/>
      <c r="G86" s="261"/>
      <c r="H86" s="601">
        <v>527</v>
      </c>
      <c r="I86" s="601">
        <v>532</v>
      </c>
      <c r="J86" s="601">
        <v>532</v>
      </c>
      <c r="K86" s="601">
        <v>559</v>
      </c>
      <c r="L86" s="601">
        <v>583</v>
      </c>
      <c r="M86" s="601">
        <v>594</v>
      </c>
    </row>
    <row r="87" spans="1:13" ht="9">
      <c r="A87" s="276" t="s">
        <v>649</v>
      </c>
      <c r="B87" s="276"/>
      <c r="C87" s="276"/>
      <c r="D87" s="276"/>
      <c r="E87" s="276"/>
      <c r="F87" s="276"/>
      <c r="G87" s="261"/>
      <c r="H87" s="599">
        <v>92</v>
      </c>
      <c r="I87" s="599">
        <v>93</v>
      </c>
      <c r="J87" s="599">
        <v>93</v>
      </c>
      <c r="K87" s="599">
        <v>98</v>
      </c>
      <c r="L87" s="599">
        <v>103</v>
      </c>
      <c r="M87" s="600">
        <v>103</v>
      </c>
    </row>
    <row r="88" spans="1:9" ht="12" customHeight="1">
      <c r="A88" s="276"/>
      <c r="B88" s="276"/>
      <c r="C88" s="276"/>
      <c r="D88" s="276"/>
      <c r="E88" s="276"/>
      <c r="F88" s="276"/>
      <c r="G88" s="277"/>
      <c r="H88" s="256"/>
      <c r="I88" s="256"/>
    </row>
    <row r="89" spans="1:9" ht="6" customHeight="1">
      <c r="A89" s="609" t="s">
        <v>29</v>
      </c>
      <c r="B89" s="609"/>
      <c r="C89" s="609"/>
      <c r="D89" s="609"/>
      <c r="E89" s="609"/>
      <c r="F89" s="609"/>
      <c r="G89" s="277"/>
      <c r="H89" s="256"/>
      <c r="I89" s="256"/>
    </row>
    <row r="90" spans="1:9" ht="12.75">
      <c r="A90" s="610" t="s">
        <v>651</v>
      </c>
      <c r="B90" s="256"/>
      <c r="C90" s="256"/>
      <c r="D90" s="256"/>
      <c r="E90" s="256"/>
      <c r="F90" s="256"/>
      <c r="G90" s="256"/>
      <c r="H90" s="256"/>
      <c r="I90" s="256"/>
    </row>
  </sheetData>
  <mergeCells count="12">
    <mergeCell ref="A3:M3"/>
    <mergeCell ref="A4:M4"/>
    <mergeCell ref="H31:M31"/>
    <mergeCell ref="H51:M51"/>
    <mergeCell ref="D13:F13"/>
    <mergeCell ref="D23:F23"/>
    <mergeCell ref="H11:M11"/>
    <mergeCell ref="H21:M21"/>
    <mergeCell ref="D33:F33"/>
    <mergeCell ref="H71:M71"/>
    <mergeCell ref="H80:M80"/>
    <mergeCell ref="D53:F53"/>
  </mergeCells>
  <printOptions/>
  <pageMargins left="0.44" right="0.54" top="0.6692913385826772" bottom="0.3937007874015748" header="0.511811023" footer="0.511811023"/>
  <pageSetup horizontalDpi="300" verticalDpi="300" orientation="portrait" paperSize="9" r:id="rId2"/>
  <headerFooter alignWithMargins="0">
    <oddHeader>&amp;C&amp;7- 6 -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N13" sqref="N13"/>
    </sheetView>
  </sheetViews>
  <sheetFormatPr defaultColWidth="12" defaultRowHeight="11.25"/>
  <cols>
    <col min="1" max="1" width="13.5" style="803" customWidth="1"/>
    <col min="2" max="2" width="1.171875" style="804" customWidth="1"/>
    <col min="3" max="3" width="13.5" style="804" customWidth="1"/>
    <col min="4" max="4" width="13.16015625" style="804" customWidth="1"/>
    <col min="5" max="5" width="13.5" style="804" customWidth="1"/>
    <col min="6" max="7" width="13.33203125" style="804" customWidth="1"/>
    <col min="8" max="8" width="1.171875" style="804" customWidth="1"/>
    <col min="9" max="11" width="10.16015625" style="804" customWidth="1"/>
    <col min="12" max="12" width="4" style="804" customWidth="1"/>
    <col min="13" max="16384" width="13.33203125" style="804" customWidth="1"/>
  </cols>
  <sheetData>
    <row r="1" spans="1:12" ht="12">
      <c r="A1" s="1106" t="s">
        <v>1005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</row>
    <row r="2" spans="1:12" ht="9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</row>
    <row r="3" spans="1:12" ht="11.25" customHeight="1">
      <c r="A3" s="818"/>
      <c r="B3" s="819"/>
      <c r="C3" s="1099" t="s">
        <v>670</v>
      </c>
      <c r="D3" s="1100"/>
      <c r="E3" s="1100"/>
      <c r="F3" s="1100"/>
      <c r="G3" s="1107"/>
      <c r="H3" s="819"/>
      <c r="I3" s="820"/>
      <c r="J3" s="821" t="s">
        <v>949</v>
      </c>
      <c r="K3" s="818"/>
      <c r="L3" s="1091" t="s">
        <v>33</v>
      </c>
    </row>
    <row r="4" spans="1:12" ht="11.25" customHeight="1">
      <c r="A4" s="818"/>
      <c r="B4" s="803"/>
      <c r="C4" s="1090" t="s">
        <v>946</v>
      </c>
      <c r="D4" s="1099" t="s">
        <v>613</v>
      </c>
      <c r="E4" s="1100"/>
      <c r="F4" s="1100"/>
      <c r="G4" s="1107"/>
      <c r="H4" s="803"/>
      <c r="I4" s="1090" t="s">
        <v>950</v>
      </c>
      <c r="J4" s="1108" t="s">
        <v>951</v>
      </c>
      <c r="K4" s="1103" t="s">
        <v>963</v>
      </c>
      <c r="L4" s="1111"/>
    </row>
    <row r="5" spans="1:12" ht="11.25" customHeight="1">
      <c r="A5" s="800" t="s">
        <v>952</v>
      </c>
      <c r="B5" s="803"/>
      <c r="C5" s="1101"/>
      <c r="D5" s="1108" t="s">
        <v>951</v>
      </c>
      <c r="E5" s="802" t="s">
        <v>953</v>
      </c>
      <c r="F5" s="1108" t="s">
        <v>731</v>
      </c>
      <c r="G5" s="1103" t="s">
        <v>954</v>
      </c>
      <c r="H5" s="803"/>
      <c r="I5" s="1101"/>
      <c r="J5" s="1109"/>
      <c r="K5" s="1104"/>
      <c r="L5" s="1111"/>
    </row>
    <row r="6" spans="1:12" ht="11.25" customHeight="1">
      <c r="A6" s="805" t="s">
        <v>955</v>
      </c>
      <c r="B6" s="803"/>
      <c r="C6" s="1101"/>
      <c r="D6" s="1109"/>
      <c r="E6" s="822" t="s">
        <v>956</v>
      </c>
      <c r="F6" s="1109"/>
      <c r="G6" s="1104"/>
      <c r="H6" s="803"/>
      <c r="I6" s="1101"/>
      <c r="J6" s="1109"/>
      <c r="K6" s="1104"/>
      <c r="L6" s="1111"/>
    </row>
    <row r="7" spans="1:12" ht="11.25" customHeight="1">
      <c r="A7" s="805" t="s">
        <v>957</v>
      </c>
      <c r="B7" s="803"/>
      <c r="C7" s="1101"/>
      <c r="D7" s="1109"/>
      <c r="E7" s="822" t="s">
        <v>958</v>
      </c>
      <c r="F7" s="1109"/>
      <c r="G7" s="1104"/>
      <c r="H7" s="803"/>
      <c r="I7" s="1102"/>
      <c r="J7" s="1110"/>
      <c r="K7" s="1105"/>
      <c r="L7" s="1111"/>
    </row>
    <row r="8" spans="1:12" ht="11.25" customHeight="1">
      <c r="A8" s="810" t="s">
        <v>959</v>
      </c>
      <c r="B8" s="817"/>
      <c r="C8" s="1102"/>
      <c r="D8" s="1110"/>
      <c r="E8" s="823" t="s">
        <v>960</v>
      </c>
      <c r="F8" s="1110"/>
      <c r="G8" s="1105"/>
      <c r="H8" s="803"/>
      <c r="I8" s="1116" t="s">
        <v>964</v>
      </c>
      <c r="J8" s="1117"/>
      <c r="K8" s="1118"/>
      <c r="L8" s="1111"/>
    </row>
    <row r="9" spans="1:12" ht="11.25" customHeight="1">
      <c r="A9" s="1121" t="s">
        <v>961</v>
      </c>
      <c r="B9" s="957"/>
      <c r="C9" s="957"/>
      <c r="D9" s="957"/>
      <c r="E9" s="957"/>
      <c r="F9" s="957"/>
      <c r="G9" s="1122"/>
      <c r="H9" s="817"/>
      <c r="I9" s="1116" t="s">
        <v>167</v>
      </c>
      <c r="J9" s="1117"/>
      <c r="K9" s="1118"/>
      <c r="L9" s="1112"/>
    </row>
    <row r="10" spans="2:11" ht="9" customHeight="1">
      <c r="B10" s="824"/>
      <c r="C10" s="824"/>
      <c r="D10" s="824"/>
      <c r="E10" s="824"/>
      <c r="F10" s="824"/>
      <c r="G10" s="824"/>
      <c r="H10" s="824"/>
      <c r="I10" s="824"/>
      <c r="J10" s="824"/>
      <c r="K10" s="824"/>
    </row>
    <row r="11" spans="1:12" ht="9">
      <c r="A11" s="771">
        <v>685953</v>
      </c>
      <c r="B11" s="647"/>
      <c r="C11" s="647">
        <v>5511188</v>
      </c>
      <c r="D11" s="647">
        <v>1516211</v>
      </c>
      <c r="E11" s="647">
        <v>1609645</v>
      </c>
      <c r="F11" s="647">
        <v>377298</v>
      </c>
      <c r="G11" s="647">
        <v>368734</v>
      </c>
      <c r="I11" s="826">
        <v>44.4</v>
      </c>
      <c r="J11" s="826">
        <v>28.4</v>
      </c>
      <c r="K11" s="826">
        <v>8.5</v>
      </c>
      <c r="L11" s="804">
        <v>1</v>
      </c>
    </row>
    <row r="12" spans="1:12" ht="9">
      <c r="A12" s="771">
        <v>12682</v>
      </c>
      <c r="B12" s="647"/>
      <c r="C12" s="647">
        <v>1358602</v>
      </c>
      <c r="D12" s="647">
        <v>445921</v>
      </c>
      <c r="E12" s="647">
        <v>147035</v>
      </c>
      <c r="F12" s="647">
        <v>123585</v>
      </c>
      <c r="G12" s="647">
        <v>107618</v>
      </c>
      <c r="I12" s="826">
        <v>50.6</v>
      </c>
      <c r="J12" s="826">
        <v>36.7</v>
      </c>
      <c r="K12" s="826">
        <v>10.7</v>
      </c>
      <c r="L12" s="804">
        <v>2</v>
      </c>
    </row>
    <row r="13" spans="1:12" ht="9">
      <c r="A13" s="771">
        <v>19051</v>
      </c>
      <c r="B13" s="647"/>
      <c r="C13" s="647">
        <v>699996</v>
      </c>
      <c r="D13" s="647">
        <v>189731</v>
      </c>
      <c r="E13" s="647">
        <v>85619</v>
      </c>
      <c r="F13" s="647">
        <v>57868</v>
      </c>
      <c r="G13" s="647">
        <v>55325</v>
      </c>
      <c r="I13" s="826">
        <v>48.3</v>
      </c>
      <c r="J13" s="826">
        <v>36.3</v>
      </c>
      <c r="K13" s="826">
        <v>12.9</v>
      </c>
      <c r="L13" s="804">
        <v>3</v>
      </c>
    </row>
    <row r="14" spans="1:12" ht="9">
      <c r="A14" s="771">
        <v>22136</v>
      </c>
      <c r="B14" s="647"/>
      <c r="C14" s="647">
        <v>609291</v>
      </c>
      <c r="D14" s="647">
        <v>142753</v>
      </c>
      <c r="E14" s="647">
        <v>69175</v>
      </c>
      <c r="F14" s="647">
        <v>24333</v>
      </c>
      <c r="G14" s="647">
        <v>38475</v>
      </c>
      <c r="I14" s="826">
        <v>63.8</v>
      </c>
      <c r="J14" s="826">
        <v>41.3</v>
      </c>
      <c r="K14" s="826">
        <v>16.6</v>
      </c>
      <c r="L14" s="804">
        <v>4</v>
      </c>
    </row>
    <row r="15" spans="1:12" ht="9">
      <c r="A15" s="771">
        <v>11769</v>
      </c>
      <c r="B15" s="647"/>
      <c r="C15" s="647">
        <v>348952</v>
      </c>
      <c r="D15" s="647">
        <v>110224</v>
      </c>
      <c r="E15" s="647">
        <v>56903</v>
      </c>
      <c r="F15" s="647">
        <v>21146</v>
      </c>
      <c r="G15" s="647">
        <v>25842</v>
      </c>
      <c r="I15" s="826">
        <v>51.3</v>
      </c>
      <c r="J15" s="826">
        <v>41.9</v>
      </c>
      <c r="K15" s="826">
        <v>10.8</v>
      </c>
      <c r="L15" s="804">
        <v>5</v>
      </c>
    </row>
    <row r="16" spans="1:12" ht="9">
      <c r="A16" s="771">
        <v>15849</v>
      </c>
      <c r="B16" s="647"/>
      <c r="C16" s="647">
        <v>407599</v>
      </c>
      <c r="D16" s="647">
        <v>84351</v>
      </c>
      <c r="E16" s="647">
        <v>45028</v>
      </c>
      <c r="F16" s="647">
        <v>31895</v>
      </c>
      <c r="G16" s="647">
        <v>33896</v>
      </c>
      <c r="I16" s="826">
        <v>63.9</v>
      </c>
      <c r="J16" s="826">
        <v>29.5</v>
      </c>
      <c r="K16" s="826">
        <v>19.3</v>
      </c>
      <c r="L16" s="804">
        <v>6</v>
      </c>
    </row>
    <row r="17" spans="1:12" ht="9">
      <c r="A17" s="771">
        <v>7474</v>
      </c>
      <c r="B17" s="647"/>
      <c r="C17" s="647">
        <v>334597</v>
      </c>
      <c r="D17" s="647">
        <v>94338</v>
      </c>
      <c r="E17" s="647">
        <v>39577</v>
      </c>
      <c r="F17" s="647">
        <v>21834</v>
      </c>
      <c r="G17" s="647">
        <v>28625</v>
      </c>
      <c r="I17" s="826">
        <v>46</v>
      </c>
      <c r="J17" s="826">
        <v>39.6</v>
      </c>
      <c r="K17" s="826">
        <v>14</v>
      </c>
      <c r="L17" s="804">
        <v>7</v>
      </c>
    </row>
    <row r="18" spans="1:12" ht="9">
      <c r="A18" s="771">
        <v>17093</v>
      </c>
      <c r="B18" s="647"/>
      <c r="C18" s="647">
        <v>319890</v>
      </c>
      <c r="D18" s="647">
        <v>90709</v>
      </c>
      <c r="E18" s="647">
        <v>42558</v>
      </c>
      <c r="F18" s="647">
        <v>25705</v>
      </c>
      <c r="G18" s="647">
        <v>39560</v>
      </c>
      <c r="I18" s="826">
        <v>47.4</v>
      </c>
      <c r="J18" s="826">
        <v>34</v>
      </c>
      <c r="K18" s="826">
        <v>16.1</v>
      </c>
      <c r="L18" s="804">
        <v>8</v>
      </c>
    </row>
    <row r="19" spans="1:12" ht="9">
      <c r="A19" s="771">
        <v>2522</v>
      </c>
      <c r="B19" s="647"/>
      <c r="C19" s="647">
        <v>209338</v>
      </c>
      <c r="D19" s="647">
        <v>60014</v>
      </c>
      <c r="E19" s="647">
        <v>28107</v>
      </c>
      <c r="F19" s="647">
        <v>10896</v>
      </c>
      <c r="G19" s="647">
        <v>12668</v>
      </c>
      <c r="I19" s="826">
        <v>56.2</v>
      </c>
      <c r="J19" s="826">
        <v>41.5</v>
      </c>
      <c r="K19" s="826">
        <v>12.7</v>
      </c>
      <c r="L19" s="804">
        <v>9</v>
      </c>
    </row>
    <row r="20" spans="1:12" ht="9">
      <c r="A20" s="771">
        <v>6951</v>
      </c>
      <c r="B20" s="647"/>
      <c r="C20" s="647">
        <v>178170</v>
      </c>
      <c r="D20" s="647">
        <v>57519</v>
      </c>
      <c r="E20" s="647">
        <v>32095</v>
      </c>
      <c r="F20" s="647">
        <v>11237</v>
      </c>
      <c r="G20" s="647">
        <v>17944</v>
      </c>
      <c r="I20" s="826">
        <v>44</v>
      </c>
      <c r="J20" s="826">
        <v>35.6</v>
      </c>
      <c r="K20" s="826">
        <v>14</v>
      </c>
      <c r="L20" s="804">
        <v>10</v>
      </c>
    </row>
    <row r="21" spans="1:12" ht="9">
      <c r="A21" s="771">
        <v>2645</v>
      </c>
      <c r="B21" s="647"/>
      <c r="C21" s="647">
        <v>184748</v>
      </c>
      <c r="D21" s="647">
        <v>46157</v>
      </c>
      <c r="E21" s="647">
        <v>29874</v>
      </c>
      <c r="F21" s="647">
        <v>11913</v>
      </c>
      <c r="G21" s="647">
        <v>28529</v>
      </c>
      <c r="I21" s="826">
        <v>49.3</v>
      </c>
      <c r="J21" s="826">
        <v>32.4</v>
      </c>
      <c r="K21" s="826">
        <v>23</v>
      </c>
      <c r="L21" s="804">
        <v>11</v>
      </c>
    </row>
    <row r="22" spans="1:12" ht="9">
      <c r="A22" s="771">
        <v>8416</v>
      </c>
      <c r="B22" s="647"/>
      <c r="C22" s="647">
        <v>175232</v>
      </c>
      <c r="D22" s="647">
        <v>42195</v>
      </c>
      <c r="E22" s="647">
        <v>31049</v>
      </c>
      <c r="F22" s="647">
        <v>11245</v>
      </c>
      <c r="G22" s="647">
        <v>14586</v>
      </c>
      <c r="I22" s="826">
        <v>53.1</v>
      </c>
      <c r="J22" s="826">
        <v>30.8</v>
      </c>
      <c r="K22" s="826">
        <v>15</v>
      </c>
      <c r="L22" s="804">
        <v>12</v>
      </c>
    </row>
    <row r="23" spans="1:12" ht="9">
      <c r="A23" s="771">
        <v>3527</v>
      </c>
      <c r="B23" s="647"/>
      <c r="C23" s="647">
        <v>122458</v>
      </c>
      <c r="D23" s="647">
        <v>37928</v>
      </c>
      <c r="E23" s="647">
        <v>18249</v>
      </c>
      <c r="F23" s="647">
        <v>11542</v>
      </c>
      <c r="G23" s="647">
        <v>16081</v>
      </c>
      <c r="I23" s="826">
        <v>50.8</v>
      </c>
      <c r="J23" s="826">
        <v>31.8</v>
      </c>
      <c r="K23" s="826">
        <v>15.6</v>
      </c>
      <c r="L23" s="804">
        <v>13</v>
      </c>
    </row>
    <row r="24" spans="1:12" ht="9">
      <c r="A24" s="771">
        <v>1352</v>
      </c>
      <c r="B24" s="647"/>
      <c r="C24" s="647">
        <v>265227</v>
      </c>
      <c r="D24" s="647">
        <v>33643</v>
      </c>
      <c r="E24" s="647">
        <v>25786</v>
      </c>
      <c r="F24" s="647">
        <v>12588</v>
      </c>
      <c r="G24" s="647">
        <v>19477</v>
      </c>
      <c r="I24" s="826">
        <v>54.2</v>
      </c>
      <c r="J24" s="826">
        <v>28.5</v>
      </c>
      <c r="K24" s="826">
        <v>17.9</v>
      </c>
      <c r="L24" s="804">
        <v>14</v>
      </c>
    </row>
    <row r="25" spans="1:12" ht="9">
      <c r="A25" s="771">
        <v>2819</v>
      </c>
      <c r="B25" s="647"/>
      <c r="C25" s="647">
        <v>172899</v>
      </c>
      <c r="D25" s="647">
        <v>40867</v>
      </c>
      <c r="E25" s="647">
        <v>34718</v>
      </c>
      <c r="F25" s="647">
        <v>14313</v>
      </c>
      <c r="G25" s="647">
        <v>11909</v>
      </c>
      <c r="I25" s="826">
        <v>49.2</v>
      </c>
      <c r="J25" s="826">
        <v>25</v>
      </c>
      <c r="K25" s="826">
        <v>9.5</v>
      </c>
      <c r="L25" s="804">
        <v>15</v>
      </c>
    </row>
    <row r="26" spans="1:12" ht="9">
      <c r="A26" s="771">
        <v>3073</v>
      </c>
      <c r="B26" s="647"/>
      <c r="C26" s="647">
        <v>935940</v>
      </c>
      <c r="D26" s="647">
        <v>32513</v>
      </c>
      <c r="E26" s="647">
        <v>15915</v>
      </c>
      <c r="F26" s="647">
        <v>9294</v>
      </c>
      <c r="G26" s="647">
        <v>6280</v>
      </c>
      <c r="I26" s="826">
        <v>60.6</v>
      </c>
      <c r="J26" s="826">
        <v>35.3</v>
      </c>
      <c r="K26" s="826">
        <v>8.3</v>
      </c>
      <c r="L26" s="804">
        <v>16</v>
      </c>
    </row>
    <row r="27" spans="1:12" ht="9">
      <c r="A27" s="771">
        <v>2000</v>
      </c>
      <c r="B27" s="647"/>
      <c r="C27" s="647">
        <v>163382</v>
      </c>
      <c r="D27" s="647">
        <v>30643</v>
      </c>
      <c r="E27" s="647">
        <v>14386</v>
      </c>
      <c r="F27" s="647">
        <v>7137</v>
      </c>
      <c r="G27" s="647">
        <v>18528</v>
      </c>
      <c r="I27" s="826">
        <v>32.8</v>
      </c>
      <c r="J27" s="826">
        <v>29.3</v>
      </c>
      <c r="K27" s="826">
        <v>20.4</v>
      </c>
      <c r="L27" s="804">
        <v>17</v>
      </c>
    </row>
    <row r="28" spans="1:12" ht="9">
      <c r="A28" s="771">
        <v>1475</v>
      </c>
      <c r="B28" s="647"/>
      <c r="C28" s="647">
        <v>148406</v>
      </c>
      <c r="D28" s="647">
        <v>28395</v>
      </c>
      <c r="E28" s="647">
        <v>16824</v>
      </c>
      <c r="F28" s="647">
        <v>6596</v>
      </c>
      <c r="G28" s="647">
        <v>11953</v>
      </c>
      <c r="I28" s="826">
        <v>64.6</v>
      </c>
      <c r="J28" s="826">
        <v>35</v>
      </c>
      <c r="K28" s="826">
        <v>17.6</v>
      </c>
      <c r="L28" s="804">
        <v>18</v>
      </c>
    </row>
    <row r="29" spans="1:12" ht="9">
      <c r="A29" s="771">
        <v>2149</v>
      </c>
      <c r="B29" s="647"/>
      <c r="C29" s="647">
        <v>109353</v>
      </c>
      <c r="D29" s="647">
        <v>28930</v>
      </c>
      <c r="E29" s="647">
        <v>15391</v>
      </c>
      <c r="F29" s="647">
        <v>6733</v>
      </c>
      <c r="G29" s="647">
        <v>14643</v>
      </c>
      <c r="I29" s="826">
        <v>36.8</v>
      </c>
      <c r="J29" s="826">
        <v>31.7</v>
      </c>
      <c r="K29" s="826">
        <v>18.1</v>
      </c>
      <c r="L29" s="804">
        <v>19</v>
      </c>
    </row>
    <row r="30" spans="1:12" ht="9">
      <c r="A30" s="771">
        <v>3513</v>
      </c>
      <c r="B30" s="647"/>
      <c r="C30" s="647">
        <v>104622</v>
      </c>
      <c r="D30" s="647">
        <v>27406</v>
      </c>
      <c r="E30" s="647">
        <v>18276</v>
      </c>
      <c r="F30" s="647">
        <v>6417</v>
      </c>
      <c r="G30" s="647">
        <v>10037</v>
      </c>
      <c r="I30" s="826">
        <v>44.2</v>
      </c>
      <c r="J30" s="826">
        <v>34.1</v>
      </c>
      <c r="K30" s="826">
        <v>16.3</v>
      </c>
      <c r="L30" s="804">
        <v>20</v>
      </c>
    </row>
    <row r="31" spans="1:12" ht="9">
      <c r="A31" s="771">
        <v>1125</v>
      </c>
      <c r="B31" s="647"/>
      <c r="C31" s="647">
        <v>118018</v>
      </c>
      <c r="D31" s="647">
        <v>24884</v>
      </c>
      <c r="E31" s="647">
        <v>15115</v>
      </c>
      <c r="F31" s="647">
        <v>7212</v>
      </c>
      <c r="G31" s="647">
        <v>11229</v>
      </c>
      <c r="I31" s="826">
        <v>39</v>
      </c>
      <c r="J31" s="826">
        <v>35</v>
      </c>
      <c r="K31" s="826">
        <v>20.5</v>
      </c>
      <c r="L31" s="804">
        <v>21</v>
      </c>
    </row>
    <row r="32" spans="1:12" ht="9">
      <c r="A32" s="771">
        <v>2773</v>
      </c>
      <c r="B32" s="647"/>
      <c r="C32" s="647">
        <v>146170</v>
      </c>
      <c r="D32" s="647">
        <v>35014</v>
      </c>
      <c r="E32" s="647">
        <v>12830</v>
      </c>
      <c r="F32" s="647">
        <v>17495</v>
      </c>
      <c r="G32" s="647">
        <v>9891</v>
      </c>
      <c r="I32" s="826">
        <v>45.3</v>
      </c>
      <c r="J32" s="826">
        <v>27.8</v>
      </c>
      <c r="K32" s="826">
        <v>16.6</v>
      </c>
      <c r="L32" s="804">
        <v>22</v>
      </c>
    </row>
    <row r="33" spans="1:12" ht="9">
      <c r="A33" s="771">
        <v>3414</v>
      </c>
      <c r="B33" s="647"/>
      <c r="C33" s="647">
        <v>115237</v>
      </c>
      <c r="D33" s="647">
        <v>34275</v>
      </c>
      <c r="E33" s="647">
        <v>21657</v>
      </c>
      <c r="F33" s="647">
        <v>8621</v>
      </c>
      <c r="G33" s="647">
        <v>23702</v>
      </c>
      <c r="I33" s="826">
        <v>45.5</v>
      </c>
      <c r="J33" s="826">
        <v>35.5</v>
      </c>
      <c r="K33" s="826">
        <v>27</v>
      </c>
      <c r="L33" s="804">
        <v>23</v>
      </c>
    </row>
    <row r="34" spans="1:12" ht="9">
      <c r="A34" s="771">
        <v>1236</v>
      </c>
      <c r="B34" s="647"/>
      <c r="C34" s="647">
        <v>85071</v>
      </c>
      <c r="D34" s="647">
        <v>24086</v>
      </c>
      <c r="E34" s="647">
        <v>15805</v>
      </c>
      <c r="F34" s="647">
        <v>7163</v>
      </c>
      <c r="G34" s="647">
        <v>9925</v>
      </c>
      <c r="I34" s="826">
        <v>43.6</v>
      </c>
      <c r="J34" s="826">
        <v>33</v>
      </c>
      <c r="K34" s="826">
        <v>16.1</v>
      </c>
      <c r="L34" s="804">
        <v>24</v>
      </c>
    </row>
    <row r="35" spans="1:12" ht="9">
      <c r="A35" s="771">
        <v>2512</v>
      </c>
      <c r="B35" s="647"/>
      <c r="C35" s="647">
        <v>88727</v>
      </c>
      <c r="D35" s="647">
        <v>25718</v>
      </c>
      <c r="E35" s="647">
        <v>14928</v>
      </c>
      <c r="F35" s="647">
        <v>7258</v>
      </c>
      <c r="G35" s="647">
        <v>9359</v>
      </c>
      <c r="I35" s="826">
        <v>45</v>
      </c>
      <c r="J35" s="826">
        <v>35</v>
      </c>
      <c r="K35" s="826">
        <v>23.3</v>
      </c>
      <c r="L35" s="804">
        <v>25</v>
      </c>
    </row>
    <row r="36" spans="1:11" ht="9">
      <c r="A36" s="771"/>
      <c r="B36" s="647"/>
      <c r="C36" s="647"/>
      <c r="D36" s="647"/>
      <c r="E36" s="647"/>
      <c r="F36" s="647"/>
      <c r="G36" s="647"/>
      <c r="I36" s="826"/>
      <c r="J36" s="826"/>
      <c r="K36" s="826"/>
    </row>
    <row r="37" spans="1:12" ht="9">
      <c r="A37" s="771">
        <v>843509</v>
      </c>
      <c r="B37" s="647"/>
      <c r="C37" s="647">
        <v>12913111</v>
      </c>
      <c r="D37" s="647">
        <v>3284423</v>
      </c>
      <c r="E37" s="647">
        <v>2456546</v>
      </c>
      <c r="F37" s="647">
        <v>851326</v>
      </c>
      <c r="G37" s="647">
        <v>944817</v>
      </c>
      <c r="I37" s="826">
        <v>47.5</v>
      </c>
      <c r="J37" s="826">
        <v>31.7</v>
      </c>
      <c r="K37" s="826">
        <v>11.4</v>
      </c>
      <c r="L37" s="804">
        <v>26</v>
      </c>
    </row>
    <row r="39" ht="9">
      <c r="A39" s="803" t="s">
        <v>962</v>
      </c>
    </row>
    <row r="44" spans="1:12" ht="12">
      <c r="A44" s="1106" t="s">
        <v>1006</v>
      </c>
      <c r="B44" s="1106"/>
      <c r="C44" s="1106"/>
      <c r="D44" s="1106"/>
      <c r="E44" s="1106"/>
      <c r="F44" s="1106"/>
      <c r="G44" s="1106"/>
      <c r="H44" s="1106"/>
      <c r="I44" s="1106"/>
      <c r="J44" s="1106"/>
      <c r="K44" s="1106"/>
      <c r="L44" s="1106"/>
    </row>
    <row r="45" spans="1:12" ht="9">
      <c r="A45" s="817"/>
      <c r="B45" s="817"/>
      <c r="C45" s="817"/>
      <c r="D45" s="817"/>
      <c r="E45" s="817"/>
      <c r="F45" s="817"/>
      <c r="G45" s="817"/>
      <c r="H45" s="817"/>
      <c r="I45" s="817"/>
      <c r="J45" s="817"/>
      <c r="K45" s="817"/>
      <c r="L45" s="817"/>
    </row>
    <row r="46" spans="1:12" ht="11.25" customHeight="1">
      <c r="A46" s="818"/>
      <c r="B46" s="819"/>
      <c r="C46" s="1099" t="s">
        <v>670</v>
      </c>
      <c r="D46" s="1100"/>
      <c r="E46" s="1100"/>
      <c r="F46" s="1100"/>
      <c r="G46" s="1107"/>
      <c r="H46" s="819"/>
      <c r="I46" s="820"/>
      <c r="J46" s="821" t="s">
        <v>949</v>
      </c>
      <c r="K46" s="818"/>
      <c r="L46" s="1091" t="s">
        <v>33</v>
      </c>
    </row>
    <row r="47" spans="1:12" ht="11.25" customHeight="1">
      <c r="A47" s="818"/>
      <c r="B47" s="803"/>
      <c r="C47" s="1090" t="s">
        <v>946</v>
      </c>
      <c r="D47" s="1099" t="s">
        <v>613</v>
      </c>
      <c r="E47" s="1100"/>
      <c r="F47" s="1100"/>
      <c r="G47" s="1107"/>
      <c r="H47" s="803"/>
      <c r="I47" s="1090" t="s">
        <v>950</v>
      </c>
      <c r="J47" s="1108" t="s">
        <v>951</v>
      </c>
      <c r="K47" s="1103" t="s">
        <v>963</v>
      </c>
      <c r="L47" s="1111"/>
    </row>
    <row r="48" spans="1:12" ht="11.25" customHeight="1">
      <c r="A48" s="1103" t="s">
        <v>965</v>
      </c>
      <c r="B48" s="803"/>
      <c r="C48" s="1101"/>
      <c r="D48" s="1108" t="s">
        <v>951</v>
      </c>
      <c r="E48" s="1091" t="s">
        <v>966</v>
      </c>
      <c r="F48" s="1108" t="s">
        <v>731</v>
      </c>
      <c r="G48" s="1103" t="s">
        <v>954</v>
      </c>
      <c r="H48" s="803"/>
      <c r="I48" s="1101"/>
      <c r="J48" s="1109"/>
      <c r="K48" s="1104"/>
      <c r="L48" s="1111"/>
    </row>
    <row r="49" spans="1:12" ht="11.25" customHeight="1">
      <c r="A49" s="1104"/>
      <c r="B49" s="803"/>
      <c r="C49" s="1101"/>
      <c r="D49" s="1109"/>
      <c r="E49" s="1111"/>
      <c r="F49" s="1109"/>
      <c r="G49" s="1104"/>
      <c r="H49" s="803"/>
      <c r="I49" s="1101"/>
      <c r="J49" s="1109"/>
      <c r="K49" s="1104"/>
      <c r="L49" s="1111"/>
    </row>
    <row r="50" spans="1:12" ht="11.25" customHeight="1">
      <c r="A50" s="1104"/>
      <c r="B50" s="803"/>
      <c r="C50" s="1101"/>
      <c r="D50" s="1109"/>
      <c r="E50" s="1111"/>
      <c r="F50" s="1109"/>
      <c r="G50" s="1104"/>
      <c r="H50" s="803"/>
      <c r="I50" s="1102"/>
      <c r="J50" s="1110"/>
      <c r="K50" s="1105"/>
      <c r="L50" s="1111"/>
    </row>
    <row r="51" spans="1:12" ht="11.25" customHeight="1">
      <c r="A51" s="1105"/>
      <c r="B51" s="817"/>
      <c r="C51" s="1102"/>
      <c r="D51" s="1110"/>
      <c r="E51" s="1112"/>
      <c r="F51" s="1110"/>
      <c r="G51" s="1105"/>
      <c r="H51" s="803"/>
      <c r="I51" s="1116" t="s">
        <v>964</v>
      </c>
      <c r="J51" s="1117"/>
      <c r="K51" s="1118"/>
      <c r="L51" s="1111"/>
    </row>
    <row r="52" spans="1:12" ht="11.25" customHeight="1">
      <c r="A52" s="1119" t="s">
        <v>967</v>
      </c>
      <c r="B52" s="1119"/>
      <c r="C52" s="1119"/>
      <c r="D52" s="1119"/>
      <c r="E52" s="1119"/>
      <c r="F52" s="1119"/>
      <c r="G52" s="1120"/>
      <c r="H52" s="817"/>
      <c r="I52" s="1116" t="s">
        <v>167</v>
      </c>
      <c r="J52" s="1117"/>
      <c r="K52" s="1118"/>
      <c r="L52" s="1112"/>
    </row>
    <row r="53" spans="2:11" ht="9">
      <c r="B53" s="824"/>
      <c r="C53" s="824"/>
      <c r="D53" s="824"/>
      <c r="E53" s="824"/>
      <c r="F53" s="824"/>
      <c r="G53" s="824"/>
      <c r="H53" s="824"/>
      <c r="I53" s="824"/>
      <c r="J53" s="824"/>
      <c r="K53" s="824"/>
    </row>
    <row r="54" spans="1:12" ht="9">
      <c r="A54" s="771">
        <v>5065</v>
      </c>
      <c r="B54" s="647"/>
      <c r="C54" s="647">
        <v>219653</v>
      </c>
      <c r="D54" s="647">
        <v>50836</v>
      </c>
      <c r="E54" s="647">
        <v>19710</v>
      </c>
      <c r="F54" s="767">
        <v>0</v>
      </c>
      <c r="G54" s="647">
        <v>17763</v>
      </c>
      <c r="I54" s="826">
        <v>0</v>
      </c>
      <c r="J54" s="826">
        <v>23.1</v>
      </c>
      <c r="K54" s="826">
        <v>9</v>
      </c>
      <c r="L54" s="804">
        <v>1</v>
      </c>
    </row>
    <row r="55" spans="1:12" ht="9">
      <c r="A55" s="771">
        <v>906</v>
      </c>
      <c r="B55" s="647"/>
      <c r="C55" s="647">
        <v>74900</v>
      </c>
      <c r="D55" s="647">
        <v>18156</v>
      </c>
      <c r="E55" s="647">
        <v>5737</v>
      </c>
      <c r="F55" s="767">
        <v>0</v>
      </c>
      <c r="G55" s="647">
        <v>5210</v>
      </c>
      <c r="I55" s="826">
        <v>0</v>
      </c>
      <c r="J55" s="826">
        <v>23</v>
      </c>
      <c r="K55" s="826">
        <v>7.2</v>
      </c>
      <c r="L55" s="804">
        <v>2</v>
      </c>
    </row>
    <row r="56" spans="1:12" ht="9">
      <c r="A56" s="771">
        <v>221</v>
      </c>
      <c r="B56" s="647"/>
      <c r="C56" s="647">
        <v>35671</v>
      </c>
      <c r="D56" s="647">
        <v>10437</v>
      </c>
      <c r="E56" s="647">
        <v>3224</v>
      </c>
      <c r="F56" s="767">
        <v>0</v>
      </c>
      <c r="G56" s="647">
        <v>1926</v>
      </c>
      <c r="I56" s="826">
        <v>0</v>
      </c>
      <c r="J56" s="826">
        <v>23.4</v>
      </c>
      <c r="K56" s="826">
        <v>4.8</v>
      </c>
      <c r="L56" s="804">
        <v>3</v>
      </c>
    </row>
    <row r="57" spans="1:12" ht="9">
      <c r="A57" s="771">
        <v>6</v>
      </c>
      <c r="B57" s="647"/>
      <c r="C57" s="647">
        <v>75046</v>
      </c>
      <c r="D57" s="647">
        <v>21205</v>
      </c>
      <c r="E57" s="647">
        <v>3919</v>
      </c>
      <c r="F57" s="767">
        <v>0</v>
      </c>
      <c r="G57" s="647">
        <v>21190</v>
      </c>
      <c r="I57" s="826">
        <v>0</v>
      </c>
      <c r="J57" s="826">
        <v>32.6</v>
      </c>
      <c r="K57" s="826">
        <v>32.9</v>
      </c>
      <c r="L57" s="804">
        <v>4</v>
      </c>
    </row>
    <row r="58" spans="1:12" ht="9">
      <c r="A58" s="771">
        <v>1541</v>
      </c>
      <c r="B58" s="647"/>
      <c r="C58" s="647">
        <v>149461</v>
      </c>
      <c r="D58" s="647">
        <v>50339</v>
      </c>
      <c r="E58" s="647">
        <v>19300</v>
      </c>
      <c r="F58" s="767">
        <v>0</v>
      </c>
      <c r="G58" s="647">
        <v>13251</v>
      </c>
      <c r="I58" s="826">
        <v>0</v>
      </c>
      <c r="J58" s="826">
        <v>36.1</v>
      </c>
      <c r="K58" s="826">
        <v>13.9</v>
      </c>
      <c r="L58" s="804">
        <v>5</v>
      </c>
    </row>
    <row r="59" spans="1:12" ht="9">
      <c r="A59" s="771">
        <v>82</v>
      </c>
      <c r="B59" s="647"/>
      <c r="C59" s="647">
        <v>46688</v>
      </c>
      <c r="D59" s="647">
        <v>22331</v>
      </c>
      <c r="E59" s="647">
        <v>4693</v>
      </c>
      <c r="F59" s="767">
        <v>0</v>
      </c>
      <c r="G59" s="647">
        <v>2772</v>
      </c>
      <c r="I59" s="826">
        <v>0</v>
      </c>
      <c r="J59" s="826">
        <v>39.4</v>
      </c>
      <c r="K59" s="826">
        <v>5.5</v>
      </c>
      <c r="L59" s="804">
        <v>6</v>
      </c>
    </row>
    <row r="60" spans="1:12" ht="9">
      <c r="A60" s="771">
        <v>353</v>
      </c>
      <c r="B60" s="647"/>
      <c r="C60" s="647">
        <v>82666</v>
      </c>
      <c r="D60" s="647">
        <v>18545</v>
      </c>
      <c r="E60" s="647">
        <v>4732</v>
      </c>
      <c r="F60" s="767">
        <v>0</v>
      </c>
      <c r="G60" s="647">
        <v>2545</v>
      </c>
      <c r="I60" s="826">
        <v>0</v>
      </c>
      <c r="J60" s="826">
        <v>23.7</v>
      </c>
      <c r="K60" s="826">
        <v>3.5</v>
      </c>
      <c r="L60" s="804">
        <v>7</v>
      </c>
    </row>
    <row r="61" spans="1:11" ht="9">
      <c r="A61" s="771"/>
      <c r="B61" s="647"/>
      <c r="C61" s="647"/>
      <c r="D61" s="647"/>
      <c r="E61" s="647"/>
      <c r="F61" s="767"/>
      <c r="G61" s="647"/>
      <c r="I61" s="826"/>
      <c r="J61" s="826"/>
      <c r="K61" s="826"/>
    </row>
    <row r="62" spans="1:12" ht="9">
      <c r="A62" s="771">
        <v>8173</v>
      </c>
      <c r="B62" s="647"/>
      <c r="C62" s="647">
        <v>684085</v>
      </c>
      <c r="D62" s="647">
        <v>191850</v>
      </c>
      <c r="E62" s="647">
        <v>61314</v>
      </c>
      <c r="F62" s="767">
        <v>0</v>
      </c>
      <c r="G62" s="647">
        <v>64656</v>
      </c>
      <c r="I62" s="826">
        <v>0</v>
      </c>
      <c r="J62" s="826">
        <v>28.1</v>
      </c>
      <c r="K62" s="826">
        <v>10.9</v>
      </c>
      <c r="L62" s="804">
        <v>8</v>
      </c>
    </row>
    <row r="64" ht="9">
      <c r="A64" s="803" t="s">
        <v>968</v>
      </c>
    </row>
  </sheetData>
  <mergeCells count="30">
    <mergeCell ref="D5:D8"/>
    <mergeCell ref="F5:F8"/>
    <mergeCell ref="G5:G8"/>
    <mergeCell ref="I8:K8"/>
    <mergeCell ref="A1:L1"/>
    <mergeCell ref="C3:G3"/>
    <mergeCell ref="L3:L9"/>
    <mergeCell ref="C4:C8"/>
    <mergeCell ref="D4:G4"/>
    <mergeCell ref="I4:I7"/>
    <mergeCell ref="J4:J7"/>
    <mergeCell ref="A9:G9"/>
    <mergeCell ref="I9:K9"/>
    <mergeCell ref="K4:K7"/>
    <mergeCell ref="A44:L44"/>
    <mergeCell ref="C46:G46"/>
    <mergeCell ref="L46:L52"/>
    <mergeCell ref="C47:C51"/>
    <mergeCell ref="D47:G47"/>
    <mergeCell ref="I47:I50"/>
    <mergeCell ref="J47:J50"/>
    <mergeCell ref="K47:K50"/>
    <mergeCell ref="G48:G51"/>
    <mergeCell ref="I51:K51"/>
    <mergeCell ref="A52:G52"/>
    <mergeCell ref="I52:K52"/>
    <mergeCell ref="A48:A51"/>
    <mergeCell ref="D48:D51"/>
    <mergeCell ref="E48:E51"/>
    <mergeCell ref="F48:F51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5" r:id="rId1"/>
  <headerFooter alignWithMargins="0">
    <oddHeader>&amp;C&amp;"Jahrbuch,Standard"&amp;8- 29 -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M21" sqref="M21"/>
    </sheetView>
  </sheetViews>
  <sheetFormatPr defaultColWidth="12" defaultRowHeight="11.25"/>
  <cols>
    <col min="1" max="1" width="4" style="804" customWidth="1"/>
    <col min="2" max="3" width="1.0078125" style="804" customWidth="1"/>
    <col min="4" max="4" width="21.5" style="804" customWidth="1"/>
    <col min="5" max="5" width="10.83203125" style="804" customWidth="1"/>
    <col min="6" max="6" width="13.33203125" style="804" customWidth="1"/>
    <col min="7" max="7" width="13.83203125" style="804" customWidth="1"/>
    <col min="8" max="8" width="13.5" style="804" customWidth="1"/>
    <col min="9" max="9" width="13.16015625" style="804" customWidth="1"/>
    <col min="10" max="10" width="13.5" style="804" customWidth="1"/>
    <col min="11" max="11" width="12.83203125" style="804" customWidth="1"/>
    <col min="12" max="12" width="13.33203125" style="803" customWidth="1"/>
    <col min="13" max="16384" width="13.33203125" style="804" customWidth="1"/>
  </cols>
  <sheetData>
    <row r="1" spans="1:11" ht="12">
      <c r="A1" s="1098" t="s">
        <v>1007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</row>
    <row r="2" spans="1:11" ht="9" customHeight="1">
      <c r="A2" s="798"/>
      <c r="B2" s="798"/>
      <c r="C2" s="798"/>
      <c r="D2" s="798"/>
      <c r="E2" s="799"/>
      <c r="F2" s="799"/>
      <c r="G2" s="799"/>
      <c r="H2" s="799"/>
      <c r="I2" s="799"/>
      <c r="J2" s="799"/>
      <c r="K2" s="799"/>
    </row>
    <row r="3" spans="1:11" ht="11.25" customHeight="1">
      <c r="A3" s="819"/>
      <c r="B3" s="1090" t="s">
        <v>755</v>
      </c>
      <c r="C3" s="1091"/>
      <c r="D3" s="1091"/>
      <c r="E3" s="1090" t="s">
        <v>1001</v>
      </c>
      <c r="F3" s="1099" t="s">
        <v>668</v>
      </c>
      <c r="G3" s="1100"/>
      <c r="H3" s="1100"/>
      <c r="I3" s="1100"/>
      <c r="J3" s="1100"/>
      <c r="K3" s="1100"/>
    </row>
    <row r="4" spans="1:11" ht="11.25" customHeight="1">
      <c r="A4" s="803"/>
      <c r="B4" s="1092"/>
      <c r="C4" s="1093"/>
      <c r="D4" s="1093"/>
      <c r="E4" s="1101"/>
      <c r="F4" s="1090" t="s">
        <v>946</v>
      </c>
      <c r="G4" s="1099" t="s">
        <v>613</v>
      </c>
      <c r="H4" s="1100"/>
      <c r="I4" s="1100"/>
      <c r="J4" s="1100"/>
      <c r="K4" s="1100"/>
    </row>
    <row r="5" spans="1:11" ht="11.25" customHeight="1">
      <c r="A5" s="828" t="s">
        <v>600</v>
      </c>
      <c r="B5" s="1092"/>
      <c r="C5" s="1093"/>
      <c r="D5" s="1093"/>
      <c r="E5" s="1101"/>
      <c r="F5" s="1101"/>
      <c r="G5" s="1090" t="s">
        <v>730</v>
      </c>
      <c r="H5" s="1090" t="s">
        <v>731</v>
      </c>
      <c r="I5" s="1090" t="s">
        <v>732</v>
      </c>
      <c r="J5" s="808" t="s">
        <v>733</v>
      </c>
      <c r="K5" s="1090" t="s">
        <v>734</v>
      </c>
    </row>
    <row r="6" spans="1:11" ht="11.25" customHeight="1">
      <c r="A6" s="828" t="s">
        <v>753</v>
      </c>
      <c r="B6" s="1092"/>
      <c r="C6" s="1093"/>
      <c r="D6" s="1093"/>
      <c r="E6" s="1101"/>
      <c r="F6" s="1101"/>
      <c r="G6" s="1101"/>
      <c r="H6" s="1101"/>
      <c r="I6" s="1101"/>
      <c r="J6" s="807" t="s">
        <v>735</v>
      </c>
      <c r="K6" s="1101"/>
    </row>
    <row r="7" spans="1:11" ht="11.25" customHeight="1">
      <c r="A7" s="803"/>
      <c r="B7" s="1092"/>
      <c r="C7" s="1093"/>
      <c r="D7" s="1093"/>
      <c r="E7" s="1101"/>
      <c r="F7" s="1101"/>
      <c r="G7" s="1101"/>
      <c r="H7" s="1101"/>
      <c r="I7" s="1101"/>
      <c r="J7" s="807" t="s">
        <v>736</v>
      </c>
      <c r="K7" s="1101"/>
    </row>
    <row r="8" spans="1:11" ht="11.25" customHeight="1">
      <c r="A8" s="803"/>
      <c r="B8" s="1092"/>
      <c r="C8" s="1093"/>
      <c r="D8" s="1093"/>
      <c r="E8" s="1102"/>
      <c r="F8" s="1102"/>
      <c r="G8" s="1102"/>
      <c r="H8" s="1102"/>
      <c r="I8" s="1102"/>
      <c r="J8" s="809" t="s">
        <v>504</v>
      </c>
      <c r="K8" s="1102"/>
    </row>
    <row r="9" spans="1:11" ht="11.25" customHeight="1">
      <c r="A9" s="817"/>
      <c r="B9" s="1094"/>
      <c r="C9" s="1095"/>
      <c r="D9" s="1095"/>
      <c r="E9" s="1096" t="s">
        <v>737</v>
      </c>
      <c r="F9" s="1097"/>
      <c r="G9" s="1097"/>
      <c r="H9" s="1097"/>
      <c r="I9" s="1097"/>
      <c r="J9" s="1097"/>
      <c r="K9" s="1097"/>
    </row>
    <row r="10" spans="2:10" ht="9" customHeight="1">
      <c r="B10" s="825"/>
      <c r="E10" s="824"/>
      <c r="F10" s="824"/>
      <c r="G10" s="824"/>
      <c r="H10" s="824"/>
      <c r="I10" s="824"/>
      <c r="J10" s="824"/>
    </row>
    <row r="11" spans="1:11" ht="9">
      <c r="A11" s="804">
        <v>1</v>
      </c>
      <c r="B11" s="813"/>
      <c r="D11" s="804" t="s">
        <v>52</v>
      </c>
      <c r="E11" s="769">
        <v>107739</v>
      </c>
      <c r="F11" s="769">
        <v>132429</v>
      </c>
      <c r="G11" s="769">
        <v>0</v>
      </c>
      <c r="H11" s="769">
        <v>76360</v>
      </c>
      <c r="I11" s="769">
        <v>9570</v>
      </c>
      <c r="J11" s="769">
        <v>3958</v>
      </c>
      <c r="K11" s="770">
        <v>3200</v>
      </c>
    </row>
    <row r="12" spans="1:11" ht="9">
      <c r="A12" s="804">
        <v>2</v>
      </c>
      <c r="B12" s="813"/>
      <c r="D12" s="804" t="s">
        <v>53</v>
      </c>
      <c r="E12" s="769">
        <v>102224</v>
      </c>
      <c r="F12" s="769">
        <v>97842</v>
      </c>
      <c r="G12" s="769">
        <v>3</v>
      </c>
      <c r="H12" s="769">
        <v>56822</v>
      </c>
      <c r="I12" s="769">
        <v>8461</v>
      </c>
      <c r="J12" s="769">
        <v>11357</v>
      </c>
      <c r="K12" s="770">
        <v>3409</v>
      </c>
    </row>
    <row r="13" spans="1:11" ht="9">
      <c r="A13" s="804">
        <v>3</v>
      </c>
      <c r="B13" s="813"/>
      <c r="D13" s="804" t="s">
        <v>739</v>
      </c>
      <c r="E13" s="769">
        <v>121373</v>
      </c>
      <c r="F13" s="769">
        <v>96279</v>
      </c>
      <c r="G13" s="769">
        <v>0</v>
      </c>
      <c r="H13" s="769">
        <v>72952</v>
      </c>
      <c r="I13" s="769">
        <v>2461</v>
      </c>
      <c r="J13" s="769">
        <v>3486</v>
      </c>
      <c r="K13" s="770">
        <v>1159</v>
      </c>
    </row>
    <row r="14" spans="1:11" ht="9">
      <c r="A14" s="804">
        <v>4</v>
      </c>
      <c r="B14" s="813"/>
      <c r="D14" s="804" t="s">
        <v>55</v>
      </c>
      <c r="E14" s="769">
        <v>138146</v>
      </c>
      <c r="F14" s="769">
        <v>156905</v>
      </c>
      <c r="G14" s="769">
        <v>0</v>
      </c>
      <c r="H14" s="769">
        <v>83558</v>
      </c>
      <c r="I14" s="769">
        <v>11540</v>
      </c>
      <c r="J14" s="769">
        <v>13970</v>
      </c>
      <c r="K14" s="770">
        <v>994</v>
      </c>
    </row>
    <row r="15" spans="1:11" ht="9">
      <c r="A15" s="804">
        <v>5</v>
      </c>
      <c r="B15" s="813"/>
      <c r="D15" s="804" t="s">
        <v>56</v>
      </c>
      <c r="E15" s="769">
        <v>128488</v>
      </c>
      <c r="F15" s="769">
        <v>107981</v>
      </c>
      <c r="G15" s="769">
        <v>5477</v>
      </c>
      <c r="H15" s="769">
        <v>71407</v>
      </c>
      <c r="I15" s="769">
        <v>4488</v>
      </c>
      <c r="J15" s="769">
        <v>1580</v>
      </c>
      <c r="K15" s="770">
        <v>760</v>
      </c>
    </row>
    <row r="16" spans="1:11" ht="9">
      <c r="A16" s="804">
        <v>6</v>
      </c>
      <c r="B16" s="813"/>
      <c r="D16" s="804" t="s">
        <v>57</v>
      </c>
      <c r="E16" s="769">
        <v>124840</v>
      </c>
      <c r="F16" s="769">
        <v>130759</v>
      </c>
      <c r="G16" s="769">
        <v>4</v>
      </c>
      <c r="H16" s="769">
        <v>63059</v>
      </c>
      <c r="I16" s="769">
        <v>10395</v>
      </c>
      <c r="J16" s="769">
        <v>4743</v>
      </c>
      <c r="K16" s="770">
        <v>0</v>
      </c>
    </row>
    <row r="17" spans="1:11" ht="9">
      <c r="A17" s="804">
        <v>7</v>
      </c>
      <c r="B17" s="813"/>
      <c r="D17" s="804" t="s">
        <v>58</v>
      </c>
      <c r="E17" s="769">
        <v>126569</v>
      </c>
      <c r="F17" s="769">
        <v>124657</v>
      </c>
      <c r="G17" s="769">
        <v>0</v>
      </c>
      <c r="H17" s="769">
        <v>75980</v>
      </c>
      <c r="I17" s="769">
        <v>13177</v>
      </c>
      <c r="J17" s="769">
        <v>4863</v>
      </c>
      <c r="K17" s="770">
        <v>0</v>
      </c>
    </row>
    <row r="18" spans="1:11" ht="9">
      <c r="A18" s="804">
        <v>8</v>
      </c>
      <c r="B18" s="813"/>
      <c r="D18" s="804" t="s">
        <v>59</v>
      </c>
      <c r="E18" s="769">
        <v>165810</v>
      </c>
      <c r="F18" s="769">
        <v>124379</v>
      </c>
      <c r="G18" s="769">
        <v>0</v>
      </c>
      <c r="H18" s="769">
        <v>96834</v>
      </c>
      <c r="I18" s="769">
        <v>13893</v>
      </c>
      <c r="J18" s="769">
        <v>2177</v>
      </c>
      <c r="K18" s="770">
        <v>0</v>
      </c>
    </row>
    <row r="19" spans="1:11" ht="9">
      <c r="A19" s="804">
        <v>9</v>
      </c>
      <c r="B19" s="813"/>
      <c r="D19" s="804" t="s">
        <v>61</v>
      </c>
      <c r="E19" s="769">
        <v>203615</v>
      </c>
      <c r="F19" s="769">
        <v>153790</v>
      </c>
      <c r="G19" s="769">
        <v>0</v>
      </c>
      <c r="H19" s="769">
        <v>125817</v>
      </c>
      <c r="I19" s="769">
        <v>4727</v>
      </c>
      <c r="J19" s="769">
        <v>2771</v>
      </c>
      <c r="K19" s="770">
        <v>0</v>
      </c>
    </row>
    <row r="20" spans="1:11" ht="9">
      <c r="A20" s="804">
        <v>10</v>
      </c>
      <c r="B20" s="813"/>
      <c r="D20" s="804" t="s">
        <v>63</v>
      </c>
      <c r="E20" s="769">
        <v>86360</v>
      </c>
      <c r="F20" s="769">
        <v>74882</v>
      </c>
      <c r="G20" s="769">
        <v>0</v>
      </c>
      <c r="H20" s="769">
        <v>48228</v>
      </c>
      <c r="I20" s="769">
        <v>8371</v>
      </c>
      <c r="J20" s="769">
        <v>1306</v>
      </c>
      <c r="K20" s="770">
        <v>0</v>
      </c>
    </row>
    <row r="21" spans="2:11" ht="9">
      <c r="B21" s="813"/>
      <c r="E21" s="769"/>
      <c r="F21" s="769"/>
      <c r="G21" s="769"/>
      <c r="H21" s="769"/>
      <c r="I21" s="769"/>
      <c r="J21" s="769"/>
      <c r="K21" s="770"/>
    </row>
    <row r="22" spans="1:11" ht="9">
      <c r="A22" s="804">
        <v>11</v>
      </c>
      <c r="B22" s="813"/>
      <c r="D22" s="804" t="s">
        <v>740</v>
      </c>
      <c r="E22" s="769">
        <v>114395</v>
      </c>
      <c r="F22" s="769">
        <v>101494</v>
      </c>
      <c r="G22" s="769">
        <v>3</v>
      </c>
      <c r="H22" s="769">
        <v>67124</v>
      </c>
      <c r="I22" s="769">
        <v>12925</v>
      </c>
      <c r="J22" s="769">
        <v>4663</v>
      </c>
      <c r="K22" s="770">
        <v>5120</v>
      </c>
    </row>
    <row r="23" spans="1:11" ht="9">
      <c r="A23" s="804">
        <v>12</v>
      </c>
      <c r="B23" s="813"/>
      <c r="D23" s="804" t="s">
        <v>66</v>
      </c>
      <c r="E23" s="769">
        <v>95638</v>
      </c>
      <c r="F23" s="769">
        <v>86528</v>
      </c>
      <c r="G23" s="769">
        <v>0</v>
      </c>
      <c r="H23" s="769">
        <v>60697</v>
      </c>
      <c r="I23" s="769">
        <v>1490</v>
      </c>
      <c r="J23" s="769">
        <v>1514</v>
      </c>
      <c r="K23" s="770">
        <v>5685</v>
      </c>
    </row>
    <row r="24" spans="1:11" ht="9">
      <c r="A24" s="804">
        <v>13</v>
      </c>
      <c r="B24" s="813"/>
      <c r="D24" s="804" t="s">
        <v>724</v>
      </c>
      <c r="E24" s="769">
        <v>110263</v>
      </c>
      <c r="F24" s="769">
        <v>104940</v>
      </c>
      <c r="G24" s="769">
        <v>3</v>
      </c>
      <c r="H24" s="769">
        <v>67892</v>
      </c>
      <c r="I24" s="769">
        <v>13608</v>
      </c>
      <c r="J24" s="769">
        <v>2032</v>
      </c>
      <c r="K24" s="770">
        <v>2834</v>
      </c>
    </row>
    <row r="25" spans="1:11" ht="9">
      <c r="A25" s="804">
        <v>14</v>
      </c>
      <c r="B25" s="813"/>
      <c r="D25" s="804" t="s">
        <v>50</v>
      </c>
      <c r="E25" s="769">
        <v>320468</v>
      </c>
      <c r="F25" s="769">
        <v>344808</v>
      </c>
      <c r="G25" s="769">
        <v>14</v>
      </c>
      <c r="H25" s="769">
        <v>302972</v>
      </c>
      <c r="I25" s="769">
        <v>3556</v>
      </c>
      <c r="J25" s="769">
        <v>2107</v>
      </c>
      <c r="K25" s="770">
        <v>0</v>
      </c>
    </row>
    <row r="26" spans="1:11" ht="9">
      <c r="A26" s="804">
        <v>15</v>
      </c>
      <c r="B26" s="813"/>
      <c r="D26" s="804" t="s">
        <v>70</v>
      </c>
      <c r="E26" s="769">
        <v>91422</v>
      </c>
      <c r="F26" s="769">
        <v>77334</v>
      </c>
      <c r="G26" s="769">
        <v>0</v>
      </c>
      <c r="H26" s="769">
        <v>52460</v>
      </c>
      <c r="I26" s="769">
        <v>1825</v>
      </c>
      <c r="J26" s="769">
        <v>2689</v>
      </c>
      <c r="K26" s="770">
        <v>2000</v>
      </c>
    </row>
    <row r="27" spans="1:11" ht="9">
      <c r="A27" s="804">
        <v>16</v>
      </c>
      <c r="B27" s="813"/>
      <c r="D27" s="804" t="s">
        <v>725</v>
      </c>
      <c r="E27" s="769">
        <v>117167</v>
      </c>
      <c r="F27" s="769">
        <v>86483</v>
      </c>
      <c r="G27" s="769">
        <v>0</v>
      </c>
      <c r="H27" s="769">
        <v>58919</v>
      </c>
      <c r="I27" s="769">
        <v>2366</v>
      </c>
      <c r="J27" s="769">
        <v>4142</v>
      </c>
      <c r="K27" s="770">
        <v>0</v>
      </c>
    </row>
    <row r="28" spans="1:11" ht="9">
      <c r="A28" s="804">
        <v>17</v>
      </c>
      <c r="B28" s="813"/>
      <c r="D28" s="804" t="s">
        <v>51</v>
      </c>
      <c r="E28" s="769">
        <v>249294</v>
      </c>
      <c r="F28" s="769">
        <v>256396</v>
      </c>
      <c r="G28" s="769">
        <v>5</v>
      </c>
      <c r="H28" s="769">
        <v>141610</v>
      </c>
      <c r="I28" s="769">
        <v>26807</v>
      </c>
      <c r="J28" s="769">
        <v>8851</v>
      </c>
      <c r="K28" s="770">
        <v>18535</v>
      </c>
    </row>
    <row r="29" spans="1:11" ht="9">
      <c r="A29" s="804">
        <v>18</v>
      </c>
      <c r="B29" s="813"/>
      <c r="D29" s="804" t="s">
        <v>74</v>
      </c>
      <c r="E29" s="769">
        <v>130101</v>
      </c>
      <c r="F29" s="769">
        <v>137288</v>
      </c>
      <c r="G29" s="769">
        <v>8</v>
      </c>
      <c r="H29" s="769">
        <v>88457</v>
      </c>
      <c r="I29" s="769">
        <v>5427</v>
      </c>
      <c r="J29" s="769">
        <v>978</v>
      </c>
      <c r="K29" s="770">
        <v>0</v>
      </c>
    </row>
    <row r="30" spans="1:11" ht="9">
      <c r="A30" s="804">
        <v>19</v>
      </c>
      <c r="B30" s="813"/>
      <c r="D30" s="804" t="s">
        <v>76</v>
      </c>
      <c r="E30" s="769">
        <v>170507</v>
      </c>
      <c r="F30" s="769">
        <v>156057</v>
      </c>
      <c r="G30" s="769">
        <v>8</v>
      </c>
      <c r="H30" s="769">
        <v>95638</v>
      </c>
      <c r="I30" s="769">
        <v>15732</v>
      </c>
      <c r="J30" s="769">
        <v>10578</v>
      </c>
      <c r="K30" s="770">
        <v>7000</v>
      </c>
    </row>
    <row r="31" spans="1:11" ht="9">
      <c r="A31" s="804">
        <v>20</v>
      </c>
      <c r="B31" s="813"/>
      <c r="D31" s="804" t="s">
        <v>78</v>
      </c>
      <c r="E31" s="769">
        <v>131001</v>
      </c>
      <c r="F31" s="769">
        <v>118369</v>
      </c>
      <c r="G31" s="769">
        <v>0</v>
      </c>
      <c r="H31" s="769">
        <v>75927</v>
      </c>
      <c r="I31" s="769">
        <v>9985</v>
      </c>
      <c r="J31" s="769">
        <v>3254</v>
      </c>
      <c r="K31" s="770">
        <v>6500</v>
      </c>
    </row>
    <row r="32" spans="2:11" ht="9">
      <c r="B32" s="813"/>
      <c r="E32" s="769"/>
      <c r="F32" s="769"/>
      <c r="G32" s="769"/>
      <c r="H32" s="769"/>
      <c r="I32" s="769"/>
      <c r="J32" s="769"/>
      <c r="K32" s="770"/>
    </row>
    <row r="33" spans="1:11" ht="9">
      <c r="A33" s="804">
        <v>21</v>
      </c>
      <c r="B33" s="813"/>
      <c r="D33" s="804" t="s">
        <v>91</v>
      </c>
      <c r="E33" s="769">
        <v>116928</v>
      </c>
      <c r="F33" s="769">
        <v>106129</v>
      </c>
      <c r="G33" s="769">
        <v>0</v>
      </c>
      <c r="H33" s="769">
        <v>58907</v>
      </c>
      <c r="I33" s="769">
        <v>1847</v>
      </c>
      <c r="J33" s="769">
        <v>2860</v>
      </c>
      <c r="K33" s="770">
        <v>11833</v>
      </c>
    </row>
    <row r="34" spans="1:11" ht="9">
      <c r="A34" s="804">
        <v>22</v>
      </c>
      <c r="B34" s="813"/>
      <c r="D34" s="804" t="s">
        <v>92</v>
      </c>
      <c r="E34" s="769">
        <v>79544</v>
      </c>
      <c r="F34" s="769">
        <v>62100</v>
      </c>
      <c r="G34" s="769">
        <v>178</v>
      </c>
      <c r="H34" s="769">
        <v>38867</v>
      </c>
      <c r="I34" s="769">
        <v>2581</v>
      </c>
      <c r="J34" s="769">
        <v>3023</v>
      </c>
      <c r="K34" s="770">
        <v>1000</v>
      </c>
    </row>
    <row r="35" spans="1:11" ht="9">
      <c r="A35" s="804">
        <v>23</v>
      </c>
      <c r="B35" s="813"/>
      <c r="D35" s="804" t="s">
        <v>93</v>
      </c>
      <c r="E35" s="769">
        <v>113084</v>
      </c>
      <c r="F35" s="769">
        <v>91951</v>
      </c>
      <c r="G35" s="769">
        <v>72</v>
      </c>
      <c r="H35" s="769">
        <v>57719</v>
      </c>
      <c r="I35" s="769">
        <v>9224</v>
      </c>
      <c r="J35" s="769">
        <v>4041</v>
      </c>
      <c r="K35" s="770">
        <v>0</v>
      </c>
    </row>
    <row r="36" spans="1:11" ht="9">
      <c r="A36" s="804">
        <v>24</v>
      </c>
      <c r="B36" s="813"/>
      <c r="D36" s="804" t="s">
        <v>88</v>
      </c>
      <c r="E36" s="769">
        <v>148517</v>
      </c>
      <c r="F36" s="769">
        <v>131769</v>
      </c>
      <c r="G36" s="769">
        <v>0</v>
      </c>
      <c r="H36" s="769">
        <v>80409</v>
      </c>
      <c r="I36" s="769">
        <v>13958</v>
      </c>
      <c r="J36" s="769">
        <v>5264</v>
      </c>
      <c r="K36" s="770">
        <v>0</v>
      </c>
    </row>
    <row r="37" spans="1:11" ht="9">
      <c r="A37" s="804">
        <v>25</v>
      </c>
      <c r="B37" s="813"/>
      <c r="D37" s="804" t="s">
        <v>89</v>
      </c>
      <c r="E37" s="769">
        <v>187464</v>
      </c>
      <c r="F37" s="769">
        <v>115720</v>
      </c>
      <c r="G37" s="769">
        <v>0</v>
      </c>
      <c r="H37" s="769">
        <v>90915</v>
      </c>
      <c r="I37" s="769">
        <v>2536</v>
      </c>
      <c r="J37" s="769">
        <v>3277</v>
      </c>
      <c r="K37" s="770">
        <v>0</v>
      </c>
    </row>
    <row r="38" spans="1:11" ht="9">
      <c r="A38" s="804">
        <v>26</v>
      </c>
      <c r="B38" s="813"/>
      <c r="D38" s="804" t="s">
        <v>94</v>
      </c>
      <c r="E38" s="769">
        <v>79136</v>
      </c>
      <c r="F38" s="769">
        <v>76059</v>
      </c>
      <c r="G38" s="769">
        <v>0</v>
      </c>
      <c r="H38" s="769">
        <v>39994</v>
      </c>
      <c r="I38" s="769">
        <v>1724</v>
      </c>
      <c r="J38" s="769">
        <v>1717</v>
      </c>
      <c r="K38" s="770">
        <v>1370</v>
      </c>
    </row>
    <row r="39" spans="1:11" ht="9">
      <c r="A39" s="804">
        <v>27</v>
      </c>
      <c r="B39" s="813"/>
      <c r="D39" s="804" t="s">
        <v>95</v>
      </c>
      <c r="E39" s="769">
        <v>118039</v>
      </c>
      <c r="F39" s="769">
        <v>85139</v>
      </c>
      <c r="G39" s="769">
        <v>0</v>
      </c>
      <c r="H39" s="769">
        <v>62208</v>
      </c>
      <c r="I39" s="769">
        <v>2653</v>
      </c>
      <c r="J39" s="769">
        <v>3772</v>
      </c>
      <c r="K39" s="770">
        <v>4658</v>
      </c>
    </row>
    <row r="40" spans="1:11" ht="9">
      <c r="A40" s="804">
        <v>28</v>
      </c>
      <c r="B40" s="813"/>
      <c r="D40" s="804" t="s">
        <v>96</v>
      </c>
      <c r="E40" s="769">
        <v>97536</v>
      </c>
      <c r="F40" s="769">
        <v>79529</v>
      </c>
      <c r="G40" s="769">
        <v>0</v>
      </c>
      <c r="H40" s="769">
        <v>47892</v>
      </c>
      <c r="I40" s="769">
        <v>3846</v>
      </c>
      <c r="J40" s="769">
        <v>3327</v>
      </c>
      <c r="K40" s="770">
        <v>0</v>
      </c>
    </row>
    <row r="41" spans="1:11" ht="9">
      <c r="A41" s="804">
        <v>29</v>
      </c>
      <c r="B41" s="813"/>
      <c r="D41" s="804" t="s">
        <v>97</v>
      </c>
      <c r="E41" s="769">
        <v>90804</v>
      </c>
      <c r="F41" s="769">
        <v>89267</v>
      </c>
      <c r="G41" s="769">
        <v>0</v>
      </c>
      <c r="H41" s="769">
        <v>51079</v>
      </c>
      <c r="I41" s="769">
        <v>2668</v>
      </c>
      <c r="J41" s="769">
        <v>6921</v>
      </c>
      <c r="K41" s="770">
        <v>0</v>
      </c>
    </row>
    <row r="42" spans="1:11" ht="9">
      <c r="A42" s="804">
        <v>30</v>
      </c>
      <c r="B42" s="813"/>
      <c r="D42" s="804" t="s">
        <v>102</v>
      </c>
      <c r="E42" s="769">
        <v>105552</v>
      </c>
      <c r="F42" s="769">
        <v>91233</v>
      </c>
      <c r="G42" s="769">
        <v>9</v>
      </c>
      <c r="H42" s="769">
        <v>55937</v>
      </c>
      <c r="I42" s="769">
        <v>5920</v>
      </c>
      <c r="J42" s="769">
        <v>1563</v>
      </c>
      <c r="K42" s="770">
        <v>4189</v>
      </c>
    </row>
    <row r="43" spans="2:11" ht="9">
      <c r="B43" s="813"/>
      <c r="E43" s="769"/>
      <c r="F43" s="769"/>
      <c r="G43" s="769"/>
      <c r="H43" s="769"/>
      <c r="I43" s="769"/>
      <c r="J43" s="769"/>
      <c r="K43" s="770"/>
    </row>
    <row r="44" spans="1:11" ht="9">
      <c r="A44" s="804">
        <v>31</v>
      </c>
      <c r="B44" s="813"/>
      <c r="D44" s="804" t="s">
        <v>103</v>
      </c>
      <c r="E44" s="769">
        <v>128404</v>
      </c>
      <c r="F44" s="769">
        <v>88002</v>
      </c>
      <c r="G44" s="769">
        <v>0</v>
      </c>
      <c r="H44" s="769">
        <v>62304</v>
      </c>
      <c r="I44" s="769">
        <v>4193</v>
      </c>
      <c r="J44" s="769">
        <v>3439</v>
      </c>
      <c r="K44" s="770">
        <v>3100</v>
      </c>
    </row>
    <row r="45" spans="1:11" ht="9">
      <c r="A45" s="804">
        <v>32</v>
      </c>
      <c r="B45" s="813"/>
      <c r="D45" s="804" t="s">
        <v>722</v>
      </c>
      <c r="E45" s="769">
        <v>127820</v>
      </c>
      <c r="F45" s="769">
        <v>124496</v>
      </c>
      <c r="G45" s="769">
        <v>3</v>
      </c>
      <c r="H45" s="769">
        <v>57036</v>
      </c>
      <c r="I45" s="769">
        <v>7363</v>
      </c>
      <c r="J45" s="769">
        <v>8292</v>
      </c>
      <c r="K45" s="770">
        <v>1708</v>
      </c>
    </row>
    <row r="46" spans="1:11" ht="9">
      <c r="A46" s="804">
        <v>33</v>
      </c>
      <c r="B46" s="813"/>
      <c r="D46" s="804" t="s">
        <v>104</v>
      </c>
      <c r="E46" s="769">
        <v>97431</v>
      </c>
      <c r="F46" s="769">
        <v>84424</v>
      </c>
      <c r="G46" s="769">
        <v>0</v>
      </c>
      <c r="H46" s="769">
        <v>50732</v>
      </c>
      <c r="I46" s="769">
        <v>4724</v>
      </c>
      <c r="J46" s="769">
        <v>3486</v>
      </c>
      <c r="K46" s="770">
        <v>0</v>
      </c>
    </row>
    <row r="47" spans="1:11" ht="9">
      <c r="A47" s="804">
        <v>34</v>
      </c>
      <c r="B47" s="813"/>
      <c r="D47" s="804" t="s">
        <v>100</v>
      </c>
      <c r="E47" s="769">
        <v>183238</v>
      </c>
      <c r="F47" s="769">
        <v>166235</v>
      </c>
      <c r="G47" s="769">
        <v>18</v>
      </c>
      <c r="H47" s="769">
        <v>89774</v>
      </c>
      <c r="I47" s="769">
        <v>14037</v>
      </c>
      <c r="J47" s="769">
        <v>4779</v>
      </c>
      <c r="K47" s="770">
        <v>5200</v>
      </c>
    </row>
    <row r="48" spans="1:11" ht="9">
      <c r="A48" s="804">
        <v>35</v>
      </c>
      <c r="B48" s="813"/>
      <c r="D48" s="804" t="s">
        <v>105</v>
      </c>
      <c r="E48" s="769">
        <v>142960</v>
      </c>
      <c r="F48" s="769">
        <v>109941</v>
      </c>
      <c r="G48" s="769">
        <v>10</v>
      </c>
      <c r="H48" s="769">
        <v>70270</v>
      </c>
      <c r="I48" s="769">
        <v>7871</v>
      </c>
      <c r="J48" s="769">
        <v>4180</v>
      </c>
      <c r="K48" s="770">
        <v>0</v>
      </c>
    </row>
    <row r="49" spans="1:11" ht="9">
      <c r="A49" s="804">
        <v>36</v>
      </c>
      <c r="B49" s="813"/>
      <c r="D49" s="804" t="s">
        <v>106</v>
      </c>
      <c r="E49" s="769">
        <v>75066</v>
      </c>
      <c r="F49" s="769">
        <v>63094</v>
      </c>
      <c r="G49" s="769">
        <v>6</v>
      </c>
      <c r="H49" s="769">
        <v>40150</v>
      </c>
      <c r="I49" s="769">
        <v>3038</v>
      </c>
      <c r="J49" s="769">
        <v>5949</v>
      </c>
      <c r="K49" s="770">
        <v>0</v>
      </c>
    </row>
    <row r="50" spans="1:11" ht="9">
      <c r="A50" s="804">
        <v>37</v>
      </c>
      <c r="B50" s="813"/>
      <c r="D50" s="804" t="s">
        <v>108</v>
      </c>
      <c r="E50" s="769">
        <v>144325</v>
      </c>
      <c r="F50" s="769">
        <v>92630</v>
      </c>
      <c r="G50" s="769">
        <v>27</v>
      </c>
      <c r="H50" s="769">
        <v>71084</v>
      </c>
      <c r="I50" s="769">
        <v>11395</v>
      </c>
      <c r="J50" s="769">
        <v>2148</v>
      </c>
      <c r="K50" s="770">
        <v>0</v>
      </c>
    </row>
    <row r="51" spans="1:11" ht="9">
      <c r="A51" s="804">
        <v>38</v>
      </c>
      <c r="B51" s="813"/>
      <c r="D51" s="804" t="s">
        <v>109</v>
      </c>
      <c r="E51" s="769">
        <v>106260</v>
      </c>
      <c r="F51" s="769">
        <v>82814</v>
      </c>
      <c r="G51" s="769">
        <v>159</v>
      </c>
      <c r="H51" s="769">
        <v>54917</v>
      </c>
      <c r="I51" s="769">
        <v>9225</v>
      </c>
      <c r="J51" s="769">
        <v>1714</v>
      </c>
      <c r="K51" s="770">
        <v>6805</v>
      </c>
    </row>
    <row r="52" spans="1:11" ht="9">
      <c r="A52" s="804">
        <v>39</v>
      </c>
      <c r="B52" s="813"/>
      <c r="D52" s="804" t="s">
        <v>110</v>
      </c>
      <c r="E52" s="769">
        <v>88597</v>
      </c>
      <c r="F52" s="769">
        <v>73283</v>
      </c>
      <c r="G52" s="769">
        <v>3</v>
      </c>
      <c r="H52" s="769">
        <v>45875</v>
      </c>
      <c r="I52" s="769">
        <v>4946</v>
      </c>
      <c r="J52" s="769">
        <v>1366</v>
      </c>
      <c r="K52" s="770">
        <v>3207</v>
      </c>
    </row>
    <row r="53" spans="1:11" ht="9">
      <c r="A53" s="804">
        <v>40</v>
      </c>
      <c r="B53" s="813"/>
      <c r="D53" s="804" t="s">
        <v>112</v>
      </c>
      <c r="E53" s="769">
        <v>113090</v>
      </c>
      <c r="F53" s="769">
        <v>85739</v>
      </c>
      <c r="G53" s="769">
        <v>0</v>
      </c>
      <c r="H53" s="769">
        <v>57469</v>
      </c>
      <c r="I53" s="769">
        <v>11484</v>
      </c>
      <c r="J53" s="769">
        <v>2867</v>
      </c>
      <c r="K53" s="770">
        <v>4300</v>
      </c>
    </row>
    <row r="54" spans="2:11" ht="9">
      <c r="B54" s="813"/>
      <c r="E54" s="769"/>
      <c r="F54" s="769"/>
      <c r="G54" s="769"/>
      <c r="H54" s="769"/>
      <c r="I54" s="769"/>
      <c r="J54" s="769"/>
      <c r="K54" s="770"/>
    </row>
    <row r="55" spans="1:11" ht="9">
      <c r="A55" s="804">
        <v>41</v>
      </c>
      <c r="B55" s="813"/>
      <c r="D55" s="804" t="s">
        <v>111</v>
      </c>
      <c r="E55" s="769">
        <v>100822</v>
      </c>
      <c r="F55" s="769">
        <v>125068</v>
      </c>
      <c r="G55" s="769">
        <v>31</v>
      </c>
      <c r="H55" s="769">
        <v>53213</v>
      </c>
      <c r="I55" s="769">
        <v>8455</v>
      </c>
      <c r="J55" s="769">
        <v>8988</v>
      </c>
      <c r="K55" s="770">
        <v>25476</v>
      </c>
    </row>
    <row r="56" spans="1:11" ht="9">
      <c r="A56" s="804">
        <v>42</v>
      </c>
      <c r="B56" s="813"/>
      <c r="D56" s="804" t="s">
        <v>113</v>
      </c>
      <c r="E56" s="769">
        <v>70614</v>
      </c>
      <c r="F56" s="769">
        <v>64132</v>
      </c>
      <c r="G56" s="769">
        <v>13</v>
      </c>
      <c r="H56" s="769">
        <v>36289</v>
      </c>
      <c r="I56" s="769">
        <v>6688</v>
      </c>
      <c r="J56" s="769">
        <v>869</v>
      </c>
      <c r="K56" s="770">
        <v>2000</v>
      </c>
    </row>
    <row r="57" spans="1:11" ht="9">
      <c r="A57" s="804">
        <v>43</v>
      </c>
      <c r="B57" s="813"/>
      <c r="D57" s="804" t="s">
        <v>114</v>
      </c>
      <c r="E57" s="769">
        <v>74762</v>
      </c>
      <c r="F57" s="769">
        <v>63702</v>
      </c>
      <c r="G57" s="769">
        <v>0</v>
      </c>
      <c r="H57" s="769">
        <v>38567</v>
      </c>
      <c r="I57" s="769">
        <v>5960</v>
      </c>
      <c r="J57" s="769">
        <v>1173</v>
      </c>
      <c r="K57" s="770">
        <v>0</v>
      </c>
    </row>
    <row r="58" spans="1:11" ht="9">
      <c r="A58" s="804">
        <v>44</v>
      </c>
      <c r="B58" s="813"/>
      <c r="D58" s="804" t="s">
        <v>115</v>
      </c>
      <c r="E58" s="769">
        <v>68187</v>
      </c>
      <c r="F58" s="769">
        <v>57162</v>
      </c>
      <c r="G58" s="769">
        <v>4</v>
      </c>
      <c r="H58" s="769">
        <v>33104</v>
      </c>
      <c r="I58" s="769">
        <v>5184</v>
      </c>
      <c r="J58" s="769">
        <v>1405</v>
      </c>
      <c r="K58" s="770">
        <v>345</v>
      </c>
    </row>
    <row r="59" spans="1:11" ht="9">
      <c r="A59" s="804">
        <v>45</v>
      </c>
      <c r="B59" s="813"/>
      <c r="D59" s="804" t="s">
        <v>745</v>
      </c>
      <c r="E59" s="769">
        <v>77218</v>
      </c>
      <c r="F59" s="769">
        <v>80960</v>
      </c>
      <c r="G59" s="769">
        <v>77</v>
      </c>
      <c r="H59" s="769">
        <v>43743</v>
      </c>
      <c r="I59" s="769">
        <v>9865</v>
      </c>
      <c r="J59" s="769">
        <v>5383</v>
      </c>
      <c r="K59" s="770">
        <v>1500</v>
      </c>
    </row>
    <row r="60" spans="1:11" ht="9">
      <c r="A60" s="804">
        <v>46</v>
      </c>
      <c r="B60" s="813"/>
      <c r="D60" s="804" t="s">
        <v>117</v>
      </c>
      <c r="E60" s="769">
        <v>180404</v>
      </c>
      <c r="F60" s="769">
        <v>165918</v>
      </c>
      <c r="G60" s="769">
        <v>0</v>
      </c>
      <c r="H60" s="769">
        <v>93184</v>
      </c>
      <c r="I60" s="769">
        <v>12277</v>
      </c>
      <c r="J60" s="769">
        <v>10410</v>
      </c>
      <c r="K60" s="770">
        <v>845</v>
      </c>
    </row>
    <row r="61" spans="1:11" ht="9">
      <c r="A61" s="804">
        <v>47</v>
      </c>
      <c r="B61" s="813"/>
      <c r="D61" s="804" t="s">
        <v>122</v>
      </c>
      <c r="E61" s="769">
        <v>131162</v>
      </c>
      <c r="F61" s="769">
        <v>119531</v>
      </c>
      <c r="G61" s="769">
        <v>15</v>
      </c>
      <c r="H61" s="769">
        <v>77621</v>
      </c>
      <c r="I61" s="769">
        <v>10681</v>
      </c>
      <c r="J61" s="769">
        <v>6005</v>
      </c>
      <c r="K61" s="770">
        <v>210</v>
      </c>
    </row>
    <row r="62" spans="1:11" ht="9">
      <c r="A62" s="804">
        <v>48</v>
      </c>
      <c r="B62" s="813"/>
      <c r="D62" s="804" t="s">
        <v>119</v>
      </c>
      <c r="E62" s="769">
        <v>114584</v>
      </c>
      <c r="F62" s="769">
        <v>74168</v>
      </c>
      <c r="G62" s="769">
        <v>0</v>
      </c>
      <c r="H62" s="769">
        <v>56206</v>
      </c>
      <c r="I62" s="769">
        <v>9696</v>
      </c>
      <c r="J62" s="769">
        <v>1424</v>
      </c>
      <c r="K62" s="770">
        <v>0</v>
      </c>
    </row>
    <row r="63" spans="1:11" ht="9">
      <c r="A63" s="804">
        <v>49</v>
      </c>
      <c r="B63" s="813"/>
      <c r="D63" s="804" t="s">
        <v>123</v>
      </c>
      <c r="E63" s="769">
        <v>166336</v>
      </c>
      <c r="F63" s="769">
        <v>151121</v>
      </c>
      <c r="G63" s="769">
        <v>52</v>
      </c>
      <c r="H63" s="769">
        <v>93533</v>
      </c>
      <c r="I63" s="769">
        <v>18069</v>
      </c>
      <c r="J63" s="769">
        <v>2656</v>
      </c>
      <c r="K63" s="770">
        <v>0</v>
      </c>
    </row>
    <row r="64" spans="1:11" ht="9">
      <c r="A64" s="804">
        <v>50</v>
      </c>
      <c r="B64" s="813"/>
      <c r="D64" s="804" t="s">
        <v>747</v>
      </c>
      <c r="E64" s="769">
        <v>97821</v>
      </c>
      <c r="F64" s="769">
        <v>99614</v>
      </c>
      <c r="G64" s="769">
        <v>2</v>
      </c>
      <c r="H64" s="769">
        <v>50024</v>
      </c>
      <c r="I64" s="769">
        <v>13354</v>
      </c>
      <c r="J64" s="769">
        <v>4070</v>
      </c>
      <c r="K64" s="770">
        <v>0</v>
      </c>
    </row>
    <row r="65" spans="2:11" ht="9">
      <c r="B65" s="813"/>
      <c r="E65" s="769"/>
      <c r="F65" s="769"/>
      <c r="G65" s="769"/>
      <c r="H65" s="769"/>
      <c r="I65" s="769"/>
      <c r="J65" s="769"/>
      <c r="K65" s="770"/>
    </row>
    <row r="66" spans="1:11" ht="9">
      <c r="A66" s="804">
        <v>51</v>
      </c>
      <c r="B66" s="813"/>
      <c r="D66" s="804" t="s">
        <v>125</v>
      </c>
      <c r="E66" s="769">
        <v>124219</v>
      </c>
      <c r="F66" s="769">
        <v>113116</v>
      </c>
      <c r="G66" s="769">
        <v>20</v>
      </c>
      <c r="H66" s="769">
        <v>67283</v>
      </c>
      <c r="I66" s="769">
        <v>10251</v>
      </c>
      <c r="J66" s="769">
        <v>5448</v>
      </c>
      <c r="K66" s="770">
        <v>970</v>
      </c>
    </row>
    <row r="67" spans="1:11" ht="9">
      <c r="A67" s="804">
        <v>52</v>
      </c>
      <c r="B67" s="813"/>
      <c r="D67" s="804" t="s">
        <v>748</v>
      </c>
      <c r="E67" s="769">
        <v>92570</v>
      </c>
      <c r="F67" s="769">
        <v>91436</v>
      </c>
      <c r="G67" s="769">
        <v>0</v>
      </c>
      <c r="H67" s="769">
        <v>50107</v>
      </c>
      <c r="I67" s="769">
        <v>9076</v>
      </c>
      <c r="J67" s="769">
        <v>2244</v>
      </c>
      <c r="K67" s="770">
        <v>1567</v>
      </c>
    </row>
    <row r="68" spans="1:11" ht="9">
      <c r="A68" s="804">
        <v>53</v>
      </c>
      <c r="B68" s="813"/>
      <c r="D68" s="804" t="s">
        <v>134</v>
      </c>
      <c r="E68" s="769">
        <v>172722</v>
      </c>
      <c r="F68" s="769">
        <v>116111</v>
      </c>
      <c r="G68" s="769">
        <v>40</v>
      </c>
      <c r="H68" s="769">
        <v>88797</v>
      </c>
      <c r="I68" s="769">
        <v>12878</v>
      </c>
      <c r="J68" s="769">
        <v>3555</v>
      </c>
      <c r="K68" s="770">
        <v>0</v>
      </c>
    </row>
    <row r="69" spans="1:11" ht="9">
      <c r="A69" s="804">
        <v>54</v>
      </c>
      <c r="B69" s="813"/>
      <c r="D69" s="804" t="s">
        <v>137</v>
      </c>
      <c r="E69" s="769">
        <v>104740</v>
      </c>
      <c r="F69" s="769">
        <v>91176</v>
      </c>
      <c r="G69" s="769">
        <v>28</v>
      </c>
      <c r="H69" s="769">
        <v>55383</v>
      </c>
      <c r="I69" s="769">
        <v>2133</v>
      </c>
      <c r="J69" s="769">
        <v>4533</v>
      </c>
      <c r="K69" s="770">
        <v>1831</v>
      </c>
    </row>
    <row r="70" spans="1:11" ht="9">
      <c r="A70" s="804">
        <v>55</v>
      </c>
      <c r="B70" s="813"/>
      <c r="D70" s="804" t="s">
        <v>138</v>
      </c>
      <c r="E70" s="769">
        <v>83168</v>
      </c>
      <c r="F70" s="769">
        <v>65884</v>
      </c>
      <c r="G70" s="769">
        <v>28</v>
      </c>
      <c r="H70" s="769">
        <v>43478</v>
      </c>
      <c r="I70" s="769">
        <v>7578</v>
      </c>
      <c r="J70" s="769">
        <v>5088</v>
      </c>
      <c r="K70" s="770">
        <v>800</v>
      </c>
    </row>
    <row r="71" spans="1:11" ht="9">
      <c r="A71" s="804">
        <v>56</v>
      </c>
      <c r="B71" s="813"/>
      <c r="D71" s="804" t="s">
        <v>139</v>
      </c>
      <c r="E71" s="769">
        <v>85312</v>
      </c>
      <c r="F71" s="769">
        <v>66198</v>
      </c>
      <c r="G71" s="769">
        <v>0</v>
      </c>
      <c r="H71" s="769">
        <v>42655</v>
      </c>
      <c r="I71" s="769">
        <v>2351</v>
      </c>
      <c r="J71" s="769">
        <v>1711</v>
      </c>
      <c r="K71" s="770">
        <v>2000</v>
      </c>
    </row>
    <row r="72" spans="1:11" ht="9">
      <c r="A72" s="804">
        <v>57</v>
      </c>
      <c r="B72" s="813"/>
      <c r="D72" s="804" t="s">
        <v>140</v>
      </c>
      <c r="E72" s="769">
        <v>88520</v>
      </c>
      <c r="F72" s="769">
        <v>75123</v>
      </c>
      <c r="G72" s="769">
        <v>0</v>
      </c>
      <c r="H72" s="769">
        <v>47889</v>
      </c>
      <c r="I72" s="769">
        <v>8173</v>
      </c>
      <c r="J72" s="769">
        <v>3141</v>
      </c>
      <c r="K72" s="770">
        <v>0</v>
      </c>
    </row>
    <row r="73" spans="1:11" ht="9">
      <c r="A73" s="804">
        <v>58</v>
      </c>
      <c r="B73" s="813"/>
      <c r="D73" s="804" t="s">
        <v>141</v>
      </c>
      <c r="E73" s="769">
        <v>128758</v>
      </c>
      <c r="F73" s="769">
        <v>91353</v>
      </c>
      <c r="G73" s="769">
        <v>1</v>
      </c>
      <c r="H73" s="769">
        <v>61771</v>
      </c>
      <c r="I73" s="769">
        <v>16383</v>
      </c>
      <c r="J73" s="769">
        <v>1945</v>
      </c>
      <c r="K73" s="770">
        <v>1800</v>
      </c>
    </row>
    <row r="74" spans="1:11" ht="9">
      <c r="A74" s="804">
        <v>59</v>
      </c>
      <c r="B74" s="813"/>
      <c r="D74" s="804" t="s">
        <v>142</v>
      </c>
      <c r="E74" s="769">
        <v>128278</v>
      </c>
      <c r="F74" s="769">
        <v>106174</v>
      </c>
      <c r="G74" s="769">
        <v>42</v>
      </c>
      <c r="H74" s="769">
        <v>64367</v>
      </c>
      <c r="I74" s="769">
        <v>11732</v>
      </c>
      <c r="J74" s="769">
        <v>2539</v>
      </c>
      <c r="K74" s="770">
        <v>1133</v>
      </c>
    </row>
    <row r="75" spans="1:11" ht="9">
      <c r="A75" s="804">
        <v>60</v>
      </c>
      <c r="B75" s="813"/>
      <c r="D75" s="804" t="s">
        <v>135</v>
      </c>
      <c r="E75" s="769">
        <v>113232</v>
      </c>
      <c r="F75" s="769">
        <v>82164</v>
      </c>
      <c r="G75" s="769">
        <v>5</v>
      </c>
      <c r="H75" s="769">
        <v>59496</v>
      </c>
      <c r="I75" s="769">
        <v>3374</v>
      </c>
      <c r="J75" s="769">
        <v>4418</v>
      </c>
      <c r="K75" s="770">
        <v>0</v>
      </c>
    </row>
    <row r="76" spans="2:11" ht="9">
      <c r="B76" s="813"/>
      <c r="E76" s="769"/>
      <c r="F76" s="769"/>
      <c r="G76" s="769"/>
      <c r="H76" s="769"/>
      <c r="I76" s="769"/>
      <c r="J76" s="769"/>
      <c r="K76" s="770"/>
    </row>
    <row r="77" spans="1:11" ht="9">
      <c r="A77" s="804">
        <v>61</v>
      </c>
      <c r="B77" s="813"/>
      <c r="D77" s="804" t="s">
        <v>136</v>
      </c>
      <c r="E77" s="769">
        <v>159809</v>
      </c>
      <c r="F77" s="769">
        <v>140771</v>
      </c>
      <c r="G77" s="769">
        <v>12</v>
      </c>
      <c r="H77" s="769">
        <v>82451</v>
      </c>
      <c r="I77" s="769">
        <v>2124</v>
      </c>
      <c r="J77" s="769">
        <v>2774</v>
      </c>
      <c r="K77" s="770">
        <v>0</v>
      </c>
    </row>
    <row r="78" spans="1:11" ht="9">
      <c r="A78" s="804">
        <v>62</v>
      </c>
      <c r="B78" s="813"/>
      <c r="D78" s="804" t="s">
        <v>149</v>
      </c>
      <c r="E78" s="769">
        <v>127959</v>
      </c>
      <c r="F78" s="769">
        <v>100608</v>
      </c>
      <c r="G78" s="769">
        <v>0</v>
      </c>
      <c r="H78" s="769">
        <v>68005</v>
      </c>
      <c r="I78" s="769">
        <v>1902</v>
      </c>
      <c r="J78" s="769">
        <v>4769</v>
      </c>
      <c r="K78" s="770">
        <v>0</v>
      </c>
    </row>
    <row r="79" spans="1:11" ht="9">
      <c r="A79" s="804">
        <v>63</v>
      </c>
      <c r="B79" s="813"/>
      <c r="D79" s="804" t="s">
        <v>145</v>
      </c>
      <c r="E79" s="769">
        <v>239996</v>
      </c>
      <c r="F79" s="769">
        <v>188423</v>
      </c>
      <c r="G79" s="769">
        <v>5</v>
      </c>
      <c r="H79" s="769">
        <v>124960</v>
      </c>
      <c r="I79" s="769">
        <v>3617</v>
      </c>
      <c r="J79" s="769">
        <v>3610</v>
      </c>
      <c r="K79" s="770">
        <v>2133</v>
      </c>
    </row>
    <row r="80" spans="1:11" ht="9">
      <c r="A80" s="804">
        <v>64</v>
      </c>
      <c r="B80" s="813"/>
      <c r="D80" s="804" t="s">
        <v>728</v>
      </c>
      <c r="E80" s="769">
        <v>93779</v>
      </c>
      <c r="F80" s="769">
        <v>84881</v>
      </c>
      <c r="G80" s="769">
        <v>0</v>
      </c>
      <c r="H80" s="769">
        <v>51870</v>
      </c>
      <c r="I80" s="769">
        <v>1919</v>
      </c>
      <c r="J80" s="769">
        <v>2826</v>
      </c>
      <c r="K80" s="770">
        <v>2921</v>
      </c>
    </row>
    <row r="81" spans="1:11" ht="9">
      <c r="A81" s="804">
        <v>65</v>
      </c>
      <c r="B81" s="813"/>
      <c r="D81" s="804" t="s">
        <v>150</v>
      </c>
      <c r="E81" s="769">
        <v>120621</v>
      </c>
      <c r="F81" s="769">
        <v>85289</v>
      </c>
      <c r="G81" s="769">
        <v>2</v>
      </c>
      <c r="H81" s="769">
        <v>66724</v>
      </c>
      <c r="I81" s="769">
        <v>2302</v>
      </c>
      <c r="J81" s="769">
        <v>2469</v>
      </c>
      <c r="K81" s="770">
        <v>0</v>
      </c>
    </row>
    <row r="82" spans="1:11" ht="9">
      <c r="A82" s="804">
        <v>66</v>
      </c>
      <c r="B82" s="813"/>
      <c r="D82" s="804" t="s">
        <v>151</v>
      </c>
      <c r="E82" s="769">
        <v>165220</v>
      </c>
      <c r="F82" s="769">
        <v>115157</v>
      </c>
      <c r="G82" s="769">
        <v>129</v>
      </c>
      <c r="H82" s="769">
        <v>88262</v>
      </c>
      <c r="I82" s="769">
        <v>2224</v>
      </c>
      <c r="J82" s="769">
        <v>3236</v>
      </c>
      <c r="K82" s="770">
        <v>7000</v>
      </c>
    </row>
    <row r="83" spans="1:11" ht="9">
      <c r="A83" s="804">
        <v>67</v>
      </c>
      <c r="B83" s="813"/>
      <c r="D83" s="804" t="s">
        <v>152</v>
      </c>
      <c r="E83" s="769">
        <v>79925</v>
      </c>
      <c r="F83" s="769">
        <v>77446</v>
      </c>
      <c r="G83" s="769">
        <v>0</v>
      </c>
      <c r="H83" s="769">
        <v>42832</v>
      </c>
      <c r="I83" s="769">
        <v>1356</v>
      </c>
      <c r="J83" s="769">
        <v>3417</v>
      </c>
      <c r="K83" s="770">
        <v>7200</v>
      </c>
    </row>
    <row r="84" spans="1:11" ht="9">
      <c r="A84" s="804">
        <v>68</v>
      </c>
      <c r="B84" s="813"/>
      <c r="D84" s="804" t="s">
        <v>153</v>
      </c>
      <c r="E84" s="769">
        <v>133961</v>
      </c>
      <c r="F84" s="769">
        <v>98715</v>
      </c>
      <c r="G84" s="769">
        <v>0</v>
      </c>
      <c r="H84" s="769">
        <v>72920</v>
      </c>
      <c r="I84" s="769">
        <v>10584</v>
      </c>
      <c r="J84" s="769">
        <v>2852</v>
      </c>
      <c r="K84" s="770">
        <v>4290</v>
      </c>
    </row>
    <row r="85" spans="1:11" ht="9">
      <c r="A85" s="804">
        <v>69</v>
      </c>
      <c r="B85" s="813"/>
      <c r="D85" s="804" t="s">
        <v>154</v>
      </c>
      <c r="E85" s="769">
        <v>135286</v>
      </c>
      <c r="F85" s="769">
        <v>119749</v>
      </c>
      <c r="G85" s="769">
        <v>3</v>
      </c>
      <c r="H85" s="769">
        <v>71429</v>
      </c>
      <c r="I85" s="769">
        <v>11074</v>
      </c>
      <c r="J85" s="769">
        <v>6172</v>
      </c>
      <c r="K85" s="770">
        <v>1500</v>
      </c>
    </row>
    <row r="86" spans="1:11" ht="9">
      <c r="A86" s="804">
        <v>70</v>
      </c>
      <c r="B86" s="813"/>
      <c r="D86" s="804" t="s">
        <v>155</v>
      </c>
      <c r="E86" s="769">
        <v>129104</v>
      </c>
      <c r="F86" s="769">
        <v>99924</v>
      </c>
      <c r="G86" s="769">
        <v>0</v>
      </c>
      <c r="H86" s="769">
        <v>66159</v>
      </c>
      <c r="I86" s="769">
        <v>2498</v>
      </c>
      <c r="J86" s="769">
        <v>4979</v>
      </c>
      <c r="K86" s="770">
        <v>0</v>
      </c>
    </row>
    <row r="87" spans="1:11" ht="9">
      <c r="A87" s="804">
        <v>71</v>
      </c>
      <c r="B87" s="813"/>
      <c r="D87" s="804" t="s">
        <v>156</v>
      </c>
      <c r="E87" s="769">
        <v>150086</v>
      </c>
      <c r="F87" s="769">
        <v>134465</v>
      </c>
      <c r="G87" s="769">
        <v>4</v>
      </c>
      <c r="H87" s="769">
        <v>81125</v>
      </c>
      <c r="I87" s="769">
        <v>3404</v>
      </c>
      <c r="J87" s="769">
        <v>8661</v>
      </c>
      <c r="K87" s="770">
        <v>5740</v>
      </c>
    </row>
    <row r="88" spans="2:11" ht="9">
      <c r="B88" s="813"/>
      <c r="E88" s="769"/>
      <c r="F88" s="769"/>
      <c r="G88" s="769"/>
      <c r="H88" s="769"/>
      <c r="I88" s="769"/>
      <c r="J88" s="769"/>
      <c r="K88" s="770"/>
    </row>
    <row r="89" spans="1:11" ht="9">
      <c r="A89" s="804">
        <v>72</v>
      </c>
      <c r="B89" s="813"/>
      <c r="D89" s="815" t="s">
        <v>751</v>
      </c>
      <c r="E89" s="769">
        <v>8918390</v>
      </c>
      <c r="F89" s="769">
        <v>7714695</v>
      </c>
      <c r="G89" s="769">
        <v>6504</v>
      </c>
      <c r="H89" s="769">
        <v>4939695</v>
      </c>
      <c r="I89" s="769">
        <v>533201</v>
      </c>
      <c r="J89" s="769">
        <v>287773</v>
      </c>
      <c r="K89" s="770">
        <v>175824</v>
      </c>
    </row>
    <row r="91" ht="9">
      <c r="A91" s="816" t="s">
        <v>948</v>
      </c>
    </row>
  </sheetData>
  <mergeCells count="11">
    <mergeCell ref="K5:K8"/>
    <mergeCell ref="E9:K9"/>
    <mergeCell ref="A1:K1"/>
    <mergeCell ref="B3:D9"/>
    <mergeCell ref="E3:E8"/>
    <mergeCell ref="F3:K3"/>
    <mergeCell ref="F4:F8"/>
    <mergeCell ref="G4:K4"/>
    <mergeCell ref="G5:G8"/>
    <mergeCell ref="H5:H8"/>
    <mergeCell ref="I5:I8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5" r:id="rId1"/>
  <headerFooter alignWithMargins="0">
    <oddHeader>&amp;C&amp;"Jahrbuch,Standard"&amp;8- 30 -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N14" sqref="N14"/>
    </sheetView>
  </sheetViews>
  <sheetFormatPr defaultColWidth="12" defaultRowHeight="11.25"/>
  <cols>
    <col min="1" max="1" width="13.5" style="803" customWidth="1"/>
    <col min="2" max="2" width="1.171875" style="804" customWidth="1"/>
    <col min="3" max="3" width="13.16015625" style="804" customWidth="1"/>
    <col min="4" max="4" width="13.33203125" style="804" customWidth="1"/>
    <col min="5" max="5" width="13.66015625" style="804" customWidth="1"/>
    <col min="6" max="6" width="13.5" style="804" customWidth="1"/>
    <col min="7" max="7" width="13" style="804" customWidth="1"/>
    <col min="8" max="8" width="1.171875" style="804" customWidth="1"/>
    <col min="9" max="11" width="10.16015625" style="804" customWidth="1"/>
    <col min="12" max="12" width="4" style="804" customWidth="1"/>
    <col min="13" max="16384" width="13.33203125" style="804" customWidth="1"/>
  </cols>
  <sheetData>
    <row r="1" spans="1:12" ht="12">
      <c r="A1" s="1106" t="s">
        <v>1008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</row>
    <row r="2" spans="1:12" ht="9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</row>
    <row r="3" spans="1:12" ht="11.25" customHeight="1">
      <c r="A3" s="818"/>
      <c r="B3" s="819"/>
      <c r="C3" s="1099" t="s">
        <v>670</v>
      </c>
      <c r="D3" s="1100"/>
      <c r="E3" s="1100"/>
      <c r="F3" s="1100"/>
      <c r="G3" s="1107"/>
      <c r="H3" s="819"/>
      <c r="I3" s="820"/>
      <c r="J3" s="821" t="s">
        <v>949</v>
      </c>
      <c r="K3" s="818"/>
      <c r="L3" s="1091" t="s">
        <v>33</v>
      </c>
    </row>
    <row r="4" spans="1:12" ht="11.25" customHeight="1">
      <c r="A4" s="818"/>
      <c r="B4" s="803"/>
      <c r="C4" s="1090" t="s">
        <v>946</v>
      </c>
      <c r="D4" s="1099" t="s">
        <v>613</v>
      </c>
      <c r="E4" s="1100"/>
      <c r="F4" s="1100"/>
      <c r="G4" s="1107"/>
      <c r="H4" s="803"/>
      <c r="I4" s="1090" t="s">
        <v>950</v>
      </c>
      <c r="J4" s="1108" t="s">
        <v>951</v>
      </c>
      <c r="K4" s="1103" t="s">
        <v>963</v>
      </c>
      <c r="L4" s="1111"/>
    </row>
    <row r="5" spans="1:12" ht="11.25" customHeight="1">
      <c r="A5" s="800" t="s">
        <v>952</v>
      </c>
      <c r="B5" s="803"/>
      <c r="C5" s="1101"/>
      <c r="D5" s="1108" t="s">
        <v>951</v>
      </c>
      <c r="E5" s="802" t="s">
        <v>953</v>
      </c>
      <c r="F5" s="1108" t="s">
        <v>731</v>
      </c>
      <c r="G5" s="1103" t="s">
        <v>954</v>
      </c>
      <c r="H5" s="803"/>
      <c r="I5" s="1101"/>
      <c r="J5" s="1109"/>
      <c r="K5" s="1104"/>
      <c r="L5" s="1111"/>
    </row>
    <row r="6" spans="1:12" ht="11.25" customHeight="1">
      <c r="A6" s="805" t="s">
        <v>955</v>
      </c>
      <c r="B6" s="803"/>
      <c r="C6" s="1101"/>
      <c r="D6" s="1109"/>
      <c r="E6" s="822" t="s">
        <v>956</v>
      </c>
      <c r="F6" s="1109"/>
      <c r="G6" s="1104"/>
      <c r="H6" s="803"/>
      <c r="I6" s="1101"/>
      <c r="J6" s="1109"/>
      <c r="K6" s="1104"/>
      <c r="L6" s="1111"/>
    </row>
    <row r="7" spans="1:12" ht="11.25" customHeight="1">
      <c r="A7" s="805" t="s">
        <v>957</v>
      </c>
      <c r="B7" s="803"/>
      <c r="C7" s="1101"/>
      <c r="D7" s="1109"/>
      <c r="E7" s="822" t="s">
        <v>958</v>
      </c>
      <c r="F7" s="1109"/>
      <c r="G7" s="1104"/>
      <c r="H7" s="803"/>
      <c r="I7" s="1102"/>
      <c r="J7" s="1110"/>
      <c r="K7" s="1105"/>
      <c r="L7" s="1111"/>
    </row>
    <row r="8" spans="1:12" ht="11.25" customHeight="1">
      <c r="A8" s="810" t="s">
        <v>959</v>
      </c>
      <c r="B8" s="817"/>
      <c r="C8" s="1102"/>
      <c r="D8" s="1110"/>
      <c r="E8" s="823" t="s">
        <v>960</v>
      </c>
      <c r="F8" s="1110"/>
      <c r="G8" s="1105"/>
      <c r="H8" s="803"/>
      <c r="I8" s="1116" t="s">
        <v>964</v>
      </c>
      <c r="J8" s="1117"/>
      <c r="K8" s="1118"/>
      <c r="L8" s="1111"/>
    </row>
    <row r="9" spans="1:12" ht="11.25" customHeight="1">
      <c r="A9" s="1119" t="s">
        <v>961</v>
      </c>
      <c r="B9" s="1119"/>
      <c r="C9" s="1119"/>
      <c r="D9" s="1119"/>
      <c r="E9" s="1119"/>
      <c r="F9" s="1119"/>
      <c r="G9" s="1120"/>
      <c r="H9" s="817"/>
      <c r="I9" s="1116" t="s">
        <v>167</v>
      </c>
      <c r="J9" s="1117"/>
      <c r="K9" s="1118"/>
      <c r="L9" s="1112"/>
    </row>
    <row r="10" spans="1:11" s="803" customFormat="1" ht="9" customHeight="1">
      <c r="A10" s="772"/>
      <c r="B10" s="773"/>
      <c r="C10" s="773"/>
      <c r="D10" s="773"/>
      <c r="E10" s="773"/>
      <c r="F10" s="774"/>
      <c r="G10" s="773"/>
      <c r="H10" s="824"/>
      <c r="I10" s="830"/>
      <c r="J10" s="830"/>
      <c r="K10" s="830"/>
    </row>
    <row r="11" spans="1:12" s="803" customFormat="1" ht="9">
      <c r="A11" s="771">
        <v>73</v>
      </c>
      <c r="B11" s="647"/>
      <c r="C11" s="647">
        <v>108611</v>
      </c>
      <c r="D11" s="647">
        <v>15337</v>
      </c>
      <c r="E11" s="647">
        <v>16158</v>
      </c>
      <c r="F11" s="647">
        <v>24126</v>
      </c>
      <c r="G11" s="647">
        <v>7474</v>
      </c>
      <c r="I11" s="826">
        <v>0</v>
      </c>
      <c r="J11" s="826">
        <v>19.5</v>
      </c>
      <c r="K11" s="826">
        <v>12</v>
      </c>
      <c r="L11" s="803">
        <v>1</v>
      </c>
    </row>
    <row r="12" spans="1:12" s="803" customFormat="1" ht="9">
      <c r="A12" s="771">
        <v>24</v>
      </c>
      <c r="B12" s="647"/>
      <c r="C12" s="647">
        <v>87413</v>
      </c>
      <c r="D12" s="647">
        <v>11798</v>
      </c>
      <c r="E12" s="647">
        <v>15158</v>
      </c>
      <c r="F12" s="647">
        <v>15720</v>
      </c>
      <c r="G12" s="647">
        <v>13826</v>
      </c>
      <c r="I12" s="826">
        <v>0</v>
      </c>
      <c r="J12" s="826">
        <v>16.6</v>
      </c>
      <c r="K12" s="826">
        <v>21.4</v>
      </c>
      <c r="L12" s="803">
        <v>2</v>
      </c>
    </row>
    <row r="13" spans="1:12" ht="9">
      <c r="A13" s="771">
        <v>67</v>
      </c>
      <c r="B13" s="647"/>
      <c r="C13" s="647">
        <v>84531</v>
      </c>
      <c r="D13" s="647">
        <v>12054</v>
      </c>
      <c r="E13" s="647">
        <v>13240</v>
      </c>
      <c r="F13" s="647">
        <v>19652</v>
      </c>
      <c r="G13" s="647">
        <v>8658</v>
      </c>
      <c r="I13" s="826">
        <v>0</v>
      </c>
      <c r="J13" s="826">
        <v>17.4</v>
      </c>
      <c r="K13" s="826">
        <v>14.5</v>
      </c>
      <c r="L13" s="804">
        <v>3</v>
      </c>
    </row>
    <row r="14" spans="1:12" ht="9">
      <c r="A14" s="771">
        <v>311</v>
      </c>
      <c r="B14" s="647"/>
      <c r="C14" s="647">
        <v>130290</v>
      </c>
      <c r="D14" s="647">
        <v>13201</v>
      </c>
      <c r="E14" s="647">
        <v>14442</v>
      </c>
      <c r="F14" s="647">
        <v>28745</v>
      </c>
      <c r="G14" s="647">
        <v>19042</v>
      </c>
      <c r="I14" s="826">
        <v>0</v>
      </c>
      <c r="J14" s="826">
        <v>13.3</v>
      </c>
      <c r="K14" s="826">
        <v>20.6</v>
      </c>
      <c r="L14" s="804">
        <v>4</v>
      </c>
    </row>
    <row r="15" spans="1:12" ht="9">
      <c r="A15" s="771">
        <v>106</v>
      </c>
      <c r="B15" s="647"/>
      <c r="C15" s="647">
        <v>94212</v>
      </c>
      <c r="D15" s="647">
        <v>11651</v>
      </c>
      <c r="E15" s="647">
        <v>11635</v>
      </c>
      <c r="F15" s="647">
        <v>24202</v>
      </c>
      <c r="G15" s="647">
        <v>10983</v>
      </c>
      <c r="I15" s="826">
        <v>7.5</v>
      </c>
      <c r="J15" s="826">
        <v>16</v>
      </c>
      <c r="K15" s="826">
        <v>17.6</v>
      </c>
      <c r="L15" s="804">
        <v>5</v>
      </c>
    </row>
    <row r="16" spans="1:12" ht="9">
      <c r="A16" s="771">
        <v>230</v>
      </c>
      <c r="B16" s="647"/>
      <c r="C16" s="647">
        <v>105461</v>
      </c>
      <c r="D16" s="647">
        <v>11638</v>
      </c>
      <c r="E16" s="647">
        <v>17725</v>
      </c>
      <c r="F16" s="647">
        <v>21706</v>
      </c>
      <c r="G16" s="647">
        <v>8431</v>
      </c>
      <c r="I16" s="826">
        <v>0</v>
      </c>
      <c r="J16" s="826">
        <v>13.7</v>
      </c>
      <c r="K16" s="826">
        <v>11.6</v>
      </c>
      <c r="L16" s="804">
        <v>6</v>
      </c>
    </row>
    <row r="17" spans="1:12" ht="9">
      <c r="A17" s="771">
        <v>37</v>
      </c>
      <c r="B17" s="647"/>
      <c r="C17" s="647">
        <v>112733</v>
      </c>
      <c r="D17" s="647">
        <v>16304</v>
      </c>
      <c r="E17" s="647">
        <v>22247</v>
      </c>
      <c r="F17" s="647">
        <v>24810</v>
      </c>
      <c r="G17" s="647">
        <v>9168</v>
      </c>
      <c r="I17" s="826">
        <v>0</v>
      </c>
      <c r="J17" s="826">
        <v>17.7</v>
      </c>
      <c r="K17" s="826">
        <v>11.7</v>
      </c>
      <c r="L17" s="804">
        <v>7</v>
      </c>
    </row>
    <row r="18" spans="1:12" ht="9">
      <c r="A18" s="771">
        <v>33</v>
      </c>
      <c r="B18" s="647"/>
      <c r="C18" s="647">
        <v>113809</v>
      </c>
      <c r="D18" s="647">
        <v>18271</v>
      </c>
      <c r="E18" s="647">
        <v>11494</v>
      </c>
      <c r="F18" s="647">
        <v>36498</v>
      </c>
      <c r="G18" s="647">
        <v>3867</v>
      </c>
      <c r="I18" s="826">
        <v>0</v>
      </c>
      <c r="J18" s="826">
        <v>20.8</v>
      </c>
      <c r="K18" s="826">
        <v>6</v>
      </c>
      <c r="L18" s="804">
        <v>8</v>
      </c>
    </row>
    <row r="19" spans="1:12" ht="9">
      <c r="A19" s="771">
        <v>74</v>
      </c>
      <c r="B19" s="647"/>
      <c r="C19" s="647">
        <v>151611</v>
      </c>
      <c r="D19" s="647">
        <v>22205</v>
      </c>
      <c r="E19" s="647">
        <v>17057</v>
      </c>
      <c r="F19" s="647">
        <v>33311</v>
      </c>
      <c r="G19" s="647">
        <v>10169</v>
      </c>
      <c r="I19" s="826">
        <v>0</v>
      </c>
      <c r="J19" s="826">
        <v>22.5</v>
      </c>
      <c r="K19" s="826">
        <v>12.7</v>
      </c>
      <c r="L19" s="804">
        <v>9</v>
      </c>
    </row>
    <row r="20" spans="1:12" ht="9">
      <c r="A20" s="771">
        <v>151</v>
      </c>
      <c r="B20" s="647"/>
      <c r="C20" s="647">
        <v>67855</v>
      </c>
      <c r="D20" s="647">
        <v>9600</v>
      </c>
      <c r="E20" s="647">
        <v>13130</v>
      </c>
      <c r="F20" s="647">
        <v>14089</v>
      </c>
      <c r="G20" s="647">
        <v>4122</v>
      </c>
      <c r="I20" s="826">
        <v>0</v>
      </c>
      <c r="J20" s="826">
        <v>18.3</v>
      </c>
      <c r="K20" s="826">
        <v>9</v>
      </c>
      <c r="L20" s="804">
        <v>10</v>
      </c>
    </row>
    <row r="21" spans="1:11" ht="9">
      <c r="A21" s="771"/>
      <c r="B21" s="647"/>
      <c r="C21" s="647"/>
      <c r="D21" s="647"/>
      <c r="E21" s="647"/>
      <c r="F21" s="647"/>
      <c r="G21" s="647"/>
      <c r="I21" s="826"/>
      <c r="J21" s="826"/>
      <c r="K21" s="826"/>
    </row>
    <row r="22" spans="1:12" ht="9">
      <c r="A22" s="771">
        <v>231</v>
      </c>
      <c r="B22" s="647"/>
      <c r="C22" s="647">
        <v>102840</v>
      </c>
      <c r="D22" s="647">
        <v>13301</v>
      </c>
      <c r="E22" s="647">
        <v>16024</v>
      </c>
      <c r="F22" s="647">
        <v>20409</v>
      </c>
      <c r="G22" s="647">
        <v>18840</v>
      </c>
      <c r="I22" s="826">
        <v>0</v>
      </c>
      <c r="J22" s="826">
        <v>16.4</v>
      </c>
      <c r="K22" s="826">
        <v>26.6</v>
      </c>
      <c r="L22" s="804">
        <v>11</v>
      </c>
    </row>
    <row r="23" spans="1:12" ht="9">
      <c r="A23" s="771">
        <v>84</v>
      </c>
      <c r="B23" s="647"/>
      <c r="C23" s="647">
        <v>114070</v>
      </c>
      <c r="D23" s="647">
        <v>12535</v>
      </c>
      <c r="E23" s="647">
        <v>13219</v>
      </c>
      <c r="F23" s="647">
        <v>37174</v>
      </c>
      <c r="G23" s="647">
        <v>8820</v>
      </c>
      <c r="I23" s="826">
        <v>0</v>
      </c>
      <c r="J23" s="826">
        <v>12.9</v>
      </c>
      <c r="K23" s="826">
        <v>16.9</v>
      </c>
      <c r="L23" s="804">
        <v>12</v>
      </c>
    </row>
    <row r="24" spans="1:12" ht="9">
      <c r="A24" s="771">
        <v>6092</v>
      </c>
      <c r="B24" s="647"/>
      <c r="C24" s="647">
        <v>97029</v>
      </c>
      <c r="D24" s="647">
        <v>14934</v>
      </c>
      <c r="E24" s="647">
        <v>19020</v>
      </c>
      <c r="F24" s="647">
        <v>18897</v>
      </c>
      <c r="G24" s="647">
        <v>5755</v>
      </c>
      <c r="I24" s="826">
        <v>0</v>
      </c>
      <c r="J24" s="826">
        <v>18.7</v>
      </c>
      <c r="K24" s="826">
        <v>9.4</v>
      </c>
      <c r="L24" s="804">
        <v>13</v>
      </c>
    </row>
    <row r="25" spans="1:12" ht="9">
      <c r="A25" s="771">
        <v>277</v>
      </c>
      <c r="B25" s="647"/>
      <c r="C25" s="647">
        <v>312499</v>
      </c>
      <c r="D25" s="647">
        <v>28999</v>
      </c>
      <c r="E25" s="647">
        <v>20959</v>
      </c>
      <c r="F25" s="647">
        <v>146858</v>
      </c>
      <c r="G25" s="647">
        <v>4954</v>
      </c>
      <c r="I25" s="826">
        <v>0</v>
      </c>
      <c r="J25" s="826">
        <v>9.3</v>
      </c>
      <c r="K25" s="826">
        <v>2</v>
      </c>
      <c r="L25" s="804">
        <v>14</v>
      </c>
    </row>
    <row r="26" spans="1:12" ht="9">
      <c r="A26" s="771">
        <v>6</v>
      </c>
      <c r="B26" s="647"/>
      <c r="C26" s="647">
        <v>67573</v>
      </c>
      <c r="D26" s="647">
        <v>10071</v>
      </c>
      <c r="E26" s="647">
        <v>8631</v>
      </c>
      <c r="F26" s="647">
        <v>17111</v>
      </c>
      <c r="G26" s="647">
        <v>6642</v>
      </c>
      <c r="I26" s="826">
        <v>0</v>
      </c>
      <c r="J26" s="826">
        <v>18.1</v>
      </c>
      <c r="K26" s="826">
        <v>14.1</v>
      </c>
      <c r="L26" s="804">
        <v>15</v>
      </c>
    </row>
    <row r="27" spans="1:12" ht="9">
      <c r="A27" s="771">
        <v>52</v>
      </c>
      <c r="B27" s="647"/>
      <c r="C27" s="647">
        <v>79338</v>
      </c>
      <c r="D27" s="647">
        <v>11149</v>
      </c>
      <c r="E27" s="647">
        <v>11871</v>
      </c>
      <c r="F27" s="647">
        <v>20674</v>
      </c>
      <c r="G27" s="647">
        <v>8520</v>
      </c>
      <c r="I27" s="826">
        <v>0</v>
      </c>
      <c r="J27" s="826">
        <v>17.2</v>
      </c>
      <c r="K27" s="826">
        <v>15.9</v>
      </c>
      <c r="L27" s="804">
        <v>16</v>
      </c>
    </row>
    <row r="28" spans="1:12" ht="9">
      <c r="A28" s="771">
        <v>1859</v>
      </c>
      <c r="B28" s="647"/>
      <c r="C28" s="647">
        <v>229637</v>
      </c>
      <c r="D28" s="647">
        <v>30570</v>
      </c>
      <c r="E28" s="647">
        <v>41302</v>
      </c>
      <c r="F28" s="647">
        <v>41656</v>
      </c>
      <c r="G28" s="647">
        <v>19935</v>
      </c>
      <c r="I28" s="826">
        <v>0</v>
      </c>
      <c r="J28" s="826">
        <v>17.4</v>
      </c>
      <c r="K28" s="826">
        <v>14.8</v>
      </c>
      <c r="L28" s="804">
        <v>17</v>
      </c>
    </row>
    <row r="29" spans="1:12" ht="9">
      <c r="A29" s="771">
        <v>29</v>
      </c>
      <c r="B29" s="647"/>
      <c r="C29" s="647">
        <v>115931</v>
      </c>
      <c r="D29" s="647">
        <v>13371</v>
      </c>
      <c r="E29" s="647">
        <v>9017</v>
      </c>
      <c r="F29" s="647">
        <v>32503</v>
      </c>
      <c r="G29" s="647">
        <v>2404</v>
      </c>
      <c r="I29" s="826">
        <v>0</v>
      </c>
      <c r="J29" s="826">
        <v>16.3</v>
      </c>
      <c r="K29" s="826">
        <v>3.8</v>
      </c>
      <c r="L29" s="804">
        <v>18</v>
      </c>
    </row>
    <row r="30" spans="1:12" ht="9">
      <c r="A30" s="771">
        <v>259</v>
      </c>
      <c r="B30" s="647"/>
      <c r="C30" s="647">
        <v>150589</v>
      </c>
      <c r="D30" s="647">
        <v>16875</v>
      </c>
      <c r="E30" s="647">
        <v>31072</v>
      </c>
      <c r="F30" s="647">
        <v>28053</v>
      </c>
      <c r="G30" s="647">
        <v>17284</v>
      </c>
      <c r="I30" s="826">
        <v>0</v>
      </c>
      <c r="J30" s="826">
        <v>13.9</v>
      </c>
      <c r="K30" s="826">
        <v>15.7</v>
      </c>
      <c r="L30" s="804">
        <v>19</v>
      </c>
    </row>
    <row r="31" spans="1:12" ht="9">
      <c r="A31" s="771">
        <v>149</v>
      </c>
      <c r="B31" s="647"/>
      <c r="C31" s="647">
        <v>104307</v>
      </c>
      <c r="D31" s="647">
        <v>13782</v>
      </c>
      <c r="E31" s="647">
        <v>20219</v>
      </c>
      <c r="F31" s="647">
        <v>23153</v>
      </c>
      <c r="G31" s="647">
        <v>5113</v>
      </c>
      <c r="I31" s="826">
        <v>0</v>
      </c>
      <c r="J31" s="826">
        <v>17</v>
      </c>
      <c r="K31" s="826">
        <v>8.9</v>
      </c>
      <c r="L31" s="804">
        <v>20</v>
      </c>
    </row>
    <row r="32" spans="1:11" ht="9">
      <c r="A32" s="771"/>
      <c r="B32" s="647"/>
      <c r="C32" s="647"/>
      <c r="D32" s="647"/>
      <c r="E32" s="647"/>
      <c r="F32" s="647"/>
      <c r="G32" s="647"/>
      <c r="I32" s="826"/>
      <c r="J32" s="826"/>
      <c r="K32" s="826"/>
    </row>
    <row r="33" spans="1:12" ht="9">
      <c r="A33" s="771">
        <v>124</v>
      </c>
      <c r="B33" s="647"/>
      <c r="C33" s="647">
        <v>96155</v>
      </c>
      <c r="D33" s="647">
        <v>17949</v>
      </c>
      <c r="E33" s="647">
        <v>9697</v>
      </c>
      <c r="F33" s="647">
        <v>16516</v>
      </c>
      <c r="G33" s="647">
        <v>5693</v>
      </c>
      <c r="I33" s="826">
        <v>0</v>
      </c>
      <c r="J33" s="826">
        <v>28.5</v>
      </c>
      <c r="K33" s="826">
        <v>11.6</v>
      </c>
      <c r="L33" s="804">
        <v>21</v>
      </c>
    </row>
    <row r="34" spans="1:12" ht="9">
      <c r="A34" s="771">
        <v>5</v>
      </c>
      <c r="B34" s="647"/>
      <c r="C34" s="647">
        <v>64267</v>
      </c>
      <c r="D34" s="647">
        <v>10155</v>
      </c>
      <c r="E34" s="647">
        <v>7753</v>
      </c>
      <c r="F34" s="647">
        <v>9959</v>
      </c>
      <c r="G34" s="647">
        <v>7388</v>
      </c>
      <c r="I34" s="826">
        <v>0.4</v>
      </c>
      <c r="J34" s="826">
        <v>22.9</v>
      </c>
      <c r="K34" s="826">
        <v>17.6</v>
      </c>
      <c r="L34" s="804">
        <v>22</v>
      </c>
    </row>
    <row r="35" spans="1:12" ht="9">
      <c r="A35" s="771">
        <v>533</v>
      </c>
      <c r="B35" s="647"/>
      <c r="C35" s="647">
        <v>74108</v>
      </c>
      <c r="D35" s="647">
        <v>14412</v>
      </c>
      <c r="E35" s="647">
        <v>14408</v>
      </c>
      <c r="F35" s="647">
        <v>15788</v>
      </c>
      <c r="G35" s="647">
        <v>9345</v>
      </c>
      <c r="I35" s="826">
        <v>0.1</v>
      </c>
      <c r="J35" s="826">
        <v>21.9</v>
      </c>
      <c r="K35" s="826">
        <v>15</v>
      </c>
      <c r="L35" s="804">
        <v>23</v>
      </c>
    </row>
    <row r="36" spans="1:12" ht="9">
      <c r="A36" s="771">
        <v>191</v>
      </c>
      <c r="B36" s="647"/>
      <c r="C36" s="647">
        <v>116647</v>
      </c>
      <c r="D36" s="647">
        <v>17217</v>
      </c>
      <c r="E36" s="647">
        <v>21340</v>
      </c>
      <c r="F36" s="647">
        <v>21531</v>
      </c>
      <c r="G36" s="647">
        <v>15077</v>
      </c>
      <c r="I36" s="826">
        <v>0</v>
      </c>
      <c r="J36" s="826">
        <v>17.5</v>
      </c>
      <c r="K36" s="826">
        <v>16.8</v>
      </c>
      <c r="L36" s="804">
        <v>24</v>
      </c>
    </row>
    <row r="37" spans="1:12" ht="9">
      <c r="A37" s="771">
        <v>249</v>
      </c>
      <c r="B37" s="647"/>
      <c r="C37" s="647">
        <v>111834</v>
      </c>
      <c r="D37" s="647">
        <v>24137</v>
      </c>
      <c r="E37" s="647">
        <v>18426</v>
      </c>
      <c r="F37" s="647">
        <v>24641</v>
      </c>
      <c r="G37" s="647">
        <v>5331</v>
      </c>
      <c r="I37" s="826">
        <v>0</v>
      </c>
      <c r="J37" s="826">
        <v>25.2</v>
      </c>
      <c r="K37" s="826">
        <v>6.6</v>
      </c>
      <c r="L37" s="804">
        <v>25</v>
      </c>
    </row>
    <row r="38" spans="1:12" ht="9">
      <c r="A38" s="771">
        <v>73</v>
      </c>
      <c r="B38" s="647"/>
      <c r="C38" s="647">
        <v>59855</v>
      </c>
      <c r="D38" s="647">
        <v>8303</v>
      </c>
      <c r="E38" s="647">
        <v>7923</v>
      </c>
      <c r="F38" s="647">
        <v>11191</v>
      </c>
      <c r="G38" s="647">
        <v>7850</v>
      </c>
      <c r="I38" s="826">
        <v>0</v>
      </c>
      <c r="J38" s="826">
        <v>19.7</v>
      </c>
      <c r="K38" s="826">
        <v>21</v>
      </c>
      <c r="L38" s="804">
        <v>26</v>
      </c>
    </row>
    <row r="39" spans="1:12" ht="9">
      <c r="A39" s="771">
        <v>13</v>
      </c>
      <c r="B39" s="647"/>
      <c r="C39" s="647">
        <v>87387</v>
      </c>
      <c r="D39" s="647">
        <v>16345</v>
      </c>
      <c r="E39" s="647">
        <v>13616</v>
      </c>
      <c r="F39" s="647">
        <v>15601</v>
      </c>
      <c r="G39" s="647">
        <v>5512</v>
      </c>
      <c r="I39" s="826">
        <v>0</v>
      </c>
      <c r="J39" s="826">
        <v>24.5</v>
      </c>
      <c r="K39" s="826">
        <v>9.9</v>
      </c>
      <c r="L39" s="804">
        <v>27</v>
      </c>
    </row>
    <row r="40" spans="1:12" ht="9">
      <c r="A40" s="771">
        <v>72</v>
      </c>
      <c r="B40" s="647"/>
      <c r="C40" s="647">
        <v>73399</v>
      </c>
      <c r="D40" s="647">
        <v>15044</v>
      </c>
      <c r="E40" s="647">
        <v>10168</v>
      </c>
      <c r="F40" s="647">
        <v>12458</v>
      </c>
      <c r="G40" s="647">
        <v>5837</v>
      </c>
      <c r="I40" s="826">
        <v>0</v>
      </c>
      <c r="J40" s="826">
        <v>26.2</v>
      </c>
      <c r="K40" s="826">
        <v>11.8</v>
      </c>
      <c r="L40" s="804">
        <v>28</v>
      </c>
    </row>
    <row r="41" spans="1:12" ht="9">
      <c r="A41" s="771">
        <v>36</v>
      </c>
      <c r="B41" s="647"/>
      <c r="C41" s="647">
        <v>74183</v>
      </c>
      <c r="D41" s="647">
        <v>10486</v>
      </c>
      <c r="E41" s="647">
        <v>8506</v>
      </c>
      <c r="F41" s="647">
        <v>15359</v>
      </c>
      <c r="G41" s="647">
        <v>11069</v>
      </c>
      <c r="I41" s="826">
        <v>0</v>
      </c>
      <c r="J41" s="826">
        <v>18.3</v>
      </c>
      <c r="K41" s="826">
        <v>22.4</v>
      </c>
      <c r="L41" s="804">
        <v>29</v>
      </c>
    </row>
    <row r="42" spans="1:12" ht="9">
      <c r="A42" s="771">
        <v>139</v>
      </c>
      <c r="B42" s="647"/>
      <c r="C42" s="647">
        <v>86814</v>
      </c>
      <c r="D42" s="647">
        <v>12545</v>
      </c>
      <c r="E42" s="647">
        <v>10305</v>
      </c>
      <c r="F42" s="647">
        <v>12287</v>
      </c>
      <c r="G42" s="647">
        <v>4200</v>
      </c>
      <c r="I42" s="826">
        <v>0</v>
      </c>
      <c r="J42" s="826">
        <v>20.6</v>
      </c>
      <c r="K42" s="826">
        <v>8.6</v>
      </c>
      <c r="L42" s="804">
        <v>30</v>
      </c>
    </row>
    <row r="43" spans="1:11" ht="9">
      <c r="A43" s="771"/>
      <c r="B43" s="647"/>
      <c r="C43" s="647"/>
      <c r="D43" s="647"/>
      <c r="E43" s="647"/>
      <c r="F43" s="647"/>
      <c r="G43" s="647"/>
      <c r="I43" s="826"/>
      <c r="J43" s="826"/>
      <c r="K43" s="826"/>
    </row>
    <row r="44" spans="1:12" ht="9">
      <c r="A44" s="771">
        <v>812</v>
      </c>
      <c r="B44" s="647"/>
      <c r="C44" s="647">
        <v>72379</v>
      </c>
      <c r="D44" s="647">
        <v>16697</v>
      </c>
      <c r="E44" s="647">
        <v>12788</v>
      </c>
      <c r="F44" s="647">
        <v>14266</v>
      </c>
      <c r="G44" s="647">
        <v>3891</v>
      </c>
      <c r="I44" s="826">
        <v>0</v>
      </c>
      <c r="J44" s="826">
        <v>24.8</v>
      </c>
      <c r="K44" s="826">
        <v>7.8</v>
      </c>
      <c r="L44" s="804">
        <v>31</v>
      </c>
    </row>
    <row r="45" spans="1:12" ht="9">
      <c r="A45" s="771">
        <v>113</v>
      </c>
      <c r="B45" s="647"/>
      <c r="C45" s="647">
        <v>98648</v>
      </c>
      <c r="D45" s="647">
        <v>12264</v>
      </c>
      <c r="E45" s="647">
        <v>15039</v>
      </c>
      <c r="F45" s="647">
        <v>14288</v>
      </c>
      <c r="G45" s="647">
        <v>16165</v>
      </c>
      <c r="I45" s="826">
        <v>0</v>
      </c>
      <c r="J45" s="826">
        <v>16.6</v>
      </c>
      <c r="K45" s="826">
        <v>23.9</v>
      </c>
      <c r="L45" s="804">
        <v>32</v>
      </c>
    </row>
    <row r="46" spans="1:12" ht="9">
      <c r="A46" s="771">
        <v>64</v>
      </c>
      <c r="B46" s="647"/>
      <c r="C46" s="647">
        <v>76635</v>
      </c>
      <c r="D46" s="647">
        <v>11807</v>
      </c>
      <c r="E46" s="647">
        <v>11351</v>
      </c>
      <c r="F46" s="647">
        <v>11805</v>
      </c>
      <c r="G46" s="647">
        <v>6470</v>
      </c>
      <c r="I46" s="826">
        <v>0</v>
      </c>
      <c r="J46" s="826">
        <v>20.1</v>
      </c>
      <c r="K46" s="826">
        <v>12.6</v>
      </c>
      <c r="L46" s="804">
        <v>33</v>
      </c>
    </row>
    <row r="47" spans="1:12" ht="9">
      <c r="A47" s="771">
        <v>108</v>
      </c>
      <c r="B47" s="647"/>
      <c r="C47" s="647">
        <v>145764</v>
      </c>
      <c r="D47" s="647">
        <v>15282</v>
      </c>
      <c r="E47" s="647">
        <v>19425</v>
      </c>
      <c r="F47" s="647">
        <v>21175</v>
      </c>
      <c r="G47" s="647">
        <v>6027</v>
      </c>
      <c r="I47" s="826">
        <v>0</v>
      </c>
      <c r="J47" s="826">
        <v>15</v>
      </c>
      <c r="K47" s="826">
        <v>7.3</v>
      </c>
      <c r="L47" s="804">
        <v>34</v>
      </c>
    </row>
    <row r="48" spans="1:12" ht="9">
      <c r="A48" s="771">
        <v>17</v>
      </c>
      <c r="B48" s="647"/>
      <c r="C48" s="647">
        <v>106952</v>
      </c>
      <c r="D48" s="647">
        <v>16530</v>
      </c>
      <c r="E48" s="647">
        <v>16273</v>
      </c>
      <c r="F48" s="647">
        <v>16818</v>
      </c>
      <c r="G48" s="647">
        <v>9243</v>
      </c>
      <c r="I48" s="826">
        <v>0</v>
      </c>
      <c r="J48" s="826">
        <v>19.3</v>
      </c>
      <c r="K48" s="826">
        <v>12.5</v>
      </c>
      <c r="L48" s="804">
        <v>35</v>
      </c>
    </row>
    <row r="49" spans="1:12" ht="9">
      <c r="A49" s="771">
        <v>192</v>
      </c>
      <c r="B49" s="647"/>
      <c r="C49" s="647">
        <v>63691</v>
      </c>
      <c r="D49" s="647">
        <v>11239</v>
      </c>
      <c r="E49" s="647">
        <v>11447</v>
      </c>
      <c r="F49" s="647">
        <v>8703</v>
      </c>
      <c r="G49" s="647">
        <v>7930</v>
      </c>
      <c r="I49" s="826">
        <v>0</v>
      </c>
      <c r="J49" s="826">
        <v>22.6</v>
      </c>
      <c r="K49" s="826">
        <v>18.9</v>
      </c>
      <c r="L49" s="804">
        <v>36</v>
      </c>
    </row>
    <row r="50" spans="1:12" ht="9">
      <c r="A50" s="771" t="s">
        <v>1009</v>
      </c>
      <c r="B50" s="647"/>
      <c r="C50" s="647">
        <v>89362</v>
      </c>
      <c r="D50" s="647">
        <v>16689</v>
      </c>
      <c r="E50" s="647">
        <v>17584</v>
      </c>
      <c r="F50" s="647">
        <v>17070</v>
      </c>
      <c r="G50" s="647">
        <v>4072</v>
      </c>
      <c r="I50" s="826">
        <v>0</v>
      </c>
      <c r="J50" s="826">
        <v>23.3</v>
      </c>
      <c r="K50" s="826">
        <v>7.7</v>
      </c>
      <c r="L50" s="804">
        <v>37</v>
      </c>
    </row>
    <row r="51" spans="1:12" ht="9">
      <c r="A51" s="771" t="s">
        <v>1009</v>
      </c>
      <c r="B51" s="647"/>
      <c r="C51" s="647">
        <v>74361</v>
      </c>
      <c r="D51" s="647">
        <v>11313</v>
      </c>
      <c r="E51" s="647">
        <v>16320</v>
      </c>
      <c r="F51" s="647">
        <v>14114</v>
      </c>
      <c r="G51" s="647">
        <v>4774</v>
      </c>
      <c r="I51" s="826">
        <v>0.3</v>
      </c>
      <c r="J51" s="826">
        <v>17.5</v>
      </c>
      <c r="K51" s="826">
        <v>9.6</v>
      </c>
      <c r="L51" s="804">
        <v>38</v>
      </c>
    </row>
    <row r="52" spans="1:12" ht="9">
      <c r="A52" s="771">
        <v>5</v>
      </c>
      <c r="B52" s="647"/>
      <c r="C52" s="647">
        <v>65988</v>
      </c>
      <c r="D52" s="647">
        <v>9955</v>
      </c>
      <c r="E52" s="647">
        <v>7738</v>
      </c>
      <c r="F52" s="647">
        <v>10934</v>
      </c>
      <c r="G52" s="647">
        <v>3092</v>
      </c>
      <c r="I52" s="826">
        <v>0</v>
      </c>
      <c r="J52" s="826">
        <v>19.6</v>
      </c>
      <c r="K52" s="826">
        <v>7.5</v>
      </c>
      <c r="L52" s="804">
        <v>39</v>
      </c>
    </row>
    <row r="53" spans="1:12" ht="9">
      <c r="A53" s="771">
        <v>145</v>
      </c>
      <c r="B53" s="647"/>
      <c r="C53" s="647">
        <v>92869</v>
      </c>
      <c r="D53" s="647">
        <v>15556</v>
      </c>
      <c r="E53" s="647">
        <v>17178</v>
      </c>
      <c r="F53" s="647">
        <v>13850</v>
      </c>
      <c r="G53" s="647">
        <v>11809</v>
      </c>
      <c r="I53" s="826">
        <v>0</v>
      </c>
      <c r="J53" s="826">
        <v>22.1</v>
      </c>
      <c r="K53" s="826">
        <v>21.9</v>
      </c>
      <c r="L53" s="804">
        <v>40</v>
      </c>
    </row>
    <row r="54" spans="1:11" ht="9">
      <c r="A54" s="771"/>
      <c r="B54" s="647"/>
      <c r="C54" s="647"/>
      <c r="D54" s="647"/>
      <c r="E54" s="647"/>
      <c r="F54" s="647"/>
      <c r="G54" s="647"/>
      <c r="I54" s="826"/>
      <c r="J54" s="826"/>
      <c r="K54" s="826"/>
    </row>
    <row r="55" spans="1:12" ht="9">
      <c r="A55" s="771">
        <v>0</v>
      </c>
      <c r="B55" s="647"/>
      <c r="C55" s="647">
        <v>105992</v>
      </c>
      <c r="D55" s="647">
        <v>14937</v>
      </c>
      <c r="E55" s="647">
        <v>11976</v>
      </c>
      <c r="F55" s="647">
        <v>12654</v>
      </c>
      <c r="G55" s="647">
        <v>34430</v>
      </c>
      <c r="I55" s="826">
        <v>0</v>
      </c>
      <c r="J55" s="826">
        <v>16.4</v>
      </c>
      <c r="K55" s="826">
        <v>38.8</v>
      </c>
      <c r="L55" s="804">
        <v>41</v>
      </c>
    </row>
    <row r="56" spans="1:12" ht="9">
      <c r="A56" s="771">
        <v>56</v>
      </c>
      <c r="B56" s="647"/>
      <c r="C56" s="647">
        <v>59384</v>
      </c>
      <c r="D56" s="647">
        <v>9444</v>
      </c>
      <c r="E56" s="647">
        <v>7802</v>
      </c>
      <c r="F56" s="647">
        <v>9134</v>
      </c>
      <c r="G56" s="647">
        <v>1768</v>
      </c>
      <c r="I56" s="826">
        <v>0</v>
      </c>
      <c r="J56" s="826">
        <v>23.2</v>
      </c>
      <c r="K56" s="826">
        <v>6.2</v>
      </c>
      <c r="L56" s="804">
        <v>42</v>
      </c>
    </row>
    <row r="57" spans="1:12" ht="9">
      <c r="A57" s="771">
        <v>2</v>
      </c>
      <c r="B57" s="647"/>
      <c r="C57" s="647">
        <v>59563</v>
      </c>
      <c r="D57" s="647">
        <v>9537</v>
      </c>
      <c r="E57" s="647">
        <v>9371</v>
      </c>
      <c r="F57" s="647">
        <v>9607</v>
      </c>
      <c r="G57" s="647">
        <v>4024</v>
      </c>
      <c r="I57" s="826">
        <v>0</v>
      </c>
      <c r="J57" s="826">
        <v>21.1</v>
      </c>
      <c r="K57" s="826">
        <v>11</v>
      </c>
      <c r="L57" s="804">
        <v>43</v>
      </c>
    </row>
    <row r="58" spans="1:12" ht="9">
      <c r="A58" s="771">
        <v>8</v>
      </c>
      <c r="B58" s="647"/>
      <c r="C58" s="647">
        <v>51902</v>
      </c>
      <c r="D58" s="647">
        <v>7953</v>
      </c>
      <c r="E58" s="647">
        <v>9191</v>
      </c>
      <c r="F58" s="647">
        <v>8320</v>
      </c>
      <c r="G58" s="647">
        <v>3890</v>
      </c>
      <c r="I58" s="826">
        <v>0</v>
      </c>
      <c r="J58" s="826">
        <v>20.5</v>
      </c>
      <c r="K58" s="826">
        <v>12.4</v>
      </c>
      <c r="L58" s="804">
        <v>44</v>
      </c>
    </row>
    <row r="59" spans="1:12" ht="9">
      <c r="A59" s="771">
        <v>382</v>
      </c>
      <c r="B59" s="647"/>
      <c r="C59" s="647">
        <v>77348</v>
      </c>
      <c r="D59" s="647">
        <v>12527</v>
      </c>
      <c r="E59" s="647">
        <v>12242</v>
      </c>
      <c r="F59" s="647">
        <v>9592</v>
      </c>
      <c r="G59" s="647">
        <v>5432</v>
      </c>
      <c r="I59" s="826">
        <v>0.1</v>
      </c>
      <c r="J59" s="826">
        <v>23.6</v>
      </c>
      <c r="K59" s="826">
        <v>12.5</v>
      </c>
      <c r="L59" s="804">
        <v>45</v>
      </c>
    </row>
    <row r="60" spans="1:12" ht="9">
      <c r="A60" s="771">
        <v>18</v>
      </c>
      <c r="B60" s="647"/>
      <c r="C60" s="647">
        <v>152777</v>
      </c>
      <c r="D60" s="647">
        <v>21845</v>
      </c>
      <c r="E60" s="647">
        <v>22003</v>
      </c>
      <c r="F60" s="647">
        <v>27887</v>
      </c>
      <c r="G60" s="647">
        <v>20191</v>
      </c>
      <c r="I60" s="826">
        <v>0</v>
      </c>
      <c r="J60" s="826">
        <v>18.4</v>
      </c>
      <c r="K60" s="826">
        <v>21.1</v>
      </c>
      <c r="L60" s="804">
        <v>46</v>
      </c>
    </row>
    <row r="61" spans="1:12" ht="9">
      <c r="A61" s="771">
        <v>27</v>
      </c>
      <c r="B61" s="647"/>
      <c r="C61" s="647">
        <v>107092</v>
      </c>
      <c r="D61" s="647">
        <v>13679</v>
      </c>
      <c r="E61" s="647">
        <v>16649</v>
      </c>
      <c r="F61" s="647">
        <v>25658</v>
      </c>
      <c r="G61" s="647">
        <v>8148</v>
      </c>
      <c r="I61" s="826">
        <v>0</v>
      </c>
      <c r="J61" s="826">
        <v>15.9</v>
      </c>
      <c r="K61" s="826">
        <v>10.5</v>
      </c>
      <c r="L61" s="804">
        <v>47</v>
      </c>
    </row>
    <row r="62" spans="1:12" ht="9">
      <c r="A62" s="771">
        <v>200</v>
      </c>
      <c r="B62" s="647"/>
      <c r="C62" s="647">
        <v>73775</v>
      </c>
      <c r="D62" s="647">
        <v>12310</v>
      </c>
      <c r="E62" s="647">
        <v>11120</v>
      </c>
      <c r="F62" s="647">
        <v>18458</v>
      </c>
      <c r="G62" s="647">
        <v>3914</v>
      </c>
      <c r="I62" s="826">
        <v>0</v>
      </c>
      <c r="J62" s="826">
        <v>20.9</v>
      </c>
      <c r="K62" s="826">
        <v>8.6</v>
      </c>
      <c r="L62" s="804">
        <v>48</v>
      </c>
    </row>
    <row r="63" spans="1:12" ht="9">
      <c r="A63" s="771">
        <v>199</v>
      </c>
      <c r="B63" s="647"/>
      <c r="C63" s="647">
        <v>131336</v>
      </c>
      <c r="D63" s="647">
        <v>17399</v>
      </c>
      <c r="E63" s="647">
        <v>23027</v>
      </c>
      <c r="F63" s="647">
        <v>31169</v>
      </c>
      <c r="G63" s="647">
        <v>8323</v>
      </c>
      <c r="I63" s="826">
        <v>0.1</v>
      </c>
      <c r="J63" s="826">
        <v>16.6</v>
      </c>
      <c r="K63" s="826">
        <v>9.3</v>
      </c>
      <c r="L63" s="804">
        <v>49</v>
      </c>
    </row>
    <row r="64" spans="1:12" ht="9">
      <c r="A64" s="771">
        <v>54</v>
      </c>
      <c r="B64" s="647"/>
      <c r="C64" s="647">
        <v>86693</v>
      </c>
      <c r="D64" s="647">
        <v>13452</v>
      </c>
      <c r="E64" s="647">
        <v>16540</v>
      </c>
      <c r="F64" s="647">
        <v>14864</v>
      </c>
      <c r="G64" s="647">
        <v>8607</v>
      </c>
      <c r="I64" s="826">
        <v>0</v>
      </c>
      <c r="J64" s="826">
        <v>20.6</v>
      </c>
      <c r="K64" s="826">
        <v>15.5</v>
      </c>
      <c r="L64" s="804">
        <v>50</v>
      </c>
    </row>
    <row r="65" spans="1:11" ht="9">
      <c r="A65" s="771"/>
      <c r="B65" s="647"/>
      <c r="C65" s="647"/>
      <c r="D65" s="647"/>
      <c r="E65" s="647"/>
      <c r="F65" s="647"/>
      <c r="G65" s="647"/>
      <c r="I65" s="826"/>
      <c r="J65" s="826"/>
      <c r="K65" s="826"/>
    </row>
    <row r="66" spans="1:12" ht="9">
      <c r="A66" s="771">
        <v>34</v>
      </c>
      <c r="B66" s="647"/>
      <c r="C66" s="647">
        <v>101559</v>
      </c>
      <c r="D66" s="647">
        <v>13434</v>
      </c>
      <c r="E66" s="647">
        <v>18524</v>
      </c>
      <c r="F66" s="647">
        <v>19317</v>
      </c>
      <c r="G66" s="647">
        <v>14656</v>
      </c>
      <c r="I66" s="826">
        <v>0</v>
      </c>
      <c r="J66" s="826">
        <v>16.8</v>
      </c>
      <c r="K66" s="826">
        <v>20.6</v>
      </c>
      <c r="L66" s="804">
        <v>51</v>
      </c>
    </row>
    <row r="67" spans="1:12" ht="9">
      <c r="A67" s="771">
        <v>97</v>
      </c>
      <c r="B67" s="647"/>
      <c r="C67" s="647">
        <v>76425</v>
      </c>
      <c r="D67" s="647">
        <v>13370</v>
      </c>
      <c r="E67" s="647">
        <v>11704</v>
      </c>
      <c r="F67" s="647">
        <v>13609</v>
      </c>
      <c r="G67" s="647">
        <v>4090</v>
      </c>
      <c r="I67" s="826">
        <v>0</v>
      </c>
      <c r="J67" s="826">
        <v>24.2</v>
      </c>
      <c r="K67" s="826">
        <v>9</v>
      </c>
      <c r="L67" s="804">
        <v>52</v>
      </c>
    </row>
    <row r="68" spans="1:12" ht="9">
      <c r="A68" s="771">
        <v>87</v>
      </c>
      <c r="B68" s="647"/>
      <c r="C68" s="647">
        <v>125579</v>
      </c>
      <c r="D68" s="647">
        <v>15708</v>
      </c>
      <c r="E68" s="647">
        <v>20751</v>
      </c>
      <c r="F68" s="647">
        <v>26473</v>
      </c>
      <c r="G68" s="647">
        <v>9059</v>
      </c>
      <c r="I68" s="826">
        <v>0</v>
      </c>
      <c r="J68" s="826">
        <v>13.9</v>
      </c>
      <c r="K68" s="826">
        <v>9.2</v>
      </c>
      <c r="L68" s="804">
        <v>53</v>
      </c>
    </row>
    <row r="69" spans="1:12" ht="9">
      <c r="A69" s="771">
        <v>13</v>
      </c>
      <c r="B69" s="647"/>
      <c r="C69" s="647">
        <v>77281</v>
      </c>
      <c r="D69" s="647">
        <v>13309</v>
      </c>
      <c r="E69" s="647">
        <v>10749</v>
      </c>
      <c r="F69" s="647">
        <v>12645</v>
      </c>
      <c r="G69" s="647">
        <v>8721</v>
      </c>
      <c r="I69" s="826">
        <v>0.1</v>
      </c>
      <c r="J69" s="826">
        <v>23.5</v>
      </c>
      <c r="K69" s="826">
        <v>17.1</v>
      </c>
      <c r="L69" s="804">
        <v>54</v>
      </c>
    </row>
    <row r="70" spans="1:12" ht="9">
      <c r="A70" s="771">
        <v>103</v>
      </c>
      <c r="B70" s="647"/>
      <c r="C70" s="647">
        <v>62845</v>
      </c>
      <c r="D70" s="647">
        <v>13191</v>
      </c>
      <c r="E70" s="647">
        <v>12072</v>
      </c>
      <c r="F70" s="647">
        <v>9490</v>
      </c>
      <c r="G70" s="647">
        <v>4946</v>
      </c>
      <c r="I70" s="826">
        <v>0.1</v>
      </c>
      <c r="J70" s="826">
        <v>27.1</v>
      </c>
      <c r="K70" s="826">
        <v>15.9</v>
      </c>
      <c r="L70" s="804">
        <v>55</v>
      </c>
    </row>
    <row r="71" spans="1:12" ht="9">
      <c r="A71" s="771">
        <v>72</v>
      </c>
      <c r="B71" s="647"/>
      <c r="C71" s="647">
        <v>62147</v>
      </c>
      <c r="D71" s="647">
        <v>11458</v>
      </c>
      <c r="E71" s="647">
        <v>7880</v>
      </c>
      <c r="F71" s="647">
        <v>10438</v>
      </c>
      <c r="G71" s="647">
        <v>3008</v>
      </c>
      <c r="I71" s="826">
        <v>0</v>
      </c>
      <c r="J71" s="826">
        <v>25</v>
      </c>
      <c r="K71" s="826">
        <v>8.6</v>
      </c>
      <c r="L71" s="804">
        <v>56</v>
      </c>
    </row>
    <row r="72" spans="1:12" ht="9">
      <c r="A72" s="771">
        <v>7</v>
      </c>
      <c r="B72" s="647"/>
      <c r="C72" s="647">
        <v>61359</v>
      </c>
      <c r="D72" s="647">
        <v>11108</v>
      </c>
      <c r="E72" s="647">
        <v>10227</v>
      </c>
      <c r="F72" s="647">
        <v>11172</v>
      </c>
      <c r="G72" s="647">
        <v>6879</v>
      </c>
      <c r="I72" s="826">
        <v>0</v>
      </c>
      <c r="J72" s="826">
        <v>21.8</v>
      </c>
      <c r="K72" s="826">
        <v>14.9</v>
      </c>
      <c r="L72" s="804">
        <v>57</v>
      </c>
    </row>
    <row r="73" spans="1:12" ht="9">
      <c r="A73" s="771">
        <v>31</v>
      </c>
      <c r="B73" s="647"/>
      <c r="C73" s="647">
        <v>89534</v>
      </c>
      <c r="D73" s="647">
        <v>14431</v>
      </c>
      <c r="E73" s="647">
        <v>22315</v>
      </c>
      <c r="F73" s="647">
        <v>16581</v>
      </c>
      <c r="G73" s="647">
        <v>11012</v>
      </c>
      <c r="I73" s="826">
        <v>0</v>
      </c>
      <c r="J73" s="826">
        <v>18.6</v>
      </c>
      <c r="K73" s="826">
        <v>16.3</v>
      </c>
      <c r="L73" s="804">
        <v>58</v>
      </c>
    </row>
    <row r="74" spans="1:12" ht="9">
      <c r="A74" s="771">
        <v>210</v>
      </c>
      <c r="B74" s="647"/>
      <c r="C74" s="647">
        <v>98004</v>
      </c>
      <c r="D74" s="647">
        <v>13770</v>
      </c>
      <c r="E74" s="647">
        <v>19455</v>
      </c>
      <c r="F74" s="647">
        <v>17092</v>
      </c>
      <c r="G74" s="647">
        <v>5651</v>
      </c>
      <c r="I74" s="826">
        <v>0.1</v>
      </c>
      <c r="J74" s="826">
        <v>19.7</v>
      </c>
      <c r="K74" s="826">
        <v>10</v>
      </c>
      <c r="L74" s="804">
        <v>59</v>
      </c>
    </row>
    <row r="75" spans="1:12" ht="9">
      <c r="A75" s="771">
        <v>1816</v>
      </c>
      <c r="B75" s="647"/>
      <c r="C75" s="647">
        <v>81724</v>
      </c>
      <c r="D75" s="647">
        <v>12868</v>
      </c>
      <c r="E75" s="647">
        <v>13085</v>
      </c>
      <c r="F75" s="647">
        <v>14518</v>
      </c>
      <c r="G75" s="647">
        <v>3048</v>
      </c>
      <c r="I75" s="826">
        <v>0</v>
      </c>
      <c r="J75" s="826">
        <v>19.4</v>
      </c>
      <c r="K75" s="826">
        <v>6.2</v>
      </c>
      <c r="L75" s="804">
        <v>60</v>
      </c>
    </row>
    <row r="76" spans="1:11" ht="9">
      <c r="A76" s="771"/>
      <c r="B76" s="647"/>
      <c r="C76" s="647"/>
      <c r="D76" s="647"/>
      <c r="E76" s="647"/>
      <c r="F76" s="647"/>
      <c r="G76" s="647"/>
      <c r="I76" s="826"/>
      <c r="J76" s="826"/>
      <c r="K76" s="826"/>
    </row>
    <row r="77" spans="1:12" ht="9">
      <c r="A77" s="771">
        <v>68</v>
      </c>
      <c r="B77" s="647"/>
      <c r="C77" s="647">
        <v>126550</v>
      </c>
      <c r="D77" s="647">
        <v>16331</v>
      </c>
      <c r="E77" s="647">
        <v>12990</v>
      </c>
      <c r="F77" s="647">
        <v>21545</v>
      </c>
      <c r="G77" s="647">
        <v>9137</v>
      </c>
      <c r="I77" s="826">
        <v>0</v>
      </c>
      <c r="J77" s="826">
        <v>16</v>
      </c>
      <c r="K77" s="826">
        <v>10.2</v>
      </c>
      <c r="L77" s="804">
        <v>61</v>
      </c>
    </row>
    <row r="78" spans="1:12" ht="9">
      <c r="A78" s="771">
        <v>18</v>
      </c>
      <c r="B78" s="647"/>
      <c r="C78" s="647">
        <v>94761</v>
      </c>
      <c r="D78" s="647">
        <v>11194</v>
      </c>
      <c r="E78" s="647">
        <v>9945</v>
      </c>
      <c r="F78" s="647">
        <v>19255</v>
      </c>
      <c r="G78" s="647">
        <v>8426</v>
      </c>
      <c r="I78" s="826">
        <v>0</v>
      </c>
      <c r="J78" s="826">
        <v>16.4</v>
      </c>
      <c r="K78" s="826">
        <v>13.8</v>
      </c>
      <c r="L78" s="804">
        <v>62</v>
      </c>
    </row>
    <row r="79" spans="1:12" ht="9">
      <c r="A79" s="771">
        <v>53</v>
      </c>
      <c r="B79" s="647"/>
      <c r="C79" s="647">
        <v>170705</v>
      </c>
      <c r="D79" s="647">
        <v>22820</v>
      </c>
      <c r="E79" s="647">
        <v>21732</v>
      </c>
      <c r="F79" s="647">
        <v>36519</v>
      </c>
      <c r="G79" s="647">
        <v>14483</v>
      </c>
      <c r="I79" s="826">
        <v>0</v>
      </c>
      <c r="J79" s="826">
        <v>16.5</v>
      </c>
      <c r="K79" s="826">
        <v>11.7</v>
      </c>
      <c r="L79" s="804">
        <v>63</v>
      </c>
    </row>
    <row r="80" spans="1:12" ht="9">
      <c r="A80" s="771">
        <v>35</v>
      </c>
      <c r="B80" s="647"/>
      <c r="C80" s="647">
        <v>80398</v>
      </c>
      <c r="D80" s="647">
        <v>11244</v>
      </c>
      <c r="E80" s="647">
        <v>10328</v>
      </c>
      <c r="F80" s="647">
        <v>14287</v>
      </c>
      <c r="G80" s="647">
        <v>5750</v>
      </c>
      <c r="I80" s="826">
        <v>0</v>
      </c>
      <c r="J80" s="826">
        <v>20.3</v>
      </c>
      <c r="K80" s="826">
        <v>11.7</v>
      </c>
      <c r="L80" s="804">
        <v>64</v>
      </c>
    </row>
    <row r="81" spans="1:12" ht="9">
      <c r="A81" s="771">
        <v>303</v>
      </c>
      <c r="B81" s="647"/>
      <c r="C81" s="647">
        <v>77514</v>
      </c>
      <c r="D81" s="647">
        <v>15392</v>
      </c>
      <c r="E81" s="647">
        <v>14787</v>
      </c>
      <c r="F81" s="647">
        <v>20457</v>
      </c>
      <c r="G81" s="647">
        <v>6982</v>
      </c>
      <c r="I81" s="826">
        <v>0</v>
      </c>
      <c r="J81" s="826">
        <v>21.4</v>
      </c>
      <c r="K81" s="826">
        <v>11.3</v>
      </c>
      <c r="L81" s="804">
        <v>65</v>
      </c>
    </row>
    <row r="82" spans="1:12" ht="9">
      <c r="A82" s="771">
        <v>199</v>
      </c>
      <c r="B82" s="647"/>
      <c r="C82" s="647">
        <v>105174</v>
      </c>
      <c r="D82" s="647">
        <v>14487</v>
      </c>
      <c r="E82" s="647">
        <v>15943</v>
      </c>
      <c r="F82" s="647">
        <v>28665</v>
      </c>
      <c r="G82" s="647">
        <v>8233</v>
      </c>
      <c r="I82" s="826">
        <v>0.2</v>
      </c>
      <c r="J82" s="826">
        <v>16.6</v>
      </c>
      <c r="K82" s="826">
        <v>11.6</v>
      </c>
      <c r="L82" s="804">
        <v>66</v>
      </c>
    </row>
    <row r="83" spans="1:12" ht="9">
      <c r="A83" s="771">
        <v>15</v>
      </c>
      <c r="B83" s="647"/>
      <c r="C83" s="647">
        <v>69439</v>
      </c>
      <c r="D83" s="647">
        <v>9812</v>
      </c>
      <c r="E83" s="647">
        <v>9456</v>
      </c>
      <c r="F83" s="647">
        <v>12585</v>
      </c>
      <c r="G83" s="647">
        <v>5749</v>
      </c>
      <c r="I83" s="826">
        <v>0</v>
      </c>
      <c r="J83" s="826">
        <v>22.2</v>
      </c>
      <c r="K83" s="826">
        <v>15.4</v>
      </c>
      <c r="L83" s="804">
        <v>67</v>
      </c>
    </row>
    <row r="84" spans="1:12" ht="9">
      <c r="A84" s="771">
        <v>108</v>
      </c>
      <c r="B84" s="647"/>
      <c r="C84" s="647">
        <v>99560</v>
      </c>
      <c r="D84" s="647">
        <v>13880</v>
      </c>
      <c r="E84" s="647">
        <v>16971</v>
      </c>
      <c r="F84" s="647">
        <v>21358</v>
      </c>
      <c r="G84" s="647">
        <v>8410</v>
      </c>
      <c r="I84" s="826">
        <v>0</v>
      </c>
      <c r="J84" s="826">
        <v>16.3</v>
      </c>
      <c r="K84" s="826">
        <v>12</v>
      </c>
      <c r="L84" s="804">
        <v>68</v>
      </c>
    </row>
    <row r="85" spans="1:12" ht="9">
      <c r="A85" s="771">
        <v>770</v>
      </c>
      <c r="B85" s="647"/>
      <c r="C85" s="647">
        <v>111467</v>
      </c>
      <c r="D85" s="647">
        <v>12670</v>
      </c>
      <c r="E85" s="647">
        <v>19115</v>
      </c>
      <c r="F85" s="647">
        <v>21873</v>
      </c>
      <c r="G85" s="647">
        <v>12667</v>
      </c>
      <c r="I85" s="826">
        <v>0</v>
      </c>
      <c r="J85" s="826">
        <v>13.9</v>
      </c>
      <c r="K85" s="826">
        <v>16.2</v>
      </c>
      <c r="L85" s="804">
        <v>69</v>
      </c>
    </row>
    <row r="86" spans="1:12" ht="9">
      <c r="A86" s="771">
        <v>10</v>
      </c>
      <c r="B86" s="647"/>
      <c r="C86" s="647">
        <v>94305</v>
      </c>
      <c r="D86" s="647">
        <v>14637</v>
      </c>
      <c r="E86" s="647">
        <v>10329</v>
      </c>
      <c r="F86" s="647">
        <v>22319</v>
      </c>
      <c r="G86" s="647">
        <v>10245</v>
      </c>
      <c r="I86" s="826">
        <v>0</v>
      </c>
      <c r="J86" s="826">
        <v>20.2</v>
      </c>
      <c r="K86" s="826">
        <v>15.9</v>
      </c>
      <c r="L86" s="804">
        <v>70</v>
      </c>
    </row>
    <row r="87" spans="1:12" ht="9">
      <c r="A87" s="771">
        <v>385</v>
      </c>
      <c r="B87" s="647"/>
      <c r="C87" s="647">
        <v>117620</v>
      </c>
      <c r="D87" s="647">
        <v>13712</v>
      </c>
      <c r="E87" s="647">
        <v>14054</v>
      </c>
      <c r="F87" s="647">
        <v>22107</v>
      </c>
      <c r="G87" s="647">
        <v>11425</v>
      </c>
      <c r="I87" s="826">
        <v>0</v>
      </c>
      <c r="J87" s="826">
        <v>16</v>
      </c>
      <c r="K87" s="826">
        <v>15.9</v>
      </c>
      <c r="L87" s="804">
        <v>71</v>
      </c>
    </row>
    <row r="88" spans="1:11" ht="9">
      <c r="A88" s="771"/>
      <c r="B88" s="647"/>
      <c r="C88" s="647"/>
      <c r="D88" s="647"/>
      <c r="E88" s="647"/>
      <c r="F88" s="647"/>
      <c r="G88" s="647"/>
      <c r="I88" s="826"/>
      <c r="J88" s="826"/>
      <c r="K88" s="826"/>
    </row>
    <row r="89" spans="1:12" ht="9">
      <c r="A89" s="771">
        <v>18415</v>
      </c>
      <c r="B89" s="647"/>
      <c r="C89" s="647">
        <v>7051448</v>
      </c>
      <c r="D89" s="647">
        <v>1013482</v>
      </c>
      <c r="E89" s="647">
        <v>1053235</v>
      </c>
      <c r="F89" s="647">
        <v>1487345</v>
      </c>
      <c r="G89" s="647">
        <v>616087</v>
      </c>
      <c r="I89" s="826">
        <v>0.1</v>
      </c>
      <c r="J89" s="826">
        <v>18.2</v>
      </c>
      <c r="K89" s="826">
        <v>13.1</v>
      </c>
      <c r="L89" s="804">
        <v>72</v>
      </c>
    </row>
    <row r="90" spans="1:11" ht="9">
      <c r="A90" s="771"/>
      <c r="B90" s="647"/>
      <c r="C90" s="647"/>
      <c r="D90" s="647"/>
      <c r="E90" s="647"/>
      <c r="F90" s="647"/>
      <c r="G90" s="647"/>
      <c r="I90" s="826"/>
      <c r="J90" s="826"/>
      <c r="K90" s="826"/>
    </row>
    <row r="92" ht="9">
      <c r="A92" s="803" t="s">
        <v>969</v>
      </c>
    </row>
  </sheetData>
  <mergeCells count="14">
    <mergeCell ref="A9:G9"/>
    <mergeCell ref="I9:K9"/>
    <mergeCell ref="D5:D8"/>
    <mergeCell ref="F5:F8"/>
    <mergeCell ref="A1:L1"/>
    <mergeCell ref="C3:G3"/>
    <mergeCell ref="L3:L9"/>
    <mergeCell ref="C4:C8"/>
    <mergeCell ref="D4:G4"/>
    <mergeCell ref="I4:I7"/>
    <mergeCell ref="J4:J7"/>
    <mergeCell ref="K4:K7"/>
    <mergeCell ref="G5:G8"/>
    <mergeCell ref="I8:K8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5" r:id="rId1"/>
  <headerFooter alignWithMargins="0">
    <oddHeader>&amp;C&amp;"Jahrbuch,Standard"&amp;8- 31 -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M17" sqref="M17"/>
    </sheetView>
  </sheetViews>
  <sheetFormatPr defaultColWidth="12" defaultRowHeight="11.25"/>
  <cols>
    <col min="1" max="1" width="4" style="804" customWidth="1"/>
    <col min="2" max="3" width="1.0078125" style="804" customWidth="1"/>
    <col min="4" max="4" width="21.5" style="804" customWidth="1"/>
    <col min="5" max="5" width="11.16015625" style="804" customWidth="1"/>
    <col min="6" max="6" width="13.83203125" style="804" customWidth="1"/>
    <col min="7" max="7" width="12.66015625" style="804" customWidth="1"/>
    <col min="8" max="8" width="13.83203125" style="804" customWidth="1"/>
    <col min="9" max="10" width="13.16015625" style="804" customWidth="1"/>
    <col min="11" max="11" width="13.66015625" style="804" customWidth="1"/>
    <col min="12" max="12" width="13.33203125" style="803" customWidth="1"/>
    <col min="13" max="16384" width="13.33203125" style="804" customWidth="1"/>
  </cols>
  <sheetData>
    <row r="1" spans="1:11" ht="12">
      <c r="A1" s="1098" t="s">
        <v>1010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</row>
    <row r="2" spans="1:11" ht="9" customHeight="1">
      <c r="A2" s="798"/>
      <c r="B2" s="798"/>
      <c r="C2" s="798"/>
      <c r="D2" s="798"/>
      <c r="E2" s="799"/>
      <c r="F2" s="799"/>
      <c r="G2" s="799"/>
      <c r="H2" s="799"/>
      <c r="I2" s="799"/>
      <c r="J2" s="799"/>
      <c r="K2" s="799"/>
    </row>
    <row r="3" spans="1:11" ht="11.25" customHeight="1">
      <c r="A3" s="819"/>
      <c r="B3" s="1090" t="s">
        <v>756</v>
      </c>
      <c r="C3" s="1091"/>
      <c r="D3" s="1091"/>
      <c r="E3" s="1090" t="s">
        <v>1001</v>
      </c>
      <c r="F3" s="1099" t="s">
        <v>668</v>
      </c>
      <c r="G3" s="1100"/>
      <c r="H3" s="1100"/>
      <c r="I3" s="1100"/>
      <c r="J3" s="1100"/>
      <c r="K3" s="1100"/>
    </row>
    <row r="4" spans="1:11" ht="11.25" customHeight="1">
      <c r="A4" s="803"/>
      <c r="B4" s="1092"/>
      <c r="C4" s="1093"/>
      <c r="D4" s="1093"/>
      <c r="E4" s="1101"/>
      <c r="F4" s="1090" t="s">
        <v>946</v>
      </c>
      <c r="G4" s="1099" t="s">
        <v>613</v>
      </c>
      <c r="H4" s="1100"/>
      <c r="I4" s="1100"/>
      <c r="J4" s="1100"/>
      <c r="K4" s="1100"/>
    </row>
    <row r="5" spans="1:11" ht="11.25" customHeight="1">
      <c r="A5" s="828" t="s">
        <v>600</v>
      </c>
      <c r="B5" s="1092"/>
      <c r="C5" s="1093"/>
      <c r="D5" s="1093"/>
      <c r="E5" s="1101"/>
      <c r="F5" s="1101"/>
      <c r="G5" s="1090" t="s">
        <v>730</v>
      </c>
      <c r="H5" s="1090" t="s">
        <v>731</v>
      </c>
      <c r="I5" s="1090" t="s">
        <v>732</v>
      </c>
      <c r="J5" s="808" t="s">
        <v>733</v>
      </c>
      <c r="K5" s="1090" t="s">
        <v>734</v>
      </c>
    </row>
    <row r="6" spans="1:11" ht="11.25" customHeight="1">
      <c r="A6" s="828" t="s">
        <v>753</v>
      </c>
      <c r="B6" s="1092"/>
      <c r="C6" s="1093"/>
      <c r="D6" s="1093"/>
      <c r="E6" s="1101"/>
      <c r="F6" s="1101"/>
      <c r="G6" s="1101"/>
      <c r="H6" s="1101"/>
      <c r="I6" s="1101"/>
      <c r="J6" s="807" t="s">
        <v>735</v>
      </c>
      <c r="K6" s="1101"/>
    </row>
    <row r="7" spans="1:11" ht="11.25" customHeight="1">
      <c r="A7" s="803"/>
      <c r="B7" s="1092"/>
      <c r="C7" s="1093"/>
      <c r="D7" s="1093"/>
      <c r="E7" s="1101"/>
      <c r="F7" s="1101"/>
      <c r="G7" s="1101"/>
      <c r="H7" s="1101"/>
      <c r="I7" s="1101"/>
      <c r="J7" s="807" t="s">
        <v>736</v>
      </c>
      <c r="K7" s="1101"/>
    </row>
    <row r="8" spans="1:11" ht="11.25" customHeight="1">
      <c r="A8" s="803"/>
      <c r="B8" s="1092"/>
      <c r="C8" s="1093"/>
      <c r="D8" s="1093"/>
      <c r="E8" s="1102"/>
      <c r="F8" s="1102"/>
      <c r="G8" s="1102"/>
      <c r="H8" s="1102"/>
      <c r="I8" s="1102"/>
      <c r="J8" s="809" t="s">
        <v>504</v>
      </c>
      <c r="K8" s="1102"/>
    </row>
    <row r="9" spans="1:11" ht="11.25" customHeight="1">
      <c r="A9" s="817"/>
      <c r="B9" s="1094"/>
      <c r="C9" s="1095"/>
      <c r="D9" s="1095"/>
      <c r="E9" s="1096" t="s">
        <v>737</v>
      </c>
      <c r="F9" s="1097"/>
      <c r="G9" s="1097"/>
      <c r="H9" s="1097"/>
      <c r="I9" s="1097"/>
      <c r="J9" s="1097"/>
      <c r="K9" s="1097"/>
    </row>
    <row r="10" spans="1:11" ht="9">
      <c r="A10" s="803"/>
      <c r="B10" s="801"/>
      <c r="C10" s="806"/>
      <c r="D10" s="806"/>
      <c r="E10" s="831"/>
      <c r="F10" s="831"/>
      <c r="G10" s="831"/>
      <c r="H10" s="831"/>
      <c r="I10" s="831"/>
      <c r="J10" s="831"/>
      <c r="K10" s="832"/>
    </row>
    <row r="11" spans="1:11" ht="9">
      <c r="A11" s="804">
        <v>1</v>
      </c>
      <c r="B11" s="813"/>
      <c r="D11" s="804" t="s">
        <v>757</v>
      </c>
      <c r="E11" s="769">
        <v>53160</v>
      </c>
      <c r="F11" s="769">
        <v>141749</v>
      </c>
      <c r="G11" s="769">
        <v>49169</v>
      </c>
      <c r="H11" s="769">
        <v>9315</v>
      </c>
      <c r="I11" s="769">
        <v>22414</v>
      </c>
      <c r="J11" s="769">
        <v>1551</v>
      </c>
      <c r="K11" s="770">
        <v>3500</v>
      </c>
    </row>
    <row r="12" spans="1:11" ht="9">
      <c r="A12" s="804">
        <v>2</v>
      </c>
      <c r="B12" s="813"/>
      <c r="D12" s="804" t="s">
        <v>758</v>
      </c>
      <c r="E12" s="769">
        <v>44988</v>
      </c>
      <c r="F12" s="769">
        <v>131551</v>
      </c>
      <c r="G12" s="769">
        <v>42719</v>
      </c>
      <c r="H12" s="769">
        <v>6075</v>
      </c>
      <c r="I12" s="769">
        <v>12053</v>
      </c>
      <c r="J12" s="769">
        <v>3210</v>
      </c>
      <c r="K12" s="770">
        <v>23246</v>
      </c>
    </row>
    <row r="13" spans="1:11" ht="9">
      <c r="A13" s="804">
        <v>3</v>
      </c>
      <c r="B13" s="813"/>
      <c r="D13" s="804" t="s">
        <v>759</v>
      </c>
      <c r="E13" s="769">
        <v>42272</v>
      </c>
      <c r="F13" s="769">
        <v>90458</v>
      </c>
      <c r="G13" s="769">
        <v>41351</v>
      </c>
      <c r="H13" s="769">
        <v>5642</v>
      </c>
      <c r="I13" s="769">
        <v>8931</v>
      </c>
      <c r="J13" s="769">
        <v>1199</v>
      </c>
      <c r="K13" s="770">
        <v>0</v>
      </c>
    </row>
    <row r="14" spans="1:11" ht="9">
      <c r="A14" s="804">
        <v>4</v>
      </c>
      <c r="B14" s="813"/>
      <c r="D14" s="804" t="s">
        <v>760</v>
      </c>
      <c r="E14" s="769">
        <v>39170</v>
      </c>
      <c r="F14" s="769">
        <v>101012</v>
      </c>
      <c r="G14" s="769">
        <v>36023</v>
      </c>
      <c r="H14" s="769">
        <v>5507</v>
      </c>
      <c r="I14" s="769">
        <v>16695</v>
      </c>
      <c r="J14" s="769">
        <v>1500</v>
      </c>
      <c r="K14" s="770">
        <v>225</v>
      </c>
    </row>
    <row r="15" spans="1:11" ht="9">
      <c r="A15" s="804">
        <v>5</v>
      </c>
      <c r="B15" s="813"/>
      <c r="D15" s="804" t="s">
        <v>761</v>
      </c>
      <c r="E15" s="769">
        <v>37485</v>
      </c>
      <c r="F15" s="769">
        <v>58869</v>
      </c>
      <c r="G15" s="769">
        <v>33607</v>
      </c>
      <c r="H15" s="769">
        <v>4165</v>
      </c>
      <c r="I15" s="769">
        <v>5354</v>
      </c>
      <c r="J15" s="769">
        <v>970</v>
      </c>
      <c r="K15" s="770">
        <v>8551</v>
      </c>
    </row>
    <row r="16" spans="1:11" ht="9">
      <c r="A16" s="804">
        <v>6</v>
      </c>
      <c r="B16" s="813"/>
      <c r="D16" s="804" t="s">
        <v>762</v>
      </c>
      <c r="E16" s="769">
        <v>34417</v>
      </c>
      <c r="F16" s="769">
        <v>76390</v>
      </c>
      <c r="G16" s="769">
        <v>38697</v>
      </c>
      <c r="H16" s="769">
        <v>3186</v>
      </c>
      <c r="I16" s="769">
        <v>9463</v>
      </c>
      <c r="J16" s="769">
        <v>1786</v>
      </c>
      <c r="K16" s="770">
        <v>0</v>
      </c>
    </row>
    <row r="17" spans="1:11" ht="9">
      <c r="A17" s="804">
        <v>7</v>
      </c>
      <c r="B17" s="813"/>
      <c r="D17" s="804" t="s">
        <v>763</v>
      </c>
      <c r="E17" s="769">
        <v>34078</v>
      </c>
      <c r="F17" s="769">
        <v>61889</v>
      </c>
      <c r="G17" s="769">
        <v>34215</v>
      </c>
      <c r="H17" s="769">
        <v>5003</v>
      </c>
      <c r="I17" s="769">
        <v>11500</v>
      </c>
      <c r="J17" s="769">
        <v>2299</v>
      </c>
      <c r="K17" s="770">
        <v>3271</v>
      </c>
    </row>
    <row r="18" spans="1:11" ht="9">
      <c r="A18" s="804">
        <v>8</v>
      </c>
      <c r="B18" s="813"/>
      <c r="D18" s="804" t="s">
        <v>764</v>
      </c>
      <c r="E18" s="769">
        <v>31500</v>
      </c>
      <c r="F18" s="769">
        <v>67283</v>
      </c>
      <c r="G18" s="769">
        <v>25803</v>
      </c>
      <c r="H18" s="769">
        <v>4378</v>
      </c>
      <c r="I18" s="769">
        <v>9644</v>
      </c>
      <c r="J18" s="769">
        <v>2688</v>
      </c>
      <c r="K18" s="770">
        <v>3500</v>
      </c>
    </row>
    <row r="19" spans="1:11" ht="9">
      <c r="A19" s="804">
        <v>9</v>
      </c>
      <c r="B19" s="813"/>
      <c r="D19" s="804" t="s">
        <v>765</v>
      </c>
      <c r="E19" s="769">
        <v>30445</v>
      </c>
      <c r="F19" s="769">
        <v>84410</v>
      </c>
      <c r="G19" s="769">
        <v>23993</v>
      </c>
      <c r="H19" s="769">
        <v>6802</v>
      </c>
      <c r="I19" s="769">
        <v>33358</v>
      </c>
      <c r="J19" s="769">
        <v>3712</v>
      </c>
      <c r="K19" s="770">
        <v>8200</v>
      </c>
    </row>
    <row r="20" spans="1:11" ht="9">
      <c r="A20" s="804">
        <v>10</v>
      </c>
      <c r="B20" s="813"/>
      <c r="D20" s="804" t="s">
        <v>766</v>
      </c>
      <c r="E20" s="769">
        <v>28978</v>
      </c>
      <c r="F20" s="769">
        <v>60615</v>
      </c>
      <c r="G20" s="769">
        <v>28080</v>
      </c>
      <c r="H20" s="769">
        <v>2427</v>
      </c>
      <c r="I20" s="769">
        <v>3984</v>
      </c>
      <c r="J20" s="769">
        <v>1242</v>
      </c>
      <c r="K20" s="770">
        <v>7097</v>
      </c>
    </row>
    <row r="21" spans="2:11" ht="9">
      <c r="B21" s="813"/>
      <c r="E21" s="769"/>
      <c r="F21" s="769"/>
      <c r="G21" s="769"/>
      <c r="H21" s="769"/>
      <c r="I21" s="769"/>
      <c r="J21" s="769"/>
      <c r="K21" s="770"/>
    </row>
    <row r="22" spans="1:11" ht="9">
      <c r="A22" s="804">
        <v>11</v>
      </c>
      <c r="B22" s="813"/>
      <c r="D22" s="804" t="s">
        <v>767</v>
      </c>
      <c r="E22" s="769">
        <v>28192</v>
      </c>
      <c r="F22" s="769">
        <v>72345</v>
      </c>
      <c r="G22" s="769">
        <v>22636</v>
      </c>
      <c r="H22" s="769">
        <v>5552</v>
      </c>
      <c r="I22" s="769">
        <v>10521</v>
      </c>
      <c r="J22" s="769">
        <v>2637</v>
      </c>
      <c r="K22" s="770">
        <v>1000</v>
      </c>
    </row>
    <row r="23" spans="1:11" ht="9">
      <c r="A23" s="804">
        <v>12</v>
      </c>
      <c r="B23" s="813"/>
      <c r="D23" s="804" t="s">
        <v>769</v>
      </c>
      <c r="E23" s="769">
        <v>28032</v>
      </c>
      <c r="F23" s="769">
        <v>77549</v>
      </c>
      <c r="G23" s="769">
        <v>30853</v>
      </c>
      <c r="H23" s="769">
        <v>3546</v>
      </c>
      <c r="I23" s="769">
        <v>10674</v>
      </c>
      <c r="J23" s="769">
        <v>572</v>
      </c>
      <c r="K23" s="770">
        <v>6989</v>
      </c>
    </row>
    <row r="24" spans="1:11" ht="9">
      <c r="A24" s="804">
        <v>13</v>
      </c>
      <c r="B24" s="813"/>
      <c r="D24" s="804" t="s">
        <v>768</v>
      </c>
      <c r="E24" s="769">
        <v>27756</v>
      </c>
      <c r="F24" s="769">
        <v>51500</v>
      </c>
      <c r="G24" s="769">
        <v>20022</v>
      </c>
      <c r="H24" s="769">
        <v>6663</v>
      </c>
      <c r="I24" s="769">
        <v>7378</v>
      </c>
      <c r="J24" s="769">
        <v>1227</v>
      </c>
      <c r="K24" s="770">
        <v>3311</v>
      </c>
    </row>
    <row r="25" spans="1:11" ht="9">
      <c r="A25" s="804">
        <v>14</v>
      </c>
      <c r="B25" s="813"/>
      <c r="D25" s="804" t="s">
        <v>770</v>
      </c>
      <c r="E25" s="769">
        <v>27420</v>
      </c>
      <c r="F25" s="769">
        <v>34044</v>
      </c>
      <c r="G25" s="769">
        <v>20040</v>
      </c>
      <c r="H25" s="769">
        <v>6322</v>
      </c>
      <c r="I25" s="769">
        <v>2941</v>
      </c>
      <c r="J25" s="769">
        <v>1160</v>
      </c>
      <c r="K25" s="770">
        <v>0</v>
      </c>
    </row>
    <row r="26" spans="1:11" ht="9">
      <c r="A26" s="804">
        <v>15</v>
      </c>
      <c r="B26" s="813"/>
      <c r="D26" s="804" t="s">
        <v>771</v>
      </c>
      <c r="E26" s="769">
        <v>26813</v>
      </c>
      <c r="F26" s="769">
        <v>58671</v>
      </c>
      <c r="G26" s="769">
        <v>26806</v>
      </c>
      <c r="H26" s="769">
        <v>3696</v>
      </c>
      <c r="I26" s="769">
        <v>10629</v>
      </c>
      <c r="J26" s="769">
        <v>1765</v>
      </c>
      <c r="K26" s="770">
        <v>3530</v>
      </c>
    </row>
    <row r="27" spans="1:11" ht="9">
      <c r="A27" s="804">
        <v>16</v>
      </c>
      <c r="B27" s="813"/>
      <c r="D27" s="804" t="s">
        <v>772</v>
      </c>
      <c r="E27" s="769">
        <v>26536</v>
      </c>
      <c r="F27" s="769">
        <v>72075</v>
      </c>
      <c r="G27" s="769">
        <v>37311</v>
      </c>
      <c r="H27" s="769">
        <v>2751</v>
      </c>
      <c r="I27" s="769">
        <v>6371</v>
      </c>
      <c r="J27" s="769">
        <v>628</v>
      </c>
      <c r="K27" s="770">
        <v>0</v>
      </c>
    </row>
    <row r="28" spans="1:11" ht="9">
      <c r="A28" s="804">
        <v>17</v>
      </c>
      <c r="B28" s="813"/>
      <c r="D28" s="804" t="s">
        <v>773</v>
      </c>
      <c r="E28" s="769">
        <v>26089</v>
      </c>
      <c r="F28" s="769">
        <v>56982</v>
      </c>
      <c r="G28" s="769">
        <v>25435</v>
      </c>
      <c r="H28" s="769">
        <v>2380</v>
      </c>
      <c r="I28" s="769">
        <v>10323</v>
      </c>
      <c r="J28" s="769">
        <v>2175</v>
      </c>
      <c r="K28" s="770">
        <v>0</v>
      </c>
    </row>
    <row r="29" spans="1:11" ht="9">
      <c r="A29" s="804">
        <v>18</v>
      </c>
      <c r="B29" s="813"/>
      <c r="D29" s="804" t="s">
        <v>774</v>
      </c>
      <c r="E29" s="769">
        <v>25990</v>
      </c>
      <c r="F29" s="769">
        <v>78055</v>
      </c>
      <c r="G29" s="769">
        <v>26047</v>
      </c>
      <c r="H29" s="769">
        <v>7783</v>
      </c>
      <c r="I29" s="769">
        <v>15673</v>
      </c>
      <c r="J29" s="769">
        <v>3928</v>
      </c>
      <c r="K29" s="770">
        <v>6786</v>
      </c>
    </row>
    <row r="30" spans="1:11" ht="9">
      <c r="A30" s="804">
        <v>19</v>
      </c>
      <c r="B30" s="813"/>
      <c r="D30" s="804" t="s">
        <v>775</v>
      </c>
      <c r="E30" s="769">
        <v>25879</v>
      </c>
      <c r="F30" s="769">
        <v>48661</v>
      </c>
      <c r="G30" s="769">
        <v>23350</v>
      </c>
      <c r="H30" s="769">
        <v>3162</v>
      </c>
      <c r="I30" s="769">
        <v>5617</v>
      </c>
      <c r="J30" s="769">
        <v>865</v>
      </c>
      <c r="K30" s="770">
        <v>2000</v>
      </c>
    </row>
    <row r="31" spans="1:11" ht="9">
      <c r="A31" s="804">
        <v>20</v>
      </c>
      <c r="B31" s="813"/>
      <c r="D31" s="804" t="s">
        <v>777</v>
      </c>
      <c r="E31" s="769">
        <v>24972</v>
      </c>
      <c r="F31" s="769">
        <v>50270</v>
      </c>
      <c r="G31" s="769">
        <v>20137</v>
      </c>
      <c r="H31" s="769">
        <v>3205</v>
      </c>
      <c r="I31" s="769">
        <v>5458</v>
      </c>
      <c r="J31" s="769">
        <v>2104</v>
      </c>
      <c r="K31" s="770">
        <v>815</v>
      </c>
    </row>
    <row r="32" spans="2:11" ht="9">
      <c r="B32" s="813"/>
      <c r="E32" s="769"/>
      <c r="F32" s="769"/>
      <c r="G32" s="769"/>
      <c r="H32" s="769"/>
      <c r="I32" s="769"/>
      <c r="J32" s="769"/>
      <c r="K32" s="770"/>
    </row>
    <row r="33" spans="1:11" ht="9">
      <c r="A33" s="804">
        <v>21</v>
      </c>
      <c r="B33" s="813"/>
      <c r="D33" s="804" t="s">
        <v>776</v>
      </c>
      <c r="E33" s="769">
        <v>24742</v>
      </c>
      <c r="F33" s="769">
        <v>64088</v>
      </c>
      <c r="G33" s="769">
        <v>21957</v>
      </c>
      <c r="H33" s="769">
        <v>6113</v>
      </c>
      <c r="I33" s="769">
        <v>9525</v>
      </c>
      <c r="J33" s="769">
        <v>1452</v>
      </c>
      <c r="K33" s="770">
        <v>8568</v>
      </c>
    </row>
    <row r="34" spans="1:11" ht="9">
      <c r="A34" s="804">
        <v>22</v>
      </c>
      <c r="B34" s="813"/>
      <c r="D34" s="804" t="s">
        <v>778</v>
      </c>
      <c r="E34" s="769">
        <v>24465</v>
      </c>
      <c r="F34" s="769">
        <v>51576</v>
      </c>
      <c r="G34" s="769">
        <v>19238</v>
      </c>
      <c r="H34" s="769">
        <v>5616</v>
      </c>
      <c r="I34" s="769">
        <v>6513</v>
      </c>
      <c r="J34" s="769">
        <v>1384</v>
      </c>
      <c r="K34" s="770">
        <v>0</v>
      </c>
    </row>
    <row r="35" spans="1:11" ht="9">
      <c r="A35" s="804">
        <v>23</v>
      </c>
      <c r="B35" s="813"/>
      <c r="D35" s="804" t="s">
        <v>779</v>
      </c>
      <c r="E35" s="769">
        <v>24138</v>
      </c>
      <c r="F35" s="769">
        <v>74658</v>
      </c>
      <c r="G35" s="769">
        <v>25308</v>
      </c>
      <c r="H35" s="769">
        <v>2041</v>
      </c>
      <c r="I35" s="769">
        <v>9483</v>
      </c>
      <c r="J35" s="769">
        <v>2247</v>
      </c>
      <c r="K35" s="770">
        <v>700</v>
      </c>
    </row>
    <row r="36" spans="1:11" ht="9">
      <c r="A36" s="804">
        <v>24</v>
      </c>
      <c r="B36" s="813"/>
      <c r="D36" s="804" t="s">
        <v>780</v>
      </c>
      <c r="E36" s="769">
        <v>23881</v>
      </c>
      <c r="F36" s="769">
        <v>37777</v>
      </c>
      <c r="G36" s="769">
        <v>22731</v>
      </c>
      <c r="H36" s="769">
        <v>3025</v>
      </c>
      <c r="I36" s="769">
        <v>3237</v>
      </c>
      <c r="J36" s="769">
        <v>1251</v>
      </c>
      <c r="K36" s="770">
        <v>1000</v>
      </c>
    </row>
    <row r="37" spans="1:11" ht="9">
      <c r="A37" s="804">
        <v>25</v>
      </c>
      <c r="B37" s="813"/>
      <c r="D37" s="804" t="s">
        <v>781</v>
      </c>
      <c r="E37" s="769">
        <v>23191</v>
      </c>
      <c r="F37" s="769">
        <v>31482</v>
      </c>
      <c r="G37" s="769">
        <v>20638</v>
      </c>
      <c r="H37" s="769">
        <v>2440</v>
      </c>
      <c r="I37" s="769">
        <v>2574</v>
      </c>
      <c r="J37" s="769">
        <v>1772</v>
      </c>
      <c r="K37" s="770">
        <v>0</v>
      </c>
    </row>
    <row r="38" spans="1:11" ht="9">
      <c r="A38" s="804">
        <v>26</v>
      </c>
      <c r="B38" s="813"/>
      <c r="D38" s="804" t="s">
        <v>782</v>
      </c>
      <c r="E38" s="769">
        <v>23054</v>
      </c>
      <c r="F38" s="769">
        <v>64190</v>
      </c>
      <c r="G38" s="769">
        <v>25406</v>
      </c>
      <c r="H38" s="769">
        <v>2736</v>
      </c>
      <c r="I38" s="769">
        <v>12919</v>
      </c>
      <c r="J38" s="769">
        <v>1926</v>
      </c>
      <c r="K38" s="770">
        <v>5475</v>
      </c>
    </row>
    <row r="39" spans="1:11" ht="9">
      <c r="A39" s="804">
        <v>27</v>
      </c>
      <c r="B39" s="813"/>
      <c r="D39" s="804" t="s">
        <v>783</v>
      </c>
      <c r="E39" s="769">
        <v>22975</v>
      </c>
      <c r="F39" s="769">
        <v>57689</v>
      </c>
      <c r="G39" s="769">
        <v>37920</v>
      </c>
      <c r="H39" s="769">
        <v>719</v>
      </c>
      <c r="I39" s="769">
        <v>3581</v>
      </c>
      <c r="J39" s="769">
        <v>1459</v>
      </c>
      <c r="K39" s="770">
        <v>6000</v>
      </c>
    </row>
    <row r="40" spans="1:11" ht="9">
      <c r="A40" s="804">
        <v>28</v>
      </c>
      <c r="B40" s="813"/>
      <c r="D40" s="804" t="s">
        <v>785</v>
      </c>
      <c r="E40" s="769">
        <v>22525</v>
      </c>
      <c r="F40" s="769">
        <v>60036</v>
      </c>
      <c r="G40" s="769">
        <v>28693</v>
      </c>
      <c r="H40" s="769">
        <v>2275</v>
      </c>
      <c r="I40" s="769">
        <v>7293</v>
      </c>
      <c r="J40" s="769">
        <v>170</v>
      </c>
      <c r="K40" s="770">
        <v>0</v>
      </c>
    </row>
    <row r="41" spans="1:11" ht="9">
      <c r="A41" s="804">
        <v>29</v>
      </c>
      <c r="B41" s="813"/>
      <c r="D41" s="804" t="s">
        <v>784</v>
      </c>
      <c r="E41" s="769">
        <v>22362</v>
      </c>
      <c r="F41" s="769">
        <v>42048</v>
      </c>
      <c r="G41" s="769">
        <v>16858</v>
      </c>
      <c r="H41" s="769">
        <v>2823</v>
      </c>
      <c r="I41" s="769">
        <v>2754</v>
      </c>
      <c r="J41" s="769">
        <v>1526</v>
      </c>
      <c r="K41" s="770">
        <v>0</v>
      </c>
    </row>
    <row r="42" spans="1:11" ht="9">
      <c r="A42" s="804">
        <v>30</v>
      </c>
      <c r="B42" s="813"/>
      <c r="D42" s="804" t="s">
        <v>786</v>
      </c>
      <c r="E42" s="769">
        <v>21961</v>
      </c>
      <c r="F42" s="769">
        <v>40005</v>
      </c>
      <c r="G42" s="769">
        <v>21133</v>
      </c>
      <c r="H42" s="769">
        <v>2257</v>
      </c>
      <c r="I42" s="769">
        <v>4484</v>
      </c>
      <c r="J42" s="769">
        <v>852</v>
      </c>
      <c r="K42" s="770">
        <v>2000</v>
      </c>
    </row>
    <row r="43" spans="2:11" ht="9">
      <c r="B43" s="813"/>
      <c r="E43" s="769"/>
      <c r="F43" s="769"/>
      <c r="G43" s="769"/>
      <c r="H43" s="769"/>
      <c r="I43" s="769"/>
      <c r="J43" s="769"/>
      <c r="K43" s="770"/>
    </row>
    <row r="44" spans="1:11" ht="9">
      <c r="A44" s="804">
        <v>31</v>
      </c>
      <c r="B44" s="813"/>
      <c r="D44" s="804" t="s">
        <v>787</v>
      </c>
      <c r="E44" s="769">
        <v>21644</v>
      </c>
      <c r="F44" s="769">
        <v>37076</v>
      </c>
      <c r="G44" s="769">
        <v>19055</v>
      </c>
      <c r="H44" s="769">
        <v>1841</v>
      </c>
      <c r="I44" s="769">
        <v>3834</v>
      </c>
      <c r="J44" s="769">
        <v>2898</v>
      </c>
      <c r="K44" s="770">
        <v>2500</v>
      </c>
    </row>
    <row r="45" spans="1:11" ht="9">
      <c r="A45" s="804">
        <v>32</v>
      </c>
      <c r="B45" s="813"/>
      <c r="D45" s="804" t="s">
        <v>788</v>
      </c>
      <c r="E45" s="769">
        <v>21522</v>
      </c>
      <c r="F45" s="769">
        <v>38527</v>
      </c>
      <c r="G45" s="769">
        <v>18103</v>
      </c>
      <c r="H45" s="769">
        <v>2735</v>
      </c>
      <c r="I45" s="769">
        <v>5495</v>
      </c>
      <c r="J45" s="769">
        <v>1705</v>
      </c>
      <c r="K45" s="770">
        <v>0</v>
      </c>
    </row>
    <row r="46" spans="1:11" ht="9">
      <c r="A46" s="804">
        <v>33</v>
      </c>
      <c r="B46" s="813"/>
      <c r="D46" s="804" t="s">
        <v>789</v>
      </c>
      <c r="E46" s="769">
        <v>20908</v>
      </c>
      <c r="F46" s="769">
        <v>54017</v>
      </c>
      <c r="G46" s="769">
        <v>18858</v>
      </c>
      <c r="H46" s="769">
        <v>4712</v>
      </c>
      <c r="I46" s="769">
        <v>7636</v>
      </c>
      <c r="J46" s="769">
        <v>5393</v>
      </c>
      <c r="K46" s="770">
        <v>11485</v>
      </c>
    </row>
    <row r="47" spans="1:11" ht="9">
      <c r="A47" s="804">
        <v>34</v>
      </c>
      <c r="B47" s="813"/>
      <c r="D47" s="804" t="s">
        <v>790</v>
      </c>
      <c r="E47" s="769">
        <v>20888</v>
      </c>
      <c r="F47" s="769">
        <v>38072</v>
      </c>
      <c r="G47" s="769">
        <v>16173</v>
      </c>
      <c r="H47" s="769">
        <v>3918</v>
      </c>
      <c r="I47" s="769">
        <v>5984</v>
      </c>
      <c r="J47" s="769">
        <v>1190</v>
      </c>
      <c r="K47" s="770">
        <v>341</v>
      </c>
    </row>
    <row r="48" spans="1:11" ht="9">
      <c r="A48" s="804">
        <v>35</v>
      </c>
      <c r="B48" s="813"/>
      <c r="D48" s="804" t="s">
        <v>792</v>
      </c>
      <c r="E48" s="769">
        <v>20767</v>
      </c>
      <c r="F48" s="769">
        <v>54522</v>
      </c>
      <c r="G48" s="769">
        <v>16346</v>
      </c>
      <c r="H48" s="769">
        <v>6740</v>
      </c>
      <c r="I48" s="769">
        <v>12377</v>
      </c>
      <c r="J48" s="769">
        <v>712</v>
      </c>
      <c r="K48" s="770">
        <v>2229</v>
      </c>
    </row>
    <row r="49" spans="1:11" ht="9">
      <c r="A49" s="804">
        <v>36</v>
      </c>
      <c r="B49" s="813"/>
      <c r="D49" s="804" t="s">
        <v>793</v>
      </c>
      <c r="E49" s="769">
        <v>20688</v>
      </c>
      <c r="F49" s="769">
        <v>56031</v>
      </c>
      <c r="G49" s="769">
        <v>18456</v>
      </c>
      <c r="H49" s="769">
        <v>4049</v>
      </c>
      <c r="I49" s="769">
        <v>7151</v>
      </c>
      <c r="J49" s="769">
        <v>4811</v>
      </c>
      <c r="K49" s="770">
        <v>2602</v>
      </c>
    </row>
    <row r="50" spans="1:11" ht="9">
      <c r="A50" s="804">
        <v>37</v>
      </c>
      <c r="B50" s="813"/>
      <c r="D50" s="804" t="s">
        <v>791</v>
      </c>
      <c r="E50" s="769">
        <v>20677</v>
      </c>
      <c r="F50" s="769">
        <v>52200</v>
      </c>
      <c r="G50" s="769">
        <v>20025</v>
      </c>
      <c r="H50" s="769">
        <v>1223</v>
      </c>
      <c r="I50" s="769">
        <v>4371</v>
      </c>
      <c r="J50" s="769">
        <v>1375</v>
      </c>
      <c r="K50" s="770">
        <v>0</v>
      </c>
    </row>
    <row r="51" spans="1:11" ht="9">
      <c r="A51" s="804">
        <v>38</v>
      </c>
      <c r="B51" s="813"/>
      <c r="D51" s="804" t="s">
        <v>795</v>
      </c>
      <c r="E51" s="769">
        <v>20649</v>
      </c>
      <c r="F51" s="769">
        <v>45295</v>
      </c>
      <c r="G51" s="769">
        <v>25603</v>
      </c>
      <c r="H51" s="769">
        <v>1275</v>
      </c>
      <c r="I51" s="769">
        <v>5977</v>
      </c>
      <c r="J51" s="769">
        <v>2366</v>
      </c>
      <c r="K51" s="770">
        <v>0</v>
      </c>
    </row>
    <row r="52" spans="1:11" ht="9">
      <c r="A52" s="804">
        <v>39</v>
      </c>
      <c r="B52" s="813"/>
      <c r="D52" s="804" t="s">
        <v>794</v>
      </c>
      <c r="E52" s="769">
        <v>20628</v>
      </c>
      <c r="F52" s="769">
        <v>39989</v>
      </c>
      <c r="G52" s="769">
        <v>11936</v>
      </c>
      <c r="H52" s="769">
        <v>6325</v>
      </c>
      <c r="I52" s="769">
        <v>5709</v>
      </c>
      <c r="J52" s="769">
        <v>1387</v>
      </c>
      <c r="K52" s="770">
        <v>1300</v>
      </c>
    </row>
    <row r="53" spans="1:11" ht="9">
      <c r="A53" s="804">
        <v>40</v>
      </c>
      <c r="B53" s="813"/>
      <c r="D53" s="804" t="s">
        <v>798</v>
      </c>
      <c r="E53" s="769">
        <v>20008</v>
      </c>
      <c r="F53" s="769">
        <v>50874</v>
      </c>
      <c r="G53" s="769">
        <v>21093</v>
      </c>
      <c r="H53" s="769">
        <v>2041</v>
      </c>
      <c r="I53" s="769">
        <v>5333</v>
      </c>
      <c r="J53" s="769">
        <v>1390</v>
      </c>
      <c r="K53" s="770">
        <v>2050</v>
      </c>
    </row>
    <row r="54" spans="2:11" ht="9">
      <c r="B54" s="813"/>
      <c r="E54" s="769"/>
      <c r="F54" s="769"/>
      <c r="G54" s="769"/>
      <c r="H54" s="769"/>
      <c r="I54" s="769"/>
      <c r="J54" s="769"/>
      <c r="K54" s="770"/>
    </row>
    <row r="55" spans="1:11" ht="9">
      <c r="A55" s="804">
        <v>41</v>
      </c>
      <c r="B55" s="813"/>
      <c r="D55" s="804" t="s">
        <v>797</v>
      </c>
      <c r="E55" s="769">
        <v>19882</v>
      </c>
      <c r="F55" s="769">
        <v>31607</v>
      </c>
      <c r="G55" s="769">
        <v>18636</v>
      </c>
      <c r="H55" s="769">
        <v>2030</v>
      </c>
      <c r="I55" s="769">
        <v>3725</v>
      </c>
      <c r="J55" s="769">
        <v>579</v>
      </c>
      <c r="K55" s="770">
        <v>354</v>
      </c>
    </row>
    <row r="56" spans="1:11" ht="9">
      <c r="A56" s="804">
        <v>42</v>
      </c>
      <c r="B56" s="813"/>
      <c r="D56" s="804" t="s">
        <v>796</v>
      </c>
      <c r="E56" s="769">
        <v>19720</v>
      </c>
      <c r="F56" s="769">
        <v>39882</v>
      </c>
      <c r="G56" s="769">
        <v>13860</v>
      </c>
      <c r="H56" s="769">
        <v>6526</v>
      </c>
      <c r="I56" s="769">
        <v>4269</v>
      </c>
      <c r="J56" s="769">
        <v>2022</v>
      </c>
      <c r="K56" s="770">
        <v>9147</v>
      </c>
    </row>
    <row r="57" spans="1:11" ht="9">
      <c r="A57" s="804">
        <v>43</v>
      </c>
      <c r="B57" s="813"/>
      <c r="D57" s="804" t="s">
        <v>800</v>
      </c>
      <c r="E57" s="769">
        <v>19579</v>
      </c>
      <c r="F57" s="769">
        <v>37182</v>
      </c>
      <c r="G57" s="769">
        <v>20829</v>
      </c>
      <c r="H57" s="769">
        <v>1988</v>
      </c>
      <c r="I57" s="769">
        <v>3232</v>
      </c>
      <c r="J57" s="769">
        <v>2103</v>
      </c>
      <c r="K57" s="770">
        <v>0</v>
      </c>
    </row>
    <row r="58" spans="1:11" ht="9">
      <c r="A58" s="804">
        <v>44</v>
      </c>
      <c r="B58" s="813"/>
      <c r="D58" s="804" t="s">
        <v>799</v>
      </c>
      <c r="E58" s="769">
        <v>19539</v>
      </c>
      <c r="F58" s="769">
        <v>36536</v>
      </c>
      <c r="G58" s="769">
        <v>15769</v>
      </c>
      <c r="H58" s="769">
        <v>3404</v>
      </c>
      <c r="I58" s="769">
        <v>4246</v>
      </c>
      <c r="J58" s="769">
        <v>1766</v>
      </c>
      <c r="K58" s="770">
        <v>0</v>
      </c>
    </row>
    <row r="59" spans="1:11" ht="9">
      <c r="A59" s="804">
        <v>45</v>
      </c>
      <c r="B59" s="813"/>
      <c r="D59" s="804" t="s">
        <v>801</v>
      </c>
      <c r="E59" s="769">
        <v>19461</v>
      </c>
      <c r="F59" s="769">
        <v>26287</v>
      </c>
      <c r="G59" s="769">
        <v>17165</v>
      </c>
      <c r="H59" s="769">
        <v>2632</v>
      </c>
      <c r="I59" s="769">
        <v>2437</v>
      </c>
      <c r="J59" s="769">
        <v>2150</v>
      </c>
      <c r="K59" s="770">
        <v>0</v>
      </c>
    </row>
    <row r="60" spans="1:11" ht="9">
      <c r="A60" s="804">
        <v>46</v>
      </c>
      <c r="B60" s="813"/>
      <c r="D60" s="804" t="s">
        <v>802</v>
      </c>
      <c r="E60" s="769">
        <v>19341</v>
      </c>
      <c r="F60" s="769">
        <v>43683</v>
      </c>
      <c r="G60" s="769">
        <v>27262</v>
      </c>
      <c r="H60" s="769">
        <v>1838</v>
      </c>
      <c r="I60" s="769">
        <v>9174</v>
      </c>
      <c r="J60" s="769">
        <v>522</v>
      </c>
      <c r="K60" s="770">
        <v>0</v>
      </c>
    </row>
    <row r="61" spans="1:11" ht="9">
      <c r="A61" s="804">
        <v>47</v>
      </c>
      <c r="B61" s="813"/>
      <c r="D61" s="804" t="s">
        <v>803</v>
      </c>
      <c r="E61" s="769">
        <v>19021</v>
      </c>
      <c r="F61" s="769">
        <v>46977</v>
      </c>
      <c r="G61" s="769">
        <v>20296</v>
      </c>
      <c r="H61" s="769">
        <v>1555</v>
      </c>
      <c r="I61" s="769">
        <v>4234</v>
      </c>
      <c r="J61" s="769">
        <v>3268</v>
      </c>
      <c r="K61" s="770">
        <v>55</v>
      </c>
    </row>
    <row r="62" spans="1:11" ht="9">
      <c r="A62" s="804">
        <v>48</v>
      </c>
      <c r="B62" s="813"/>
      <c r="D62" s="804" t="s">
        <v>804</v>
      </c>
      <c r="E62" s="769">
        <v>18969</v>
      </c>
      <c r="F62" s="769">
        <v>32954</v>
      </c>
      <c r="G62" s="769">
        <v>17935</v>
      </c>
      <c r="H62" s="769">
        <v>2433</v>
      </c>
      <c r="I62" s="769">
        <v>2606</v>
      </c>
      <c r="J62" s="769">
        <v>1080</v>
      </c>
      <c r="K62" s="770">
        <v>0</v>
      </c>
    </row>
    <row r="63" spans="1:11" ht="9">
      <c r="A63" s="804">
        <v>49</v>
      </c>
      <c r="B63" s="813"/>
      <c r="D63" s="804" t="s">
        <v>806</v>
      </c>
      <c r="E63" s="769">
        <v>18797</v>
      </c>
      <c r="F63" s="769">
        <v>47152</v>
      </c>
      <c r="G63" s="769">
        <v>17859</v>
      </c>
      <c r="H63" s="769">
        <v>2775</v>
      </c>
      <c r="I63" s="769">
        <v>9863</v>
      </c>
      <c r="J63" s="769">
        <v>2212</v>
      </c>
      <c r="K63" s="770">
        <v>777</v>
      </c>
    </row>
    <row r="64" spans="1:11" ht="9">
      <c r="A64" s="804">
        <v>50</v>
      </c>
      <c r="B64" s="813"/>
      <c r="D64" s="804" t="s">
        <v>805</v>
      </c>
      <c r="E64" s="769">
        <v>18724</v>
      </c>
      <c r="F64" s="769">
        <v>55306</v>
      </c>
      <c r="G64" s="769">
        <v>24064</v>
      </c>
      <c r="H64" s="769">
        <v>1454</v>
      </c>
      <c r="I64" s="769">
        <v>4109</v>
      </c>
      <c r="J64" s="769">
        <v>1463</v>
      </c>
      <c r="K64" s="770">
        <v>800</v>
      </c>
    </row>
    <row r="65" spans="2:11" ht="9">
      <c r="B65" s="813"/>
      <c r="E65" s="769"/>
      <c r="F65" s="769"/>
      <c r="G65" s="769"/>
      <c r="H65" s="769"/>
      <c r="I65" s="769"/>
      <c r="J65" s="769"/>
      <c r="K65" s="770"/>
    </row>
    <row r="66" spans="1:11" ht="9">
      <c r="A66" s="804">
        <v>51</v>
      </c>
      <c r="B66" s="813"/>
      <c r="D66" s="804" t="s">
        <v>813</v>
      </c>
      <c r="E66" s="769">
        <v>18231</v>
      </c>
      <c r="F66" s="769">
        <v>43715</v>
      </c>
      <c r="G66" s="769">
        <v>12598</v>
      </c>
      <c r="H66" s="769">
        <v>4441</v>
      </c>
      <c r="I66" s="769">
        <v>6225</v>
      </c>
      <c r="J66" s="769">
        <v>1110</v>
      </c>
      <c r="K66" s="770">
        <v>4500</v>
      </c>
    </row>
    <row r="67" spans="1:11" ht="9">
      <c r="A67" s="804">
        <v>52</v>
      </c>
      <c r="B67" s="813"/>
      <c r="D67" s="804" t="s">
        <v>809</v>
      </c>
      <c r="E67" s="769">
        <v>18225</v>
      </c>
      <c r="F67" s="769">
        <v>33599</v>
      </c>
      <c r="G67" s="769">
        <v>16534</v>
      </c>
      <c r="H67" s="769">
        <v>1737</v>
      </c>
      <c r="I67" s="769">
        <v>2671</v>
      </c>
      <c r="J67" s="769">
        <v>1987</v>
      </c>
      <c r="K67" s="770">
        <v>0</v>
      </c>
    </row>
    <row r="68" spans="1:11" ht="9">
      <c r="A68" s="804">
        <v>53</v>
      </c>
      <c r="B68" s="813"/>
      <c r="D68" s="804" t="s">
        <v>810</v>
      </c>
      <c r="E68" s="769">
        <v>18217</v>
      </c>
      <c r="F68" s="769">
        <v>39790</v>
      </c>
      <c r="G68" s="769">
        <v>25507</v>
      </c>
      <c r="H68" s="769">
        <v>2187</v>
      </c>
      <c r="I68" s="769">
        <v>4879</v>
      </c>
      <c r="J68" s="769">
        <v>3086</v>
      </c>
      <c r="K68" s="770">
        <v>53</v>
      </c>
    </row>
    <row r="69" spans="1:11" ht="9">
      <c r="A69" s="804">
        <v>54</v>
      </c>
      <c r="B69" s="813"/>
      <c r="D69" s="804" t="s">
        <v>807</v>
      </c>
      <c r="E69" s="769">
        <v>18217</v>
      </c>
      <c r="F69" s="769">
        <v>43608</v>
      </c>
      <c r="G69" s="769">
        <v>15451</v>
      </c>
      <c r="H69" s="769">
        <v>3303</v>
      </c>
      <c r="I69" s="769">
        <v>4845</v>
      </c>
      <c r="J69" s="769">
        <v>836</v>
      </c>
      <c r="K69" s="770">
        <v>0</v>
      </c>
    </row>
    <row r="70" spans="1:11" ht="9">
      <c r="A70" s="804">
        <v>55</v>
      </c>
      <c r="B70" s="813"/>
      <c r="D70" s="804" t="s">
        <v>812</v>
      </c>
      <c r="E70" s="769">
        <v>18138</v>
      </c>
      <c r="F70" s="769">
        <v>44158</v>
      </c>
      <c r="G70" s="769">
        <v>23885</v>
      </c>
      <c r="H70" s="769">
        <v>1094</v>
      </c>
      <c r="I70" s="769">
        <v>4275</v>
      </c>
      <c r="J70" s="769">
        <v>345</v>
      </c>
      <c r="K70" s="770">
        <v>0</v>
      </c>
    </row>
    <row r="71" spans="1:11" ht="9">
      <c r="A71" s="804">
        <v>56</v>
      </c>
      <c r="B71" s="813"/>
      <c r="D71" s="804" t="s">
        <v>811</v>
      </c>
      <c r="E71" s="769">
        <v>18135</v>
      </c>
      <c r="F71" s="769">
        <v>107089</v>
      </c>
      <c r="G71" s="769">
        <v>50734</v>
      </c>
      <c r="H71" s="769">
        <v>1117</v>
      </c>
      <c r="I71" s="769">
        <v>18342</v>
      </c>
      <c r="J71" s="769">
        <v>1457</v>
      </c>
      <c r="K71" s="770">
        <v>0</v>
      </c>
    </row>
    <row r="72" spans="1:11" ht="9">
      <c r="A72" s="804">
        <v>57</v>
      </c>
      <c r="B72" s="813"/>
      <c r="D72" s="804" t="s">
        <v>808</v>
      </c>
      <c r="E72" s="769">
        <v>18116</v>
      </c>
      <c r="F72" s="769">
        <v>137500</v>
      </c>
      <c r="G72" s="769">
        <v>71559</v>
      </c>
      <c r="H72" s="769">
        <v>1398</v>
      </c>
      <c r="I72" s="769">
        <v>5120</v>
      </c>
      <c r="J72" s="769">
        <v>203</v>
      </c>
      <c r="K72" s="770">
        <v>0</v>
      </c>
    </row>
    <row r="73" spans="1:11" ht="9">
      <c r="A73" s="804">
        <v>58</v>
      </c>
      <c r="B73" s="813"/>
      <c r="D73" s="804" t="s">
        <v>815</v>
      </c>
      <c r="E73" s="769">
        <v>17917</v>
      </c>
      <c r="F73" s="769">
        <v>35023</v>
      </c>
      <c r="G73" s="769">
        <v>17488</v>
      </c>
      <c r="H73" s="769">
        <v>1548</v>
      </c>
      <c r="I73" s="769">
        <v>3494</v>
      </c>
      <c r="J73" s="769">
        <v>1514</v>
      </c>
      <c r="K73" s="770">
        <v>3405</v>
      </c>
    </row>
    <row r="74" spans="1:11" ht="9">
      <c r="A74" s="804">
        <v>59</v>
      </c>
      <c r="B74" s="813"/>
      <c r="D74" s="804" t="s">
        <v>814</v>
      </c>
      <c r="E74" s="769">
        <v>17838</v>
      </c>
      <c r="F74" s="769">
        <v>42968</v>
      </c>
      <c r="G74" s="769">
        <v>13345</v>
      </c>
      <c r="H74" s="769">
        <v>4203</v>
      </c>
      <c r="I74" s="769">
        <v>4547</v>
      </c>
      <c r="J74" s="769">
        <v>1831</v>
      </c>
      <c r="K74" s="770">
        <v>2482</v>
      </c>
    </row>
    <row r="75" spans="1:11" ht="9">
      <c r="A75" s="804">
        <v>60</v>
      </c>
      <c r="B75" s="813"/>
      <c r="D75" s="804" t="s">
        <v>816</v>
      </c>
      <c r="E75" s="769">
        <v>17804</v>
      </c>
      <c r="F75" s="769">
        <v>41024</v>
      </c>
      <c r="G75" s="769">
        <v>16806</v>
      </c>
      <c r="H75" s="769">
        <v>2140</v>
      </c>
      <c r="I75" s="769">
        <v>5083</v>
      </c>
      <c r="J75" s="769">
        <v>1427</v>
      </c>
      <c r="K75" s="770">
        <v>1000</v>
      </c>
    </row>
    <row r="76" spans="2:11" ht="9">
      <c r="B76" s="813"/>
      <c r="E76" s="769"/>
      <c r="F76" s="769"/>
      <c r="G76" s="769"/>
      <c r="H76" s="769"/>
      <c r="I76" s="769"/>
      <c r="J76" s="769"/>
      <c r="K76" s="770"/>
    </row>
    <row r="77" spans="1:11" ht="9">
      <c r="A77" s="804">
        <v>61</v>
      </c>
      <c r="B77" s="813"/>
      <c r="D77" s="804" t="s">
        <v>819</v>
      </c>
      <c r="E77" s="769">
        <v>17802</v>
      </c>
      <c r="F77" s="769">
        <v>45781</v>
      </c>
      <c r="G77" s="769">
        <v>19856</v>
      </c>
      <c r="H77" s="769">
        <v>1547</v>
      </c>
      <c r="I77" s="769">
        <v>3626</v>
      </c>
      <c r="J77" s="769">
        <v>1086</v>
      </c>
      <c r="K77" s="770">
        <v>0</v>
      </c>
    </row>
    <row r="78" spans="1:11" ht="9">
      <c r="A78" s="804">
        <v>62</v>
      </c>
      <c r="B78" s="813"/>
      <c r="D78" s="804" t="s">
        <v>817</v>
      </c>
      <c r="E78" s="769">
        <v>17696</v>
      </c>
      <c r="F78" s="769">
        <v>52404</v>
      </c>
      <c r="G78" s="769">
        <v>13900</v>
      </c>
      <c r="H78" s="769">
        <v>4981</v>
      </c>
      <c r="I78" s="769">
        <v>11436</v>
      </c>
      <c r="J78" s="769">
        <v>521</v>
      </c>
      <c r="K78" s="770">
        <v>2161</v>
      </c>
    </row>
    <row r="79" spans="1:11" ht="9">
      <c r="A79" s="804">
        <v>63</v>
      </c>
      <c r="B79" s="813"/>
      <c r="D79" s="804" t="s">
        <v>820</v>
      </c>
      <c r="E79" s="769">
        <v>17560</v>
      </c>
      <c r="F79" s="769">
        <v>37864</v>
      </c>
      <c r="G79" s="769">
        <v>14726</v>
      </c>
      <c r="H79" s="769">
        <v>2173</v>
      </c>
      <c r="I79" s="769">
        <v>6225</v>
      </c>
      <c r="J79" s="769">
        <v>1026</v>
      </c>
      <c r="K79" s="770">
        <v>0</v>
      </c>
    </row>
    <row r="80" spans="1:11" ht="9">
      <c r="A80" s="804">
        <v>64</v>
      </c>
      <c r="B80" s="813"/>
      <c r="D80" s="804" t="s">
        <v>822</v>
      </c>
      <c r="E80" s="769">
        <v>17544</v>
      </c>
      <c r="F80" s="769">
        <v>38642</v>
      </c>
      <c r="G80" s="769">
        <v>13914</v>
      </c>
      <c r="H80" s="769">
        <v>1254</v>
      </c>
      <c r="I80" s="769">
        <v>6050</v>
      </c>
      <c r="J80" s="769">
        <v>473</v>
      </c>
      <c r="K80" s="770">
        <v>423</v>
      </c>
    </row>
    <row r="81" spans="1:11" ht="9">
      <c r="A81" s="804">
        <v>65</v>
      </c>
      <c r="B81" s="813"/>
      <c r="D81" s="804" t="s">
        <v>818</v>
      </c>
      <c r="E81" s="769">
        <v>17431</v>
      </c>
      <c r="F81" s="769">
        <v>22405</v>
      </c>
      <c r="G81" s="769">
        <v>13934</v>
      </c>
      <c r="H81" s="769">
        <v>1735</v>
      </c>
      <c r="I81" s="769">
        <v>1946</v>
      </c>
      <c r="J81" s="769">
        <v>947</v>
      </c>
      <c r="K81" s="770">
        <v>1395</v>
      </c>
    </row>
    <row r="82" spans="1:11" ht="9">
      <c r="A82" s="804">
        <v>66</v>
      </c>
      <c r="B82" s="813"/>
      <c r="D82" s="804" t="s">
        <v>824</v>
      </c>
      <c r="E82" s="769">
        <v>17408</v>
      </c>
      <c r="F82" s="769">
        <v>40199</v>
      </c>
      <c r="G82" s="769">
        <v>20542</v>
      </c>
      <c r="H82" s="769">
        <v>1633</v>
      </c>
      <c r="I82" s="769">
        <v>2905</v>
      </c>
      <c r="J82" s="769">
        <v>273</v>
      </c>
      <c r="K82" s="770">
        <v>0</v>
      </c>
    </row>
    <row r="83" spans="1:11" ht="9">
      <c r="A83" s="804">
        <v>67</v>
      </c>
      <c r="B83" s="813"/>
      <c r="D83" s="804" t="s">
        <v>823</v>
      </c>
      <c r="E83" s="769">
        <v>17402</v>
      </c>
      <c r="F83" s="769">
        <v>44778</v>
      </c>
      <c r="G83" s="769">
        <v>13476</v>
      </c>
      <c r="H83" s="769">
        <v>6136</v>
      </c>
      <c r="I83" s="769">
        <v>9667</v>
      </c>
      <c r="J83" s="769">
        <v>3183</v>
      </c>
      <c r="K83" s="770">
        <v>6288</v>
      </c>
    </row>
    <row r="84" spans="1:11" ht="9">
      <c r="A84" s="804">
        <v>68</v>
      </c>
      <c r="B84" s="813"/>
      <c r="D84" s="804" t="s">
        <v>821</v>
      </c>
      <c r="E84" s="769">
        <v>17351</v>
      </c>
      <c r="F84" s="769">
        <v>38253</v>
      </c>
      <c r="G84" s="769">
        <v>11875</v>
      </c>
      <c r="H84" s="769">
        <v>3264</v>
      </c>
      <c r="I84" s="769">
        <v>3787</v>
      </c>
      <c r="J84" s="769">
        <v>1341</v>
      </c>
      <c r="K84" s="770">
        <v>6833</v>
      </c>
    </row>
    <row r="85" spans="1:11" ht="9">
      <c r="A85" s="804">
        <v>69</v>
      </c>
      <c r="B85" s="813"/>
      <c r="D85" s="804" t="s">
        <v>826</v>
      </c>
      <c r="E85" s="769">
        <v>17013</v>
      </c>
      <c r="F85" s="769">
        <v>23751</v>
      </c>
      <c r="G85" s="769">
        <v>11365</v>
      </c>
      <c r="H85" s="769">
        <v>4041</v>
      </c>
      <c r="I85" s="769">
        <v>7124</v>
      </c>
      <c r="J85" s="769">
        <v>150</v>
      </c>
      <c r="K85" s="770">
        <v>0</v>
      </c>
    </row>
    <row r="86" spans="1:11" ht="9">
      <c r="A86" s="804">
        <v>70</v>
      </c>
      <c r="B86" s="813"/>
      <c r="D86" s="804" t="s">
        <v>825</v>
      </c>
      <c r="E86" s="769">
        <v>16982</v>
      </c>
      <c r="F86" s="769">
        <v>44100</v>
      </c>
      <c r="G86" s="769">
        <v>14493</v>
      </c>
      <c r="H86" s="769">
        <v>1277</v>
      </c>
      <c r="I86" s="769">
        <v>6367</v>
      </c>
      <c r="J86" s="769">
        <v>3608</v>
      </c>
      <c r="K86" s="770">
        <v>3627</v>
      </c>
    </row>
    <row r="88" ht="9">
      <c r="A88" s="816" t="s">
        <v>947</v>
      </c>
    </row>
  </sheetData>
  <mergeCells count="11">
    <mergeCell ref="K5:K8"/>
    <mergeCell ref="A1:K1"/>
    <mergeCell ref="B3:D9"/>
    <mergeCell ref="E3:E8"/>
    <mergeCell ref="F3:K3"/>
    <mergeCell ref="F4:F8"/>
    <mergeCell ref="G4:K4"/>
    <mergeCell ref="G5:G8"/>
    <mergeCell ref="E9:K9"/>
    <mergeCell ref="H5:H8"/>
    <mergeCell ref="I5:I8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5" r:id="rId1"/>
  <headerFooter alignWithMargins="0">
    <oddHeader>&amp;C&amp;"Jahrbuch,Standard"&amp;8- 32 -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M17" sqref="M17"/>
    </sheetView>
  </sheetViews>
  <sheetFormatPr defaultColWidth="12" defaultRowHeight="11.25"/>
  <cols>
    <col min="1" max="1" width="13.5" style="803" customWidth="1"/>
    <col min="2" max="2" width="1.171875" style="804" customWidth="1"/>
    <col min="3" max="3" width="13.16015625" style="804" customWidth="1"/>
    <col min="4" max="4" width="13.66015625" style="804" customWidth="1"/>
    <col min="5" max="5" width="13.16015625" style="804" customWidth="1"/>
    <col min="6" max="6" width="13.5" style="804" customWidth="1"/>
    <col min="7" max="7" width="13.33203125" style="804" customWidth="1"/>
    <col min="8" max="8" width="1.171875" style="804" customWidth="1"/>
    <col min="9" max="11" width="10.16015625" style="804" customWidth="1"/>
    <col min="12" max="12" width="4" style="804" customWidth="1"/>
    <col min="13" max="16384" width="13.33203125" style="804" customWidth="1"/>
  </cols>
  <sheetData>
    <row r="1" spans="1:12" ht="12">
      <c r="A1" s="1106" t="s">
        <v>1011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</row>
    <row r="2" spans="1:12" ht="9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</row>
    <row r="3" spans="1:12" ht="11.25" customHeight="1">
      <c r="A3" s="818"/>
      <c r="B3" s="819"/>
      <c r="C3" s="1099" t="s">
        <v>670</v>
      </c>
      <c r="D3" s="1100"/>
      <c r="E3" s="1100"/>
      <c r="F3" s="1100"/>
      <c r="G3" s="1107"/>
      <c r="H3" s="819"/>
      <c r="I3" s="820"/>
      <c r="J3" s="821" t="s">
        <v>949</v>
      </c>
      <c r="K3" s="818"/>
      <c r="L3" s="1091" t="s">
        <v>33</v>
      </c>
    </row>
    <row r="4" spans="1:12" ht="11.25" customHeight="1">
      <c r="A4" s="818"/>
      <c r="B4" s="803"/>
      <c r="C4" s="1090" t="s">
        <v>946</v>
      </c>
      <c r="D4" s="1099" t="s">
        <v>613</v>
      </c>
      <c r="E4" s="1100"/>
      <c r="F4" s="1100"/>
      <c r="G4" s="1107"/>
      <c r="H4" s="803"/>
      <c r="I4" s="1090" t="s">
        <v>950</v>
      </c>
      <c r="J4" s="1108" t="s">
        <v>951</v>
      </c>
      <c r="K4" s="1103" t="s">
        <v>963</v>
      </c>
      <c r="L4" s="1111"/>
    </row>
    <row r="5" spans="1:12" ht="11.25" customHeight="1">
      <c r="A5" s="800" t="s">
        <v>952</v>
      </c>
      <c r="B5" s="803"/>
      <c r="C5" s="1101"/>
      <c r="D5" s="1108" t="s">
        <v>951</v>
      </c>
      <c r="E5" s="802" t="s">
        <v>953</v>
      </c>
      <c r="F5" s="1108" t="s">
        <v>731</v>
      </c>
      <c r="G5" s="1103" t="s">
        <v>954</v>
      </c>
      <c r="H5" s="803"/>
      <c r="I5" s="1101"/>
      <c r="J5" s="1109"/>
      <c r="K5" s="1104"/>
      <c r="L5" s="1111"/>
    </row>
    <row r="6" spans="1:12" ht="11.25" customHeight="1">
      <c r="A6" s="805" t="s">
        <v>955</v>
      </c>
      <c r="B6" s="803"/>
      <c r="C6" s="1101"/>
      <c r="D6" s="1109"/>
      <c r="E6" s="822" t="s">
        <v>956</v>
      </c>
      <c r="F6" s="1109"/>
      <c r="G6" s="1104"/>
      <c r="H6" s="803"/>
      <c r="I6" s="1101"/>
      <c r="J6" s="1109"/>
      <c r="K6" s="1104"/>
      <c r="L6" s="1111"/>
    </row>
    <row r="7" spans="1:12" ht="11.25" customHeight="1">
      <c r="A7" s="805" t="s">
        <v>957</v>
      </c>
      <c r="B7" s="803"/>
      <c r="C7" s="1101"/>
      <c r="D7" s="1109"/>
      <c r="E7" s="822" t="s">
        <v>958</v>
      </c>
      <c r="F7" s="1109"/>
      <c r="G7" s="1104"/>
      <c r="H7" s="803"/>
      <c r="I7" s="1102"/>
      <c r="J7" s="1110"/>
      <c r="K7" s="1105"/>
      <c r="L7" s="1111"/>
    </row>
    <row r="8" spans="1:12" ht="11.25" customHeight="1">
      <c r="A8" s="810" t="s">
        <v>959</v>
      </c>
      <c r="B8" s="817"/>
      <c r="C8" s="1102"/>
      <c r="D8" s="1110"/>
      <c r="E8" s="823" t="s">
        <v>960</v>
      </c>
      <c r="F8" s="1110"/>
      <c r="G8" s="1105"/>
      <c r="H8" s="803"/>
      <c r="I8" s="1116" t="s">
        <v>964</v>
      </c>
      <c r="J8" s="1117"/>
      <c r="K8" s="1118"/>
      <c r="L8" s="1111"/>
    </row>
    <row r="9" spans="1:12" ht="11.25" customHeight="1">
      <c r="A9" s="1119" t="s">
        <v>961</v>
      </c>
      <c r="B9" s="1119"/>
      <c r="C9" s="1119"/>
      <c r="D9" s="1119"/>
      <c r="E9" s="1119"/>
      <c r="F9" s="1119"/>
      <c r="G9" s="1120"/>
      <c r="H9" s="817"/>
      <c r="I9" s="1116" t="s">
        <v>167</v>
      </c>
      <c r="J9" s="1117"/>
      <c r="K9" s="1118"/>
      <c r="L9" s="1112"/>
    </row>
    <row r="10" spans="2:11" ht="9" customHeight="1">
      <c r="B10" s="824"/>
      <c r="C10" s="824"/>
      <c r="D10" s="824"/>
      <c r="E10" s="824"/>
      <c r="F10" s="824"/>
      <c r="G10" s="824"/>
      <c r="H10" s="824"/>
      <c r="I10" s="824"/>
      <c r="J10" s="824"/>
      <c r="K10" s="824"/>
    </row>
    <row r="11" spans="1:12" ht="9">
      <c r="A11" s="771">
        <v>10808</v>
      </c>
      <c r="B11" s="647"/>
      <c r="C11" s="647">
        <v>120251</v>
      </c>
      <c r="D11" s="647">
        <v>26746</v>
      </c>
      <c r="E11" s="647">
        <v>15120</v>
      </c>
      <c r="F11" s="647">
        <v>21998</v>
      </c>
      <c r="G11" s="647">
        <v>10166</v>
      </c>
      <c r="I11" s="826">
        <v>50.1</v>
      </c>
      <c r="J11" s="826">
        <v>27.3</v>
      </c>
      <c r="K11" s="826">
        <v>13.6</v>
      </c>
      <c r="L11" s="804">
        <v>1</v>
      </c>
    </row>
    <row r="12" spans="1:12" ht="9">
      <c r="A12" s="771">
        <v>4868</v>
      </c>
      <c r="B12" s="647"/>
      <c r="C12" s="647">
        <v>111397</v>
      </c>
      <c r="D12" s="647">
        <v>21704</v>
      </c>
      <c r="E12" s="647">
        <v>16662</v>
      </c>
      <c r="F12" s="647">
        <v>20284</v>
      </c>
      <c r="G12" s="647">
        <v>16696</v>
      </c>
      <c r="I12" s="826">
        <v>51.7</v>
      </c>
      <c r="J12" s="826">
        <v>26.2</v>
      </c>
      <c r="K12" s="826">
        <v>22.9</v>
      </c>
      <c r="L12" s="804">
        <v>2</v>
      </c>
    </row>
    <row r="13" spans="1:12" ht="9">
      <c r="A13" s="771">
        <v>1544</v>
      </c>
      <c r="B13" s="647"/>
      <c r="C13" s="647">
        <v>70817</v>
      </c>
      <c r="D13" s="647">
        <v>17230</v>
      </c>
      <c r="E13" s="647">
        <v>11859</v>
      </c>
      <c r="F13" s="647">
        <v>22535</v>
      </c>
      <c r="G13" s="647">
        <v>3940</v>
      </c>
      <c r="I13" s="826">
        <v>63.8</v>
      </c>
      <c r="J13" s="826">
        <v>26.6</v>
      </c>
      <c r="K13" s="826">
        <v>7.4</v>
      </c>
      <c r="L13" s="804">
        <v>3</v>
      </c>
    </row>
    <row r="14" spans="1:12" ht="9">
      <c r="A14" s="771">
        <v>12525</v>
      </c>
      <c r="B14" s="647"/>
      <c r="C14" s="647">
        <v>100908</v>
      </c>
      <c r="D14" s="647">
        <v>14551</v>
      </c>
      <c r="E14" s="647">
        <v>17781</v>
      </c>
      <c r="F14" s="647">
        <v>12718</v>
      </c>
      <c r="G14" s="647">
        <v>15025</v>
      </c>
      <c r="I14" s="826">
        <v>50.5</v>
      </c>
      <c r="J14" s="826">
        <v>20.4</v>
      </c>
      <c r="K14" s="826">
        <v>26.9</v>
      </c>
      <c r="L14" s="804">
        <v>4</v>
      </c>
    </row>
    <row r="15" spans="1:12" ht="9">
      <c r="A15" s="771">
        <v>717</v>
      </c>
      <c r="B15" s="647"/>
      <c r="C15" s="647">
        <v>55814</v>
      </c>
      <c r="D15" s="647">
        <v>13199</v>
      </c>
      <c r="E15" s="647">
        <v>7683</v>
      </c>
      <c r="F15" s="647">
        <v>19232</v>
      </c>
      <c r="G15" s="647">
        <v>5671</v>
      </c>
      <c r="I15" s="826">
        <v>58.1</v>
      </c>
      <c r="J15" s="826">
        <v>22.8</v>
      </c>
      <c r="K15" s="826">
        <v>15.2</v>
      </c>
      <c r="L15" s="804">
        <v>5</v>
      </c>
    </row>
    <row r="16" spans="1:12" ht="9">
      <c r="A16" s="771">
        <v>666</v>
      </c>
      <c r="B16" s="647"/>
      <c r="C16" s="647">
        <v>81586</v>
      </c>
      <c r="D16" s="647">
        <v>10159</v>
      </c>
      <c r="E16" s="647">
        <v>10743</v>
      </c>
      <c r="F16" s="647">
        <v>20725</v>
      </c>
      <c r="G16" s="647">
        <v>10439</v>
      </c>
      <c r="I16" s="826">
        <v>59.4</v>
      </c>
      <c r="J16" s="826">
        <v>15.6</v>
      </c>
      <c r="K16" s="826">
        <v>24.8</v>
      </c>
      <c r="L16" s="804">
        <v>6</v>
      </c>
    </row>
    <row r="17" spans="1:12" ht="9">
      <c r="A17" s="771">
        <v>1652</v>
      </c>
      <c r="B17" s="647"/>
      <c r="C17" s="647">
        <v>57966</v>
      </c>
      <c r="D17" s="647">
        <v>14420</v>
      </c>
      <c r="E17" s="647">
        <v>10883</v>
      </c>
      <c r="F17" s="647">
        <v>16300</v>
      </c>
      <c r="G17" s="647">
        <v>6627</v>
      </c>
      <c r="I17" s="826">
        <v>60.2</v>
      </c>
      <c r="J17" s="826">
        <v>25.4</v>
      </c>
      <c r="K17" s="826">
        <v>12.4</v>
      </c>
      <c r="L17" s="804">
        <v>7</v>
      </c>
    </row>
    <row r="18" spans="1:12" ht="9">
      <c r="A18" s="771">
        <v>2033</v>
      </c>
      <c r="B18" s="647"/>
      <c r="C18" s="647">
        <v>60959</v>
      </c>
      <c r="D18" s="647">
        <v>16898</v>
      </c>
      <c r="E18" s="647">
        <v>8782</v>
      </c>
      <c r="F18" s="647">
        <v>12007</v>
      </c>
      <c r="G18" s="647">
        <v>6536</v>
      </c>
      <c r="I18" s="826">
        <v>51</v>
      </c>
      <c r="J18" s="826">
        <v>33.4</v>
      </c>
      <c r="K18" s="826">
        <v>16.4</v>
      </c>
      <c r="L18" s="804">
        <v>8</v>
      </c>
    </row>
    <row r="19" spans="1:12" ht="9">
      <c r="A19" s="771">
        <v>2764</v>
      </c>
      <c r="B19" s="647"/>
      <c r="C19" s="647">
        <v>91001</v>
      </c>
      <c r="D19" s="647">
        <v>14097</v>
      </c>
      <c r="E19" s="647">
        <v>8307</v>
      </c>
      <c r="F19" s="647">
        <v>12216</v>
      </c>
      <c r="G19" s="647">
        <v>14332</v>
      </c>
      <c r="I19" s="826">
        <v>27.7</v>
      </c>
      <c r="J19" s="826">
        <v>16.3</v>
      </c>
      <c r="K19" s="826">
        <v>23.3</v>
      </c>
      <c r="L19" s="804">
        <v>9</v>
      </c>
    </row>
    <row r="20" spans="1:12" ht="9">
      <c r="A20" s="771">
        <v>949</v>
      </c>
      <c r="B20" s="647"/>
      <c r="C20" s="647">
        <v>54489</v>
      </c>
      <c r="D20" s="647">
        <v>8875</v>
      </c>
      <c r="E20" s="647">
        <v>4683</v>
      </c>
      <c r="F20" s="647">
        <v>13324</v>
      </c>
      <c r="G20" s="647">
        <v>6497</v>
      </c>
      <c r="I20" s="826">
        <v>64.9</v>
      </c>
      <c r="J20" s="826">
        <v>20.5</v>
      </c>
      <c r="K20" s="826">
        <v>23.9</v>
      </c>
      <c r="L20" s="804">
        <v>10</v>
      </c>
    </row>
    <row r="21" spans="1:11" ht="9">
      <c r="A21" s="771"/>
      <c r="B21" s="647"/>
      <c r="C21" s="647"/>
      <c r="D21" s="647"/>
      <c r="E21" s="647"/>
      <c r="F21" s="647"/>
      <c r="G21" s="647"/>
      <c r="I21" s="826"/>
      <c r="J21" s="826"/>
      <c r="K21" s="826"/>
    </row>
    <row r="22" spans="1:12" ht="9">
      <c r="A22" s="771">
        <v>2259</v>
      </c>
      <c r="B22" s="647"/>
      <c r="C22" s="647">
        <v>62553</v>
      </c>
      <c r="D22" s="647">
        <v>11096</v>
      </c>
      <c r="E22" s="647">
        <v>10159</v>
      </c>
      <c r="F22" s="647">
        <v>12193</v>
      </c>
      <c r="G22" s="647">
        <v>7154</v>
      </c>
      <c r="I22" s="826">
        <v>45</v>
      </c>
      <c r="J22" s="826">
        <v>22</v>
      </c>
      <c r="K22" s="826">
        <v>23.6</v>
      </c>
      <c r="L22" s="804">
        <v>11</v>
      </c>
    </row>
    <row r="23" spans="1:12" ht="9">
      <c r="A23" s="771">
        <v>19721</v>
      </c>
      <c r="B23" s="647"/>
      <c r="C23" s="647">
        <v>73718</v>
      </c>
      <c r="D23" s="647">
        <v>12932</v>
      </c>
      <c r="E23" s="647">
        <v>11583</v>
      </c>
      <c r="F23" s="647">
        <v>15443</v>
      </c>
      <c r="G23" s="647">
        <v>10547</v>
      </c>
      <c r="I23" s="826">
        <v>45.8</v>
      </c>
      <c r="J23" s="826">
        <v>19.2</v>
      </c>
      <c r="K23" s="826">
        <v>30.7</v>
      </c>
      <c r="L23" s="804">
        <v>12</v>
      </c>
    </row>
    <row r="24" spans="1:12" ht="9">
      <c r="A24" s="771">
        <v>3058</v>
      </c>
      <c r="B24" s="647"/>
      <c r="C24" s="647">
        <v>50077</v>
      </c>
      <c r="D24" s="647">
        <v>10567</v>
      </c>
      <c r="E24" s="647">
        <v>8567</v>
      </c>
      <c r="F24" s="647">
        <v>9415</v>
      </c>
      <c r="G24" s="647">
        <v>3986</v>
      </c>
      <c r="I24" s="826">
        <v>54.5</v>
      </c>
      <c r="J24" s="826">
        <v>28.8</v>
      </c>
      <c r="K24" s="826">
        <v>12.3</v>
      </c>
      <c r="L24" s="804">
        <v>13</v>
      </c>
    </row>
    <row r="25" spans="1:12" ht="9">
      <c r="A25" s="771">
        <v>362</v>
      </c>
      <c r="B25" s="647"/>
      <c r="C25" s="647">
        <v>30451</v>
      </c>
      <c r="D25" s="647">
        <v>6687</v>
      </c>
      <c r="E25" s="647">
        <v>8374</v>
      </c>
      <c r="F25" s="647">
        <v>9607</v>
      </c>
      <c r="G25" s="647">
        <v>2450</v>
      </c>
      <c r="I25" s="826">
        <v>69</v>
      </c>
      <c r="J25" s="826">
        <v>23</v>
      </c>
      <c r="K25" s="826">
        <v>12.2</v>
      </c>
      <c r="L25" s="804">
        <v>14</v>
      </c>
    </row>
    <row r="26" spans="1:12" ht="9">
      <c r="A26" s="771">
        <v>1496</v>
      </c>
      <c r="B26" s="647"/>
      <c r="C26" s="647">
        <v>54534</v>
      </c>
      <c r="D26" s="647">
        <v>12550</v>
      </c>
      <c r="E26" s="647">
        <v>12242</v>
      </c>
      <c r="F26" s="647">
        <v>10988</v>
      </c>
      <c r="G26" s="647">
        <v>4458</v>
      </c>
      <c r="I26" s="826">
        <v>56.2</v>
      </c>
      <c r="J26" s="826">
        <v>26.3</v>
      </c>
      <c r="K26" s="826">
        <v>10.1</v>
      </c>
      <c r="L26" s="804">
        <v>15</v>
      </c>
    </row>
    <row r="27" spans="1:12" ht="9">
      <c r="A27" s="771">
        <v>1671</v>
      </c>
      <c r="B27" s="647"/>
      <c r="C27" s="647">
        <v>57112</v>
      </c>
      <c r="D27" s="647">
        <v>6069</v>
      </c>
      <c r="E27" s="647">
        <v>7045</v>
      </c>
      <c r="F27" s="647">
        <v>12447</v>
      </c>
      <c r="G27" s="647">
        <v>1750</v>
      </c>
      <c r="I27" s="826">
        <v>64.6</v>
      </c>
      <c r="J27" s="826">
        <v>10.5</v>
      </c>
      <c r="K27" s="826">
        <v>25.9</v>
      </c>
      <c r="L27" s="804">
        <v>16</v>
      </c>
    </row>
    <row r="28" spans="1:12" ht="9">
      <c r="A28" s="771">
        <v>3026</v>
      </c>
      <c r="B28" s="647"/>
      <c r="C28" s="647">
        <v>47638</v>
      </c>
      <c r="D28" s="647">
        <v>12958</v>
      </c>
      <c r="E28" s="647">
        <v>8629</v>
      </c>
      <c r="F28" s="647">
        <v>10875</v>
      </c>
      <c r="G28" s="647">
        <v>4913</v>
      </c>
      <c r="I28" s="826">
        <v>59.7</v>
      </c>
      <c r="J28" s="826">
        <v>30.4</v>
      </c>
      <c r="K28" s="826">
        <v>13.6</v>
      </c>
      <c r="L28" s="804">
        <v>17</v>
      </c>
    </row>
    <row r="29" spans="1:12" ht="9">
      <c r="A29" s="771">
        <v>2790</v>
      </c>
      <c r="B29" s="647"/>
      <c r="C29" s="647">
        <v>76336</v>
      </c>
      <c r="D29" s="647">
        <v>18161</v>
      </c>
      <c r="E29" s="647">
        <v>13753</v>
      </c>
      <c r="F29" s="647">
        <v>11791</v>
      </c>
      <c r="G29" s="647">
        <v>14179</v>
      </c>
      <c r="I29" s="826">
        <v>41.3</v>
      </c>
      <c r="J29" s="826">
        <v>28.8</v>
      </c>
      <c r="K29" s="826">
        <v>25</v>
      </c>
      <c r="L29" s="804">
        <v>18</v>
      </c>
    </row>
    <row r="30" spans="1:12" ht="9">
      <c r="A30" s="771">
        <v>4095</v>
      </c>
      <c r="B30" s="647"/>
      <c r="C30" s="647">
        <v>43336</v>
      </c>
      <c r="D30" s="647">
        <v>9505</v>
      </c>
      <c r="E30" s="647">
        <v>4965</v>
      </c>
      <c r="F30" s="647">
        <v>9364</v>
      </c>
      <c r="G30" s="647">
        <v>4853</v>
      </c>
      <c r="I30" s="826">
        <v>58.9</v>
      </c>
      <c r="J30" s="826">
        <v>24</v>
      </c>
      <c r="K30" s="826">
        <v>17.8</v>
      </c>
      <c r="L30" s="804">
        <v>19</v>
      </c>
    </row>
    <row r="31" spans="1:12" ht="9">
      <c r="A31" s="771">
        <v>794</v>
      </c>
      <c r="B31" s="647"/>
      <c r="C31" s="647">
        <v>43387</v>
      </c>
      <c r="D31" s="647">
        <v>8279</v>
      </c>
      <c r="E31" s="647">
        <v>6283</v>
      </c>
      <c r="F31" s="647">
        <v>11990</v>
      </c>
      <c r="G31" s="647">
        <v>6425</v>
      </c>
      <c r="I31" s="826">
        <v>56.1</v>
      </c>
      <c r="J31" s="826">
        <v>23.1</v>
      </c>
      <c r="K31" s="826">
        <v>19.1</v>
      </c>
      <c r="L31" s="804">
        <v>20</v>
      </c>
    </row>
    <row r="32" spans="1:11" ht="9">
      <c r="A32" s="771"/>
      <c r="B32" s="647"/>
      <c r="C32" s="647"/>
      <c r="D32" s="647"/>
      <c r="E32" s="647"/>
      <c r="F32" s="647"/>
      <c r="G32" s="647"/>
      <c r="I32" s="826"/>
      <c r="J32" s="826"/>
      <c r="K32" s="826"/>
    </row>
    <row r="33" spans="1:12" ht="9">
      <c r="A33" s="771">
        <v>96</v>
      </c>
      <c r="B33" s="647"/>
      <c r="C33" s="647">
        <v>62093</v>
      </c>
      <c r="D33" s="647">
        <v>14928</v>
      </c>
      <c r="E33" s="647">
        <v>6572</v>
      </c>
      <c r="F33" s="647">
        <v>10302</v>
      </c>
      <c r="G33" s="647">
        <v>3013</v>
      </c>
      <c r="I33" s="826">
        <v>53.8</v>
      </c>
      <c r="J33" s="826">
        <v>36.6</v>
      </c>
      <c r="K33" s="826">
        <v>8.7</v>
      </c>
      <c r="L33" s="804">
        <v>21</v>
      </c>
    </row>
    <row r="34" spans="1:12" ht="9">
      <c r="A34" s="771">
        <v>3698</v>
      </c>
      <c r="B34" s="647"/>
      <c r="C34" s="647">
        <v>42025</v>
      </c>
      <c r="D34" s="647">
        <v>9342</v>
      </c>
      <c r="E34" s="647">
        <v>7827</v>
      </c>
      <c r="F34" s="647">
        <v>9152</v>
      </c>
      <c r="G34" s="647">
        <v>6053</v>
      </c>
      <c r="I34" s="826">
        <v>49.5</v>
      </c>
      <c r="J34" s="826">
        <v>24</v>
      </c>
      <c r="K34" s="826">
        <v>24.2</v>
      </c>
      <c r="L34" s="804">
        <v>22</v>
      </c>
    </row>
    <row r="35" spans="1:12" ht="9">
      <c r="A35" s="771">
        <v>1923</v>
      </c>
      <c r="B35" s="647"/>
      <c r="C35" s="647">
        <v>62059</v>
      </c>
      <c r="D35" s="647">
        <v>10007</v>
      </c>
      <c r="E35" s="647">
        <v>8629</v>
      </c>
      <c r="F35" s="647">
        <v>10376</v>
      </c>
      <c r="G35" s="647">
        <v>10059</v>
      </c>
      <c r="I35" s="826">
        <v>59.4</v>
      </c>
      <c r="J35" s="826">
        <v>23.5</v>
      </c>
      <c r="K35" s="826">
        <v>26.5</v>
      </c>
      <c r="L35" s="804">
        <v>23</v>
      </c>
    </row>
    <row r="36" spans="1:12" ht="9">
      <c r="A36" s="771">
        <v>845</v>
      </c>
      <c r="B36" s="647"/>
      <c r="C36" s="647">
        <v>37423</v>
      </c>
      <c r="D36" s="647">
        <v>6065</v>
      </c>
      <c r="E36" s="647">
        <v>8925</v>
      </c>
      <c r="F36" s="647">
        <v>11611</v>
      </c>
      <c r="G36" s="647">
        <v>1914</v>
      </c>
      <c r="I36" s="826">
        <v>65.8</v>
      </c>
      <c r="J36" s="826">
        <v>17.6</v>
      </c>
      <c r="K36" s="826">
        <v>6.5</v>
      </c>
      <c r="L36" s="804">
        <v>24</v>
      </c>
    </row>
    <row r="37" spans="1:12" ht="9">
      <c r="A37" s="771">
        <v>1372</v>
      </c>
      <c r="B37" s="647"/>
      <c r="C37" s="647">
        <v>29773</v>
      </c>
      <c r="D37" s="647">
        <v>5462</v>
      </c>
      <c r="E37" s="647">
        <v>4811</v>
      </c>
      <c r="F37" s="647">
        <v>10819</v>
      </c>
      <c r="G37" s="647">
        <v>521</v>
      </c>
      <c r="I37" s="826">
        <v>74</v>
      </c>
      <c r="J37" s="826">
        <v>19.6</v>
      </c>
      <c r="K37" s="826">
        <v>3</v>
      </c>
      <c r="L37" s="804">
        <v>25</v>
      </c>
    </row>
    <row r="38" spans="1:12" ht="9">
      <c r="A38" s="771">
        <v>785</v>
      </c>
      <c r="B38" s="647"/>
      <c r="C38" s="647">
        <v>60133</v>
      </c>
      <c r="D38" s="647">
        <v>10481</v>
      </c>
      <c r="E38" s="647">
        <v>12303</v>
      </c>
      <c r="F38" s="647">
        <v>12499</v>
      </c>
      <c r="G38" s="647">
        <v>5983</v>
      </c>
      <c r="I38" s="826">
        <v>53</v>
      </c>
      <c r="J38" s="826">
        <v>21.9</v>
      </c>
      <c r="K38" s="826">
        <v>16.5</v>
      </c>
      <c r="L38" s="804">
        <v>26</v>
      </c>
    </row>
    <row r="39" spans="1:12" ht="9">
      <c r="A39" s="771">
        <v>1794</v>
      </c>
      <c r="B39" s="647"/>
      <c r="C39" s="647">
        <v>55631</v>
      </c>
      <c r="D39" s="647">
        <v>8239</v>
      </c>
      <c r="E39" s="647">
        <v>3560</v>
      </c>
      <c r="F39" s="647">
        <v>19965</v>
      </c>
      <c r="G39" s="647">
        <v>3638</v>
      </c>
      <c r="I39" s="826">
        <v>78.7</v>
      </c>
      <c r="J39" s="826">
        <v>17.1</v>
      </c>
      <c r="K39" s="826">
        <v>17</v>
      </c>
      <c r="L39" s="804">
        <v>27</v>
      </c>
    </row>
    <row r="40" spans="1:12" ht="9">
      <c r="A40" s="771">
        <v>953</v>
      </c>
      <c r="B40" s="647"/>
      <c r="C40" s="647">
        <v>57289</v>
      </c>
      <c r="D40" s="647">
        <v>8990</v>
      </c>
      <c r="E40" s="647">
        <v>7706</v>
      </c>
      <c r="F40" s="647">
        <v>11190</v>
      </c>
      <c r="G40" s="647">
        <v>1686</v>
      </c>
      <c r="I40" s="826">
        <v>74.2</v>
      </c>
      <c r="J40" s="826">
        <v>23.3</v>
      </c>
      <c r="K40" s="826">
        <v>5.3</v>
      </c>
      <c r="L40" s="804">
        <v>28</v>
      </c>
    </row>
    <row r="41" spans="1:12" ht="9">
      <c r="A41" s="771">
        <v>817</v>
      </c>
      <c r="B41" s="647"/>
      <c r="C41" s="647">
        <v>41411</v>
      </c>
      <c r="D41" s="647">
        <v>8147</v>
      </c>
      <c r="E41" s="647">
        <v>5126</v>
      </c>
      <c r="F41" s="647">
        <v>8991</v>
      </c>
      <c r="G41" s="647">
        <v>9273</v>
      </c>
      <c r="I41" s="826">
        <v>48.7</v>
      </c>
      <c r="J41" s="826">
        <v>23.5</v>
      </c>
      <c r="K41" s="826">
        <v>27.9</v>
      </c>
      <c r="L41" s="804">
        <v>29</v>
      </c>
    </row>
    <row r="42" spans="1:12" ht="9">
      <c r="A42" s="771">
        <v>1715</v>
      </c>
      <c r="B42" s="647"/>
      <c r="C42" s="647">
        <v>36810</v>
      </c>
      <c r="D42" s="647">
        <v>6335</v>
      </c>
      <c r="E42" s="647">
        <v>6613</v>
      </c>
      <c r="F42" s="647">
        <v>10882</v>
      </c>
      <c r="G42" s="647">
        <v>2498</v>
      </c>
      <c r="I42" s="826">
        <v>63.1</v>
      </c>
      <c r="J42" s="826">
        <v>18.9</v>
      </c>
      <c r="K42" s="826">
        <v>8.9</v>
      </c>
      <c r="L42" s="804">
        <v>30</v>
      </c>
    </row>
    <row r="43" spans="1:11" ht="9">
      <c r="A43" s="771"/>
      <c r="B43" s="647"/>
      <c r="C43" s="647"/>
      <c r="D43" s="647"/>
      <c r="E43" s="647"/>
      <c r="F43" s="647"/>
      <c r="G43" s="647"/>
      <c r="I43" s="826"/>
      <c r="J43" s="826"/>
      <c r="K43" s="826"/>
    </row>
    <row r="44" spans="1:12" ht="9">
      <c r="A44" s="771">
        <v>622</v>
      </c>
      <c r="B44" s="647"/>
      <c r="C44" s="647">
        <v>30751</v>
      </c>
      <c r="D44" s="647">
        <v>6126</v>
      </c>
      <c r="E44" s="647">
        <v>3668</v>
      </c>
      <c r="F44" s="647">
        <v>10023</v>
      </c>
      <c r="G44" s="647">
        <v>4555</v>
      </c>
      <c r="I44" s="826">
        <v>57.7</v>
      </c>
      <c r="J44" s="826">
        <v>18.5</v>
      </c>
      <c r="K44" s="826">
        <v>16.3</v>
      </c>
      <c r="L44" s="804">
        <v>31</v>
      </c>
    </row>
    <row r="45" spans="1:12" ht="9">
      <c r="A45" s="771">
        <v>1686</v>
      </c>
      <c r="B45" s="647"/>
      <c r="C45" s="647">
        <v>30670</v>
      </c>
      <c r="D45" s="647">
        <v>5836</v>
      </c>
      <c r="E45" s="647">
        <v>5638</v>
      </c>
      <c r="F45" s="647">
        <v>8456</v>
      </c>
      <c r="G45" s="647">
        <v>3338</v>
      </c>
      <c r="I45" s="826">
        <v>55.8</v>
      </c>
      <c r="J45" s="826">
        <v>18</v>
      </c>
      <c r="K45" s="826">
        <v>15.4</v>
      </c>
      <c r="L45" s="804">
        <v>32</v>
      </c>
    </row>
    <row r="46" spans="1:12" ht="9">
      <c r="A46" s="771">
        <v>187</v>
      </c>
      <c r="B46" s="647"/>
      <c r="C46" s="647">
        <v>48543</v>
      </c>
      <c r="D46" s="647">
        <v>8487</v>
      </c>
      <c r="E46" s="647">
        <v>7031</v>
      </c>
      <c r="F46" s="647">
        <v>8201</v>
      </c>
      <c r="G46" s="647">
        <v>9366</v>
      </c>
      <c r="I46" s="826">
        <v>48.6</v>
      </c>
      <c r="J46" s="826">
        <v>21.9</v>
      </c>
      <c r="K46" s="826">
        <v>28.4</v>
      </c>
      <c r="L46" s="804">
        <v>33</v>
      </c>
    </row>
    <row r="47" spans="1:12" ht="9">
      <c r="A47" s="771">
        <v>1438</v>
      </c>
      <c r="B47" s="647"/>
      <c r="C47" s="647">
        <v>34107</v>
      </c>
      <c r="D47" s="647">
        <v>7879</v>
      </c>
      <c r="E47" s="647">
        <v>5031</v>
      </c>
      <c r="F47" s="647">
        <v>7391</v>
      </c>
      <c r="G47" s="647">
        <v>4170</v>
      </c>
      <c r="I47" s="826">
        <v>59</v>
      </c>
      <c r="J47" s="826">
        <v>28.8</v>
      </c>
      <c r="K47" s="826">
        <v>17.9</v>
      </c>
      <c r="L47" s="804">
        <v>34</v>
      </c>
    </row>
    <row r="48" spans="1:12" ht="9">
      <c r="A48" s="771">
        <v>691</v>
      </c>
      <c r="B48" s="647"/>
      <c r="C48" s="647">
        <v>54117</v>
      </c>
      <c r="D48" s="647">
        <v>12590</v>
      </c>
      <c r="E48" s="647">
        <v>9712</v>
      </c>
      <c r="F48" s="647">
        <v>8532</v>
      </c>
      <c r="G48" s="647">
        <v>2656</v>
      </c>
      <c r="I48" s="826">
        <v>41.1</v>
      </c>
      <c r="J48" s="826">
        <v>31.7</v>
      </c>
      <c r="K48" s="826">
        <v>9.4</v>
      </c>
      <c r="L48" s="804">
        <v>35</v>
      </c>
    </row>
    <row r="49" spans="1:12" ht="9">
      <c r="A49" s="771">
        <v>1337</v>
      </c>
      <c r="B49" s="647"/>
      <c r="C49" s="647">
        <v>49563</v>
      </c>
      <c r="D49" s="647">
        <v>10775</v>
      </c>
      <c r="E49" s="647">
        <v>4784</v>
      </c>
      <c r="F49" s="647">
        <v>7582</v>
      </c>
      <c r="G49" s="647">
        <v>12043</v>
      </c>
      <c r="I49" s="826">
        <v>45.4</v>
      </c>
      <c r="J49" s="826">
        <v>26.5</v>
      </c>
      <c r="K49" s="826">
        <v>32.7</v>
      </c>
      <c r="L49" s="804">
        <v>36</v>
      </c>
    </row>
    <row r="50" spans="1:12" ht="9">
      <c r="A50" s="771">
        <v>2031</v>
      </c>
      <c r="B50" s="647"/>
      <c r="C50" s="647">
        <v>37441</v>
      </c>
      <c r="D50" s="647">
        <v>8098</v>
      </c>
      <c r="E50" s="647">
        <v>5810</v>
      </c>
      <c r="F50" s="647">
        <v>9676</v>
      </c>
      <c r="G50" s="647">
        <v>5655</v>
      </c>
      <c r="I50" s="826">
        <v>62.1</v>
      </c>
      <c r="J50" s="826">
        <v>25.1</v>
      </c>
      <c r="K50" s="826">
        <v>23.1</v>
      </c>
      <c r="L50" s="804">
        <v>37</v>
      </c>
    </row>
    <row r="51" spans="1:12" ht="9">
      <c r="A51" s="771">
        <v>373</v>
      </c>
      <c r="B51" s="647"/>
      <c r="C51" s="647">
        <v>35005</v>
      </c>
      <c r="D51" s="647">
        <v>7377</v>
      </c>
      <c r="E51" s="647">
        <v>7703</v>
      </c>
      <c r="F51" s="647">
        <v>9777</v>
      </c>
      <c r="G51" s="647">
        <v>5231</v>
      </c>
      <c r="I51" s="826">
        <v>75.8</v>
      </c>
      <c r="J51" s="826">
        <v>21.9</v>
      </c>
      <c r="K51" s="826">
        <v>20.7</v>
      </c>
      <c r="L51" s="804">
        <v>38</v>
      </c>
    </row>
    <row r="52" spans="1:12" ht="9">
      <c r="A52" s="771">
        <v>563</v>
      </c>
      <c r="B52" s="647"/>
      <c r="C52" s="647">
        <v>36393</v>
      </c>
      <c r="D52" s="647">
        <v>8063</v>
      </c>
      <c r="E52" s="647">
        <v>6510</v>
      </c>
      <c r="F52" s="647">
        <v>7035</v>
      </c>
      <c r="G52" s="647">
        <v>5740</v>
      </c>
      <c r="I52" s="826">
        <v>37.7</v>
      </c>
      <c r="J52" s="826">
        <v>25.5</v>
      </c>
      <c r="K52" s="826">
        <v>19.6</v>
      </c>
      <c r="L52" s="804">
        <v>39</v>
      </c>
    </row>
    <row r="53" spans="1:12" ht="9">
      <c r="A53" s="771">
        <v>145</v>
      </c>
      <c r="B53" s="647"/>
      <c r="C53" s="647">
        <v>39179</v>
      </c>
      <c r="D53" s="647">
        <v>3974</v>
      </c>
      <c r="E53" s="647">
        <v>4963</v>
      </c>
      <c r="F53" s="647">
        <v>9545</v>
      </c>
      <c r="G53" s="647">
        <v>4885</v>
      </c>
      <c r="I53" s="826">
        <v>62.7</v>
      </c>
      <c r="J53" s="826">
        <v>11.8</v>
      </c>
      <c r="K53" s="826">
        <v>15.9</v>
      </c>
      <c r="L53" s="804">
        <v>40</v>
      </c>
    </row>
    <row r="54" spans="1:11" ht="9">
      <c r="A54" s="771"/>
      <c r="B54" s="647"/>
      <c r="C54" s="647"/>
      <c r="D54" s="647"/>
      <c r="E54" s="647"/>
      <c r="F54" s="647"/>
      <c r="G54" s="647"/>
      <c r="I54" s="826"/>
      <c r="J54" s="826"/>
      <c r="K54" s="826"/>
    </row>
    <row r="55" spans="1:12" ht="9">
      <c r="A55" s="771">
        <v>570</v>
      </c>
      <c r="B55" s="647"/>
      <c r="C55" s="647">
        <v>27856</v>
      </c>
      <c r="D55" s="647">
        <v>5657</v>
      </c>
      <c r="E55" s="647">
        <v>5793</v>
      </c>
      <c r="F55" s="647">
        <v>8791</v>
      </c>
      <c r="G55" s="647">
        <v>2092</v>
      </c>
      <c r="I55" s="826">
        <v>68.1</v>
      </c>
      <c r="J55" s="826">
        <v>20.7</v>
      </c>
      <c r="K55" s="826">
        <v>12.1</v>
      </c>
      <c r="L55" s="804">
        <v>41</v>
      </c>
    </row>
    <row r="56" spans="1:12" ht="9">
      <c r="A56" s="771">
        <v>1227</v>
      </c>
      <c r="B56" s="647"/>
      <c r="C56" s="647">
        <v>37182</v>
      </c>
      <c r="D56" s="647">
        <v>8086</v>
      </c>
      <c r="E56" s="647">
        <v>4056</v>
      </c>
      <c r="F56" s="647">
        <v>6561</v>
      </c>
      <c r="G56" s="647">
        <v>3442</v>
      </c>
      <c r="I56" s="826">
        <v>54.6</v>
      </c>
      <c r="J56" s="826">
        <v>31.9</v>
      </c>
      <c r="K56" s="826">
        <v>18.9</v>
      </c>
      <c r="L56" s="804">
        <v>42</v>
      </c>
    </row>
    <row r="57" spans="1:12" ht="9">
      <c r="A57" s="771">
        <v>6562</v>
      </c>
      <c r="B57" s="647"/>
      <c r="C57" s="647">
        <v>31058</v>
      </c>
      <c r="D57" s="647">
        <v>5110</v>
      </c>
      <c r="E57" s="647">
        <v>4823</v>
      </c>
      <c r="F57" s="647">
        <v>10945</v>
      </c>
      <c r="G57" s="647">
        <v>4089</v>
      </c>
      <c r="I57" s="826">
        <v>68.1</v>
      </c>
      <c r="J57" s="826">
        <v>16.7</v>
      </c>
      <c r="K57" s="826">
        <v>17.4</v>
      </c>
      <c r="L57" s="804">
        <v>43</v>
      </c>
    </row>
    <row r="58" spans="1:12" ht="9">
      <c r="A58" s="771">
        <v>630</v>
      </c>
      <c r="B58" s="647"/>
      <c r="C58" s="647">
        <v>31515</v>
      </c>
      <c r="D58" s="647">
        <v>8307</v>
      </c>
      <c r="E58" s="647">
        <v>4110</v>
      </c>
      <c r="F58" s="647">
        <v>7497</v>
      </c>
      <c r="G58" s="647">
        <v>4304</v>
      </c>
      <c r="I58" s="826">
        <v>56.1</v>
      </c>
      <c r="J58" s="826">
        <v>29.5</v>
      </c>
      <c r="K58" s="826">
        <v>18.4</v>
      </c>
      <c r="L58" s="804">
        <v>44</v>
      </c>
    </row>
    <row r="59" spans="1:12" ht="9">
      <c r="A59" s="771">
        <v>39</v>
      </c>
      <c r="B59" s="647"/>
      <c r="C59" s="647">
        <v>33059</v>
      </c>
      <c r="D59" s="647">
        <v>5769</v>
      </c>
      <c r="E59" s="647">
        <v>2783</v>
      </c>
      <c r="F59" s="647">
        <v>9099</v>
      </c>
      <c r="G59" s="647">
        <v>5101</v>
      </c>
      <c r="I59" s="826">
        <v>53.1</v>
      </c>
      <c r="J59" s="826">
        <v>17.8</v>
      </c>
      <c r="K59" s="826">
        <v>17.2</v>
      </c>
      <c r="L59" s="804">
        <v>45</v>
      </c>
    </row>
    <row r="60" spans="1:12" ht="9">
      <c r="A60" s="771">
        <v>91</v>
      </c>
      <c r="B60" s="647"/>
      <c r="C60" s="647">
        <v>47362</v>
      </c>
      <c r="D60" s="647">
        <v>7342</v>
      </c>
      <c r="E60" s="647">
        <v>9961</v>
      </c>
      <c r="F60" s="647">
        <v>9166</v>
      </c>
      <c r="G60" s="647">
        <v>11536</v>
      </c>
      <c r="I60" s="826">
        <v>54.3</v>
      </c>
      <c r="J60" s="826">
        <v>14.6</v>
      </c>
      <c r="K60" s="826">
        <v>25.9</v>
      </c>
      <c r="L60" s="804">
        <v>46</v>
      </c>
    </row>
    <row r="61" spans="1:12" ht="9">
      <c r="A61" s="771">
        <v>1814</v>
      </c>
      <c r="B61" s="647"/>
      <c r="C61" s="647">
        <v>45333</v>
      </c>
      <c r="D61" s="647">
        <v>8279</v>
      </c>
      <c r="E61" s="647">
        <v>6164</v>
      </c>
      <c r="F61" s="647">
        <v>8474</v>
      </c>
      <c r="G61" s="647">
        <v>7867</v>
      </c>
      <c r="I61" s="826">
        <v>56.1</v>
      </c>
      <c r="J61" s="826">
        <v>22.9</v>
      </c>
      <c r="K61" s="826">
        <v>27.8</v>
      </c>
      <c r="L61" s="804">
        <v>47</v>
      </c>
    </row>
    <row r="62" spans="1:12" ht="9">
      <c r="A62" s="771">
        <v>1554</v>
      </c>
      <c r="B62" s="647"/>
      <c r="C62" s="647">
        <v>31119</v>
      </c>
      <c r="D62" s="647">
        <v>6392</v>
      </c>
      <c r="E62" s="647">
        <v>3155</v>
      </c>
      <c r="F62" s="647">
        <v>7348</v>
      </c>
      <c r="G62" s="647">
        <v>2474</v>
      </c>
      <c r="I62" s="826">
        <v>72.4</v>
      </c>
      <c r="J62" s="826">
        <v>25.8</v>
      </c>
      <c r="K62" s="826">
        <v>19.9</v>
      </c>
      <c r="L62" s="804">
        <v>48</v>
      </c>
    </row>
    <row r="63" spans="1:12" ht="9">
      <c r="A63" s="771">
        <v>1224</v>
      </c>
      <c r="B63" s="647"/>
      <c r="C63" s="647">
        <v>42821</v>
      </c>
      <c r="D63" s="647">
        <v>10811</v>
      </c>
      <c r="E63" s="647">
        <v>6821</v>
      </c>
      <c r="F63" s="647">
        <v>7820</v>
      </c>
      <c r="G63" s="647">
        <v>5177</v>
      </c>
      <c r="I63" s="826">
        <v>54.4</v>
      </c>
      <c r="J63" s="826">
        <v>33</v>
      </c>
      <c r="K63" s="826">
        <v>17.4</v>
      </c>
      <c r="L63" s="804">
        <v>49</v>
      </c>
    </row>
    <row r="64" spans="1:12" ht="9">
      <c r="A64" s="771">
        <v>2538</v>
      </c>
      <c r="B64" s="647"/>
      <c r="C64" s="647">
        <v>47039</v>
      </c>
      <c r="D64" s="647">
        <v>7229</v>
      </c>
      <c r="E64" s="647">
        <v>5178</v>
      </c>
      <c r="F64" s="647">
        <v>8528</v>
      </c>
      <c r="G64" s="647">
        <v>7434</v>
      </c>
      <c r="I64" s="826">
        <v>64.7</v>
      </c>
      <c r="J64" s="826">
        <v>19.4</v>
      </c>
      <c r="K64" s="826">
        <v>25.8</v>
      </c>
      <c r="L64" s="804">
        <v>50</v>
      </c>
    </row>
    <row r="65" spans="1:11" ht="9">
      <c r="A65" s="771"/>
      <c r="B65" s="647"/>
      <c r="C65" s="647"/>
      <c r="D65" s="647"/>
      <c r="E65" s="647"/>
      <c r="F65" s="647"/>
      <c r="G65" s="647"/>
      <c r="I65" s="826"/>
      <c r="J65" s="826"/>
      <c r="K65" s="826"/>
    </row>
    <row r="66" spans="1:12" ht="9">
      <c r="A66" s="771">
        <v>2268</v>
      </c>
      <c r="B66" s="647"/>
      <c r="C66" s="647">
        <v>42806</v>
      </c>
      <c r="D66" s="647">
        <v>6457</v>
      </c>
      <c r="E66" s="647">
        <v>5765</v>
      </c>
      <c r="F66" s="647">
        <v>6973</v>
      </c>
      <c r="G66" s="647">
        <v>7648</v>
      </c>
      <c r="I66" s="826">
        <v>39.5</v>
      </c>
      <c r="J66" s="826">
        <v>20.2</v>
      </c>
      <c r="K66" s="826">
        <v>26.4</v>
      </c>
      <c r="L66" s="804">
        <v>51</v>
      </c>
    </row>
    <row r="67" spans="1:12" ht="9">
      <c r="A67" s="771">
        <v>3763</v>
      </c>
      <c r="B67" s="647"/>
      <c r="C67" s="647">
        <v>29528</v>
      </c>
      <c r="D67" s="647">
        <v>5118</v>
      </c>
      <c r="E67" s="647">
        <v>4868</v>
      </c>
      <c r="F67" s="647">
        <v>10564</v>
      </c>
      <c r="G67" s="647">
        <v>4982</v>
      </c>
      <c r="I67" s="826">
        <v>54.2</v>
      </c>
      <c r="J67" s="826">
        <v>16.8</v>
      </c>
      <c r="K67" s="826">
        <v>17</v>
      </c>
      <c r="L67" s="804">
        <v>52</v>
      </c>
    </row>
    <row r="68" spans="1:12" ht="9">
      <c r="A68" s="771">
        <v>1107</v>
      </c>
      <c r="B68" s="647"/>
      <c r="C68" s="647">
        <v>37637</v>
      </c>
      <c r="D68" s="647">
        <v>8500</v>
      </c>
      <c r="E68" s="647">
        <v>8153</v>
      </c>
      <c r="F68" s="647">
        <v>6340</v>
      </c>
      <c r="G68" s="647">
        <v>5520</v>
      </c>
      <c r="I68" s="826">
        <v>78.1</v>
      </c>
      <c r="J68" s="826">
        <v>26</v>
      </c>
      <c r="K68" s="826">
        <v>22</v>
      </c>
      <c r="L68" s="804">
        <v>53</v>
      </c>
    </row>
    <row r="69" spans="1:12" ht="9">
      <c r="A69" s="771">
        <v>2867</v>
      </c>
      <c r="B69" s="647"/>
      <c r="C69" s="647">
        <v>37608</v>
      </c>
      <c r="D69" s="647">
        <v>7193</v>
      </c>
      <c r="E69" s="647">
        <v>5742</v>
      </c>
      <c r="F69" s="647">
        <v>6834</v>
      </c>
      <c r="G69" s="647">
        <v>2954</v>
      </c>
      <c r="I69" s="826">
        <v>55.7</v>
      </c>
      <c r="J69" s="826">
        <v>25.9</v>
      </c>
      <c r="K69" s="826">
        <v>14.2</v>
      </c>
      <c r="L69" s="804">
        <v>54</v>
      </c>
    </row>
    <row r="70" spans="1:12" ht="9">
      <c r="A70" s="771">
        <v>974</v>
      </c>
      <c r="B70" s="647"/>
      <c r="C70" s="647">
        <v>45913</v>
      </c>
      <c r="D70" s="647">
        <v>7209</v>
      </c>
      <c r="E70" s="647">
        <v>5864</v>
      </c>
      <c r="F70" s="647">
        <v>9026</v>
      </c>
      <c r="G70" s="647">
        <v>6851</v>
      </c>
      <c r="I70" s="826">
        <v>72.3</v>
      </c>
      <c r="J70" s="826">
        <v>21.8</v>
      </c>
      <c r="K70" s="826">
        <v>26.2</v>
      </c>
      <c r="L70" s="804">
        <v>55</v>
      </c>
    </row>
    <row r="71" spans="1:12" ht="9">
      <c r="A71" s="771">
        <v>4011</v>
      </c>
      <c r="B71" s="647"/>
      <c r="C71" s="647">
        <v>65922</v>
      </c>
      <c r="D71" s="647">
        <v>7988</v>
      </c>
      <c r="E71" s="647">
        <v>8377</v>
      </c>
      <c r="F71" s="647">
        <v>12117</v>
      </c>
      <c r="G71" s="647">
        <v>5453</v>
      </c>
      <c r="I71" s="826">
        <v>126.2</v>
      </c>
      <c r="J71" s="826">
        <v>19.9</v>
      </c>
      <c r="K71" s="826">
        <v>21.4</v>
      </c>
      <c r="L71" s="804">
        <v>56</v>
      </c>
    </row>
    <row r="72" spans="1:12" ht="9">
      <c r="A72" s="771">
        <v>3216</v>
      </c>
      <c r="B72" s="647"/>
      <c r="C72" s="647">
        <v>119313</v>
      </c>
      <c r="D72" s="647">
        <v>6930</v>
      </c>
      <c r="E72" s="647">
        <v>8101</v>
      </c>
      <c r="F72" s="647">
        <v>26292</v>
      </c>
      <c r="G72" s="647">
        <v>5860</v>
      </c>
      <c r="I72" s="826">
        <v>116.3</v>
      </c>
      <c r="J72" s="826">
        <v>11.3</v>
      </c>
      <c r="K72" s="826">
        <v>12.5</v>
      </c>
      <c r="L72" s="804">
        <v>57</v>
      </c>
    </row>
    <row r="73" spans="1:12" ht="9">
      <c r="A73" s="771">
        <v>1026</v>
      </c>
      <c r="B73" s="647"/>
      <c r="C73" s="647">
        <v>30888</v>
      </c>
      <c r="D73" s="647">
        <v>4984</v>
      </c>
      <c r="E73" s="647">
        <v>4670</v>
      </c>
      <c r="F73" s="647">
        <v>9345</v>
      </c>
      <c r="G73" s="647">
        <v>5818</v>
      </c>
      <c r="I73" s="826">
        <v>62.1</v>
      </c>
      <c r="J73" s="826">
        <v>17.7</v>
      </c>
      <c r="K73" s="826">
        <v>23.2</v>
      </c>
      <c r="L73" s="804">
        <v>58</v>
      </c>
    </row>
    <row r="74" spans="1:12" ht="9">
      <c r="A74" s="771">
        <v>1725</v>
      </c>
      <c r="B74" s="647"/>
      <c r="C74" s="647">
        <v>40323</v>
      </c>
      <c r="D74" s="647">
        <v>4407</v>
      </c>
      <c r="E74" s="647">
        <v>3548</v>
      </c>
      <c r="F74" s="647">
        <v>6769</v>
      </c>
      <c r="G74" s="647">
        <v>5715</v>
      </c>
      <c r="I74" s="826">
        <v>51.8</v>
      </c>
      <c r="J74" s="826">
        <v>17.1</v>
      </c>
      <c r="K74" s="826">
        <v>25.9</v>
      </c>
      <c r="L74" s="804">
        <v>59</v>
      </c>
    </row>
    <row r="75" spans="1:12" ht="9">
      <c r="A75" s="771">
        <v>4586</v>
      </c>
      <c r="B75" s="647"/>
      <c r="C75" s="647">
        <v>39150</v>
      </c>
      <c r="D75" s="647">
        <v>8303</v>
      </c>
      <c r="E75" s="647">
        <v>5988</v>
      </c>
      <c r="F75" s="647">
        <v>8165</v>
      </c>
      <c r="G75" s="647">
        <v>4317</v>
      </c>
      <c r="I75" s="826">
        <v>52.9</v>
      </c>
      <c r="J75" s="826">
        <v>26.1</v>
      </c>
      <c r="K75" s="826">
        <v>23.2</v>
      </c>
      <c r="L75" s="804">
        <v>60</v>
      </c>
    </row>
    <row r="76" spans="1:11" ht="9">
      <c r="A76" s="771"/>
      <c r="B76" s="647"/>
      <c r="C76" s="647"/>
      <c r="D76" s="647"/>
      <c r="E76" s="647"/>
      <c r="F76" s="647"/>
      <c r="G76" s="647"/>
      <c r="I76" s="826"/>
      <c r="J76" s="826"/>
      <c r="K76" s="826"/>
    </row>
    <row r="77" spans="1:12" ht="9">
      <c r="A77" s="771">
        <v>21</v>
      </c>
      <c r="B77" s="647"/>
      <c r="C77" s="647">
        <v>42599</v>
      </c>
      <c r="D77" s="647">
        <v>3703</v>
      </c>
      <c r="E77" s="647">
        <v>5745</v>
      </c>
      <c r="F77" s="647">
        <v>7323</v>
      </c>
      <c r="G77" s="647">
        <v>3788</v>
      </c>
      <c r="I77" s="826">
        <v>73.7</v>
      </c>
      <c r="J77" s="826">
        <v>13.7</v>
      </c>
      <c r="K77" s="826">
        <v>17.6</v>
      </c>
      <c r="L77" s="804">
        <v>61</v>
      </c>
    </row>
    <row r="78" spans="1:12" ht="9">
      <c r="A78" s="771">
        <v>2507</v>
      </c>
      <c r="B78" s="647"/>
      <c r="C78" s="647">
        <v>44838</v>
      </c>
      <c r="D78" s="647">
        <v>8899</v>
      </c>
      <c r="E78" s="647">
        <v>8089</v>
      </c>
      <c r="F78" s="647">
        <v>7535</v>
      </c>
      <c r="G78" s="647">
        <v>5159</v>
      </c>
      <c r="I78" s="826">
        <v>41.5</v>
      </c>
      <c r="J78" s="826">
        <v>26.6</v>
      </c>
      <c r="K78" s="826">
        <v>17</v>
      </c>
      <c r="L78" s="804">
        <v>62</v>
      </c>
    </row>
    <row r="79" spans="1:12" ht="9">
      <c r="A79" s="771">
        <v>325</v>
      </c>
      <c r="B79" s="647"/>
      <c r="C79" s="647">
        <v>31965</v>
      </c>
      <c r="D79" s="647">
        <v>9284</v>
      </c>
      <c r="E79" s="647">
        <v>4486</v>
      </c>
      <c r="F79" s="647">
        <v>7670</v>
      </c>
      <c r="G79" s="647">
        <v>4203</v>
      </c>
      <c r="I79" s="826">
        <v>53</v>
      </c>
      <c r="J79" s="826">
        <v>33.4</v>
      </c>
      <c r="K79" s="826">
        <v>16.7</v>
      </c>
      <c r="L79" s="804">
        <v>63</v>
      </c>
    </row>
    <row r="80" spans="1:12" ht="9">
      <c r="A80" s="771">
        <v>1411</v>
      </c>
      <c r="B80" s="647"/>
      <c r="C80" s="647">
        <v>45721</v>
      </c>
      <c r="D80" s="647">
        <v>6565</v>
      </c>
      <c r="E80" s="647">
        <v>4396</v>
      </c>
      <c r="F80" s="647">
        <v>7392</v>
      </c>
      <c r="G80" s="647">
        <v>4637</v>
      </c>
      <c r="I80" s="826">
        <v>43.2</v>
      </c>
      <c r="J80" s="826">
        <v>20.4</v>
      </c>
      <c r="K80" s="826">
        <v>20.9</v>
      </c>
      <c r="L80" s="804">
        <v>64</v>
      </c>
    </row>
    <row r="81" spans="1:12" ht="9">
      <c r="A81" s="771">
        <v>8</v>
      </c>
      <c r="B81" s="647"/>
      <c r="C81" s="647">
        <v>23043</v>
      </c>
      <c r="D81" s="647">
        <v>1646</v>
      </c>
      <c r="E81" s="647">
        <v>1836</v>
      </c>
      <c r="F81" s="647">
        <v>7048</v>
      </c>
      <c r="G81" s="647">
        <v>2408</v>
      </c>
      <c r="I81" s="826">
        <v>65.5</v>
      </c>
      <c r="J81" s="826">
        <v>7.7</v>
      </c>
      <c r="K81" s="826">
        <v>11.6</v>
      </c>
      <c r="L81" s="804">
        <v>65</v>
      </c>
    </row>
    <row r="82" spans="1:12" ht="9">
      <c r="A82" s="771">
        <v>649</v>
      </c>
      <c r="B82" s="647"/>
      <c r="C82" s="647">
        <v>30047</v>
      </c>
      <c r="D82" s="647">
        <v>5812</v>
      </c>
      <c r="E82" s="647">
        <v>3545</v>
      </c>
      <c r="F82" s="647">
        <v>8602</v>
      </c>
      <c r="G82" s="647">
        <v>2826</v>
      </c>
      <c r="I82" s="826">
        <v>78.9</v>
      </c>
      <c r="J82" s="826">
        <v>22.3</v>
      </c>
      <c r="K82" s="826">
        <v>15.2</v>
      </c>
      <c r="L82" s="804">
        <v>66</v>
      </c>
    </row>
    <row r="83" spans="1:12" ht="9">
      <c r="A83" s="771">
        <v>275</v>
      </c>
      <c r="B83" s="647"/>
      <c r="C83" s="647">
        <v>43001</v>
      </c>
      <c r="D83" s="647">
        <v>10053</v>
      </c>
      <c r="E83" s="647">
        <v>6778</v>
      </c>
      <c r="F83" s="647">
        <v>6705</v>
      </c>
      <c r="G83" s="647">
        <v>7064</v>
      </c>
      <c r="I83" s="826">
        <v>33.9</v>
      </c>
      <c r="J83" s="826">
        <v>25.3</v>
      </c>
      <c r="K83" s="826">
        <v>19.2</v>
      </c>
      <c r="L83" s="804">
        <v>67</v>
      </c>
    </row>
    <row r="84" spans="1:12" ht="9">
      <c r="A84" s="771">
        <v>558</v>
      </c>
      <c r="B84" s="647"/>
      <c r="C84" s="647">
        <v>50979</v>
      </c>
      <c r="D84" s="647">
        <v>8334</v>
      </c>
      <c r="E84" s="647">
        <v>3643</v>
      </c>
      <c r="F84" s="647">
        <v>7586</v>
      </c>
      <c r="G84" s="647">
        <v>1635</v>
      </c>
      <c r="I84" s="826">
        <v>44.6</v>
      </c>
      <c r="J84" s="826">
        <v>31.3</v>
      </c>
      <c r="K84" s="826">
        <v>8.4</v>
      </c>
      <c r="L84" s="804">
        <v>68</v>
      </c>
    </row>
    <row r="85" spans="1:12" ht="9">
      <c r="A85" s="771">
        <v>325</v>
      </c>
      <c r="B85" s="647"/>
      <c r="C85" s="647">
        <v>24706</v>
      </c>
      <c r="D85" s="647">
        <v>5526</v>
      </c>
      <c r="E85" s="647">
        <v>7249</v>
      </c>
      <c r="F85" s="647">
        <v>5433</v>
      </c>
      <c r="G85" s="647">
        <v>2401</v>
      </c>
      <c r="I85" s="826">
        <v>46.9</v>
      </c>
      <c r="J85" s="826">
        <v>22.8</v>
      </c>
      <c r="K85" s="826">
        <v>12.8</v>
      </c>
      <c r="L85" s="804">
        <v>69</v>
      </c>
    </row>
    <row r="86" spans="1:12" ht="9">
      <c r="A86" s="771">
        <v>1837</v>
      </c>
      <c r="B86" s="647"/>
      <c r="C86" s="647">
        <v>40256</v>
      </c>
      <c r="D86" s="647">
        <v>6164</v>
      </c>
      <c r="E86" s="647">
        <v>4519</v>
      </c>
      <c r="F86" s="647">
        <v>6151</v>
      </c>
      <c r="G86" s="647">
        <v>7495</v>
      </c>
      <c r="I86" s="826">
        <v>51.5</v>
      </c>
      <c r="J86" s="826">
        <v>21.9</v>
      </c>
      <c r="K86" s="826">
        <v>28.3</v>
      </c>
      <c r="L86" s="804">
        <v>70</v>
      </c>
    </row>
    <row r="88" ht="9">
      <c r="A88" s="803" t="s">
        <v>962</v>
      </c>
    </row>
  </sheetData>
  <mergeCells count="14">
    <mergeCell ref="A1:L1"/>
    <mergeCell ref="C3:G3"/>
    <mergeCell ref="L3:L9"/>
    <mergeCell ref="C4:C8"/>
    <mergeCell ref="D4:G4"/>
    <mergeCell ref="I4:I7"/>
    <mergeCell ref="J4:J7"/>
    <mergeCell ref="K4:K7"/>
    <mergeCell ref="D5:D8"/>
    <mergeCell ref="A9:G9"/>
    <mergeCell ref="I9:K9"/>
    <mergeCell ref="F5:F8"/>
    <mergeCell ref="G5:G8"/>
    <mergeCell ref="I8:K8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5" r:id="rId1"/>
  <headerFooter alignWithMargins="0">
    <oddHeader>&amp;C&amp;"Jahrbuch,Standard"&amp;8- 33 -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M17" sqref="M17"/>
    </sheetView>
  </sheetViews>
  <sheetFormatPr defaultColWidth="12" defaultRowHeight="11.25"/>
  <cols>
    <col min="1" max="1" width="4" style="804" customWidth="1"/>
    <col min="2" max="3" width="1.0078125" style="804" customWidth="1"/>
    <col min="4" max="4" width="21.5" style="804" customWidth="1"/>
    <col min="5" max="5" width="10.5" style="804" customWidth="1"/>
    <col min="6" max="6" width="14.16015625" style="804" customWidth="1"/>
    <col min="7" max="8" width="13.33203125" style="804" customWidth="1"/>
    <col min="9" max="9" width="13.16015625" style="804" customWidth="1"/>
    <col min="10" max="10" width="12.83203125" style="804" customWidth="1"/>
    <col min="11" max="11" width="13.83203125" style="804" customWidth="1"/>
    <col min="12" max="12" width="13.33203125" style="803" customWidth="1"/>
    <col min="13" max="16384" width="13.33203125" style="804" customWidth="1"/>
  </cols>
  <sheetData>
    <row r="1" spans="1:11" ht="12">
      <c r="A1" s="1098" t="s">
        <v>1012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</row>
    <row r="2" spans="1:11" ht="9" customHeight="1">
      <c r="A2" s="798"/>
      <c r="B2" s="798"/>
      <c r="C2" s="798"/>
      <c r="D2" s="798"/>
      <c r="E2" s="799"/>
      <c r="F2" s="799"/>
      <c r="G2" s="799"/>
      <c r="H2" s="799"/>
      <c r="I2" s="799"/>
      <c r="J2" s="799"/>
      <c r="K2" s="799"/>
    </row>
    <row r="3" spans="1:11" ht="11.25" customHeight="1">
      <c r="A3" s="819"/>
      <c r="B3" s="1090" t="s">
        <v>756</v>
      </c>
      <c r="C3" s="1091"/>
      <c r="D3" s="1091"/>
      <c r="E3" s="1090" t="s">
        <v>1001</v>
      </c>
      <c r="F3" s="1099" t="s">
        <v>668</v>
      </c>
      <c r="G3" s="1100"/>
      <c r="H3" s="1100"/>
      <c r="I3" s="1100"/>
      <c r="J3" s="1100"/>
      <c r="K3" s="1100"/>
    </row>
    <row r="4" spans="1:11" ht="11.25" customHeight="1">
      <c r="A4" s="803"/>
      <c r="B4" s="1092"/>
      <c r="C4" s="1093"/>
      <c r="D4" s="1093"/>
      <c r="E4" s="1101"/>
      <c r="F4" s="1090" t="s">
        <v>946</v>
      </c>
      <c r="G4" s="1099" t="s">
        <v>613</v>
      </c>
      <c r="H4" s="1100"/>
      <c r="I4" s="1100"/>
      <c r="J4" s="1100"/>
      <c r="K4" s="1100"/>
    </row>
    <row r="5" spans="1:11" ht="11.25" customHeight="1">
      <c r="A5" s="828" t="s">
        <v>600</v>
      </c>
      <c r="B5" s="1092"/>
      <c r="C5" s="1093"/>
      <c r="D5" s="1093"/>
      <c r="E5" s="1101"/>
      <c r="F5" s="1101"/>
      <c r="G5" s="1090" t="s">
        <v>730</v>
      </c>
      <c r="H5" s="1090" t="s">
        <v>731</v>
      </c>
      <c r="I5" s="1090" t="s">
        <v>732</v>
      </c>
      <c r="J5" s="808" t="s">
        <v>733</v>
      </c>
      <c r="K5" s="1090" t="s">
        <v>734</v>
      </c>
    </row>
    <row r="6" spans="1:11" ht="11.25" customHeight="1">
      <c r="A6" s="828" t="s">
        <v>753</v>
      </c>
      <c r="B6" s="1092"/>
      <c r="C6" s="1093"/>
      <c r="D6" s="1093"/>
      <c r="E6" s="1101"/>
      <c r="F6" s="1101"/>
      <c r="G6" s="1101"/>
      <c r="H6" s="1101"/>
      <c r="I6" s="1101"/>
      <c r="J6" s="807" t="s">
        <v>735</v>
      </c>
      <c r="K6" s="1101"/>
    </row>
    <row r="7" spans="1:11" ht="11.25" customHeight="1">
      <c r="A7" s="803"/>
      <c r="B7" s="1092"/>
      <c r="C7" s="1093"/>
      <c r="D7" s="1093"/>
      <c r="E7" s="1101"/>
      <c r="F7" s="1101"/>
      <c r="G7" s="1101"/>
      <c r="H7" s="1101"/>
      <c r="I7" s="1101"/>
      <c r="J7" s="807" t="s">
        <v>736</v>
      </c>
      <c r="K7" s="1101"/>
    </row>
    <row r="8" spans="1:11" ht="11.25" customHeight="1">
      <c r="A8" s="803"/>
      <c r="B8" s="1092"/>
      <c r="C8" s="1093"/>
      <c r="D8" s="1093"/>
      <c r="E8" s="1102"/>
      <c r="F8" s="1102"/>
      <c r="G8" s="1102"/>
      <c r="H8" s="1102"/>
      <c r="I8" s="1102"/>
      <c r="J8" s="809" t="s">
        <v>504</v>
      </c>
      <c r="K8" s="1102"/>
    </row>
    <row r="9" spans="1:11" ht="11.25" customHeight="1">
      <c r="A9" s="817"/>
      <c r="B9" s="1094"/>
      <c r="C9" s="1095"/>
      <c r="D9" s="1095"/>
      <c r="E9" s="1096" t="s">
        <v>737</v>
      </c>
      <c r="F9" s="1097"/>
      <c r="G9" s="1097"/>
      <c r="H9" s="1097"/>
      <c r="I9" s="1097"/>
      <c r="J9" s="1097"/>
      <c r="K9" s="1097"/>
    </row>
    <row r="10" spans="2:10" ht="9">
      <c r="B10" s="825"/>
      <c r="E10" s="824"/>
      <c r="F10" s="824"/>
      <c r="G10" s="824"/>
      <c r="H10" s="824"/>
      <c r="I10" s="824"/>
      <c r="J10" s="824"/>
    </row>
    <row r="11" spans="1:11" ht="9">
      <c r="A11" s="804">
        <v>71</v>
      </c>
      <c r="B11" s="813"/>
      <c r="D11" s="804" t="s">
        <v>827</v>
      </c>
      <c r="E11" s="769">
        <v>16493</v>
      </c>
      <c r="F11" s="769">
        <v>41451</v>
      </c>
      <c r="G11" s="769">
        <v>25638</v>
      </c>
      <c r="H11" s="769">
        <v>1665</v>
      </c>
      <c r="I11" s="769">
        <v>6725</v>
      </c>
      <c r="J11" s="769">
        <v>1224</v>
      </c>
      <c r="K11" s="770">
        <v>0</v>
      </c>
    </row>
    <row r="12" spans="1:11" ht="9">
      <c r="A12" s="804">
        <v>72</v>
      </c>
      <c r="B12" s="813"/>
      <c r="D12" s="804" t="s">
        <v>828</v>
      </c>
      <c r="E12" s="769">
        <v>16471</v>
      </c>
      <c r="F12" s="769">
        <v>29577</v>
      </c>
      <c r="G12" s="769">
        <v>11079</v>
      </c>
      <c r="H12" s="769">
        <v>2996</v>
      </c>
      <c r="I12" s="769">
        <v>3450</v>
      </c>
      <c r="J12" s="769">
        <v>2417</v>
      </c>
      <c r="K12" s="770">
        <v>2430</v>
      </c>
    </row>
    <row r="13" spans="1:11" ht="9">
      <c r="A13" s="804">
        <v>73</v>
      </c>
      <c r="B13" s="813"/>
      <c r="D13" s="804" t="s">
        <v>829</v>
      </c>
      <c r="E13" s="769">
        <v>16349</v>
      </c>
      <c r="F13" s="769">
        <v>47321</v>
      </c>
      <c r="G13" s="769">
        <v>13944</v>
      </c>
      <c r="H13" s="769">
        <v>1326</v>
      </c>
      <c r="I13" s="769">
        <v>6026</v>
      </c>
      <c r="J13" s="769">
        <v>1437</v>
      </c>
      <c r="K13" s="770">
        <v>0</v>
      </c>
    </row>
    <row r="14" spans="1:11" ht="9">
      <c r="A14" s="804">
        <v>74</v>
      </c>
      <c r="B14" s="813"/>
      <c r="D14" s="804" t="s">
        <v>830</v>
      </c>
      <c r="E14" s="769">
        <v>16232</v>
      </c>
      <c r="F14" s="769">
        <v>26030</v>
      </c>
      <c r="G14" s="769">
        <v>13015</v>
      </c>
      <c r="H14" s="769">
        <v>3614</v>
      </c>
      <c r="I14" s="769">
        <v>2311</v>
      </c>
      <c r="J14" s="769">
        <v>2524</v>
      </c>
      <c r="K14" s="770">
        <v>0</v>
      </c>
    </row>
    <row r="15" spans="1:11" ht="9">
      <c r="A15" s="804">
        <v>75</v>
      </c>
      <c r="B15" s="813"/>
      <c r="D15" s="804" t="s">
        <v>833</v>
      </c>
      <c r="E15" s="769">
        <v>16231</v>
      </c>
      <c r="F15" s="769">
        <v>75931</v>
      </c>
      <c r="G15" s="769">
        <v>26030</v>
      </c>
      <c r="H15" s="769">
        <v>1365</v>
      </c>
      <c r="I15" s="769">
        <v>6675</v>
      </c>
      <c r="J15" s="769">
        <v>758</v>
      </c>
      <c r="K15" s="770">
        <v>459</v>
      </c>
    </row>
    <row r="16" spans="1:11" ht="9">
      <c r="A16" s="804">
        <v>76</v>
      </c>
      <c r="B16" s="813"/>
      <c r="D16" s="804" t="s">
        <v>832</v>
      </c>
      <c r="E16" s="769">
        <v>16191</v>
      </c>
      <c r="F16" s="769">
        <v>29409</v>
      </c>
      <c r="G16" s="769">
        <v>11529</v>
      </c>
      <c r="H16" s="769">
        <v>2857</v>
      </c>
      <c r="I16" s="769">
        <v>5047</v>
      </c>
      <c r="J16" s="769">
        <v>856</v>
      </c>
      <c r="K16" s="770">
        <v>1000</v>
      </c>
    </row>
    <row r="17" spans="1:11" ht="9">
      <c r="A17" s="804">
        <v>77</v>
      </c>
      <c r="B17" s="813"/>
      <c r="D17" s="804" t="s">
        <v>836</v>
      </c>
      <c r="E17" s="769">
        <v>16106</v>
      </c>
      <c r="F17" s="769">
        <v>35352</v>
      </c>
      <c r="G17" s="769">
        <v>13126</v>
      </c>
      <c r="H17" s="769">
        <v>2018</v>
      </c>
      <c r="I17" s="769">
        <v>4035</v>
      </c>
      <c r="J17" s="769">
        <v>4177</v>
      </c>
      <c r="K17" s="770">
        <v>4500</v>
      </c>
    </row>
    <row r="18" spans="1:11" ht="9">
      <c r="A18" s="804">
        <v>78</v>
      </c>
      <c r="B18" s="813"/>
      <c r="D18" s="804" t="s">
        <v>834</v>
      </c>
      <c r="E18" s="769">
        <v>16081</v>
      </c>
      <c r="F18" s="769">
        <v>39482</v>
      </c>
      <c r="G18" s="769">
        <v>18611</v>
      </c>
      <c r="H18" s="769">
        <v>956</v>
      </c>
      <c r="I18" s="769">
        <v>2412</v>
      </c>
      <c r="J18" s="769">
        <v>1395</v>
      </c>
      <c r="K18" s="770">
        <v>1800</v>
      </c>
    </row>
    <row r="19" spans="1:11" ht="9">
      <c r="A19" s="804">
        <v>79</v>
      </c>
      <c r="B19" s="813"/>
      <c r="D19" s="804" t="s">
        <v>831</v>
      </c>
      <c r="E19" s="769">
        <v>15996</v>
      </c>
      <c r="F19" s="769">
        <v>36130</v>
      </c>
      <c r="G19" s="769">
        <v>11306</v>
      </c>
      <c r="H19" s="769">
        <v>1840</v>
      </c>
      <c r="I19" s="769">
        <v>9142</v>
      </c>
      <c r="J19" s="769">
        <v>1565</v>
      </c>
      <c r="K19" s="770">
        <v>10351</v>
      </c>
    </row>
    <row r="20" spans="1:11" ht="9">
      <c r="A20" s="804">
        <v>80</v>
      </c>
      <c r="B20" s="813"/>
      <c r="D20" s="804" t="s">
        <v>838</v>
      </c>
      <c r="E20" s="769">
        <v>15863</v>
      </c>
      <c r="F20" s="769">
        <v>34593</v>
      </c>
      <c r="G20" s="769">
        <v>12664</v>
      </c>
      <c r="H20" s="769">
        <v>1666</v>
      </c>
      <c r="I20" s="769">
        <v>5473</v>
      </c>
      <c r="J20" s="769">
        <v>771</v>
      </c>
      <c r="K20" s="770">
        <v>4085</v>
      </c>
    </row>
    <row r="21" spans="2:11" ht="9">
      <c r="B21" s="813"/>
      <c r="E21" s="769"/>
      <c r="F21" s="769"/>
      <c r="G21" s="769"/>
      <c r="H21" s="769"/>
      <c r="I21" s="769"/>
      <c r="J21" s="769"/>
      <c r="K21" s="770"/>
    </row>
    <row r="22" spans="1:11" ht="9">
      <c r="A22" s="804">
        <v>81</v>
      </c>
      <c r="B22" s="813"/>
      <c r="D22" s="804" t="s">
        <v>835</v>
      </c>
      <c r="E22" s="769">
        <v>15857</v>
      </c>
      <c r="F22" s="769">
        <v>40792</v>
      </c>
      <c r="G22" s="769">
        <v>12607</v>
      </c>
      <c r="H22" s="769">
        <v>4821</v>
      </c>
      <c r="I22" s="769">
        <v>5404</v>
      </c>
      <c r="J22" s="769">
        <v>868</v>
      </c>
      <c r="K22" s="770">
        <v>608</v>
      </c>
    </row>
    <row r="23" spans="1:11" ht="9">
      <c r="A23" s="804">
        <v>82</v>
      </c>
      <c r="B23" s="813"/>
      <c r="D23" s="804" t="s">
        <v>837</v>
      </c>
      <c r="E23" s="769">
        <v>15836</v>
      </c>
      <c r="F23" s="769">
        <v>46496</v>
      </c>
      <c r="G23" s="769">
        <v>14697</v>
      </c>
      <c r="H23" s="769">
        <v>1141</v>
      </c>
      <c r="I23" s="769">
        <v>5288</v>
      </c>
      <c r="J23" s="769">
        <v>1870</v>
      </c>
      <c r="K23" s="770">
        <v>0</v>
      </c>
    </row>
    <row r="24" spans="1:11" ht="9">
      <c r="A24" s="804">
        <v>83</v>
      </c>
      <c r="B24" s="813"/>
      <c r="D24" s="804" t="s">
        <v>839</v>
      </c>
      <c r="E24" s="769">
        <v>15768</v>
      </c>
      <c r="F24" s="769">
        <v>33301</v>
      </c>
      <c r="G24" s="769">
        <v>16985</v>
      </c>
      <c r="H24" s="769">
        <v>1238</v>
      </c>
      <c r="I24" s="769">
        <v>2867</v>
      </c>
      <c r="J24" s="769">
        <v>674</v>
      </c>
      <c r="K24" s="770">
        <v>0</v>
      </c>
    </row>
    <row r="25" spans="1:11" ht="9">
      <c r="A25" s="804">
        <v>84</v>
      </c>
      <c r="B25" s="813"/>
      <c r="D25" s="804" t="s">
        <v>840</v>
      </c>
      <c r="E25" s="769">
        <v>15608</v>
      </c>
      <c r="F25" s="769">
        <v>58331</v>
      </c>
      <c r="G25" s="769">
        <v>15473</v>
      </c>
      <c r="H25" s="769">
        <v>2236</v>
      </c>
      <c r="I25" s="769">
        <v>8031</v>
      </c>
      <c r="J25" s="769">
        <v>3436</v>
      </c>
      <c r="K25" s="770">
        <v>1479</v>
      </c>
    </row>
    <row r="26" spans="1:11" ht="9">
      <c r="A26" s="804">
        <v>85</v>
      </c>
      <c r="B26" s="813"/>
      <c r="D26" s="804" t="s">
        <v>843</v>
      </c>
      <c r="E26" s="769">
        <v>15589</v>
      </c>
      <c r="F26" s="769">
        <v>51214</v>
      </c>
      <c r="G26" s="769">
        <v>21192</v>
      </c>
      <c r="H26" s="769">
        <v>1716</v>
      </c>
      <c r="I26" s="769">
        <v>7019</v>
      </c>
      <c r="J26" s="769">
        <v>1671</v>
      </c>
      <c r="K26" s="770">
        <v>1400</v>
      </c>
    </row>
    <row r="27" spans="1:11" ht="9">
      <c r="A27" s="804">
        <v>86</v>
      </c>
      <c r="B27" s="813"/>
      <c r="D27" s="804" t="s">
        <v>844</v>
      </c>
      <c r="E27" s="769">
        <v>15457</v>
      </c>
      <c r="F27" s="769">
        <v>50331</v>
      </c>
      <c r="G27" s="769">
        <v>22944</v>
      </c>
      <c r="H27" s="769">
        <v>1538</v>
      </c>
      <c r="I27" s="769">
        <v>6668</v>
      </c>
      <c r="J27" s="769">
        <v>2980</v>
      </c>
      <c r="K27" s="770">
        <v>3000</v>
      </c>
    </row>
    <row r="28" spans="1:11" ht="9">
      <c r="A28" s="804">
        <v>87</v>
      </c>
      <c r="B28" s="813"/>
      <c r="D28" s="804" t="s">
        <v>841</v>
      </c>
      <c r="E28" s="769">
        <v>15433</v>
      </c>
      <c r="F28" s="769">
        <v>26395</v>
      </c>
      <c r="G28" s="769">
        <v>11899</v>
      </c>
      <c r="H28" s="769">
        <v>2825</v>
      </c>
      <c r="I28" s="769">
        <v>2095</v>
      </c>
      <c r="J28" s="769">
        <v>551</v>
      </c>
      <c r="K28" s="770">
        <v>0</v>
      </c>
    </row>
    <row r="29" spans="1:11" ht="9">
      <c r="A29" s="804">
        <v>88</v>
      </c>
      <c r="B29" s="813"/>
      <c r="D29" s="804" t="s">
        <v>842</v>
      </c>
      <c r="E29" s="769">
        <v>15351</v>
      </c>
      <c r="F29" s="769">
        <v>32029</v>
      </c>
      <c r="G29" s="769">
        <v>13495</v>
      </c>
      <c r="H29" s="769">
        <v>1196</v>
      </c>
      <c r="I29" s="769">
        <v>3005</v>
      </c>
      <c r="J29" s="769">
        <v>1410</v>
      </c>
      <c r="K29" s="770">
        <v>25</v>
      </c>
    </row>
    <row r="30" spans="1:11" ht="9">
      <c r="A30" s="804">
        <v>89</v>
      </c>
      <c r="B30" s="813"/>
      <c r="D30" s="804" t="s">
        <v>845</v>
      </c>
      <c r="E30" s="769">
        <v>15217</v>
      </c>
      <c r="F30" s="769">
        <v>92828</v>
      </c>
      <c r="G30" s="769">
        <v>33414</v>
      </c>
      <c r="H30" s="769">
        <v>1800</v>
      </c>
      <c r="I30" s="769">
        <v>7676</v>
      </c>
      <c r="J30" s="769">
        <v>219</v>
      </c>
      <c r="K30" s="770">
        <v>0</v>
      </c>
    </row>
    <row r="31" spans="1:11" ht="9">
      <c r="A31" s="804">
        <v>90</v>
      </c>
      <c r="B31" s="813"/>
      <c r="D31" s="804" t="s">
        <v>846</v>
      </c>
      <c r="E31" s="769">
        <v>15037</v>
      </c>
      <c r="F31" s="769">
        <v>45788</v>
      </c>
      <c r="G31" s="769">
        <v>12179</v>
      </c>
      <c r="H31" s="769">
        <v>2471</v>
      </c>
      <c r="I31" s="769">
        <v>1986</v>
      </c>
      <c r="J31" s="769">
        <v>1475</v>
      </c>
      <c r="K31" s="770">
        <v>0</v>
      </c>
    </row>
    <row r="32" spans="2:11" ht="9">
      <c r="B32" s="813"/>
      <c r="E32" s="769"/>
      <c r="F32" s="769"/>
      <c r="G32" s="769"/>
      <c r="H32" s="769"/>
      <c r="I32" s="769"/>
      <c r="J32" s="769"/>
      <c r="K32" s="770"/>
    </row>
    <row r="33" spans="1:11" ht="9">
      <c r="A33" s="804">
        <v>91</v>
      </c>
      <c r="B33" s="813"/>
      <c r="D33" s="804" t="s">
        <v>847</v>
      </c>
      <c r="E33" s="769">
        <v>14922</v>
      </c>
      <c r="F33" s="769">
        <v>27080</v>
      </c>
      <c r="G33" s="769">
        <v>11188</v>
      </c>
      <c r="H33" s="769">
        <v>1672</v>
      </c>
      <c r="I33" s="769">
        <v>3563</v>
      </c>
      <c r="J33" s="769">
        <v>1008</v>
      </c>
      <c r="K33" s="770">
        <v>380</v>
      </c>
    </row>
    <row r="34" spans="1:11" ht="9">
      <c r="A34" s="804">
        <v>92</v>
      </c>
      <c r="B34" s="813"/>
      <c r="D34" s="804" t="s">
        <v>848</v>
      </c>
      <c r="E34" s="769">
        <v>14873</v>
      </c>
      <c r="F34" s="769">
        <v>32391</v>
      </c>
      <c r="G34" s="769">
        <v>9461</v>
      </c>
      <c r="H34" s="769">
        <v>5411</v>
      </c>
      <c r="I34" s="769">
        <v>3557</v>
      </c>
      <c r="J34" s="769">
        <v>1667</v>
      </c>
      <c r="K34" s="770">
        <v>1534</v>
      </c>
    </row>
    <row r="35" spans="1:11" ht="9">
      <c r="A35" s="804">
        <v>93</v>
      </c>
      <c r="B35" s="813"/>
      <c r="D35" s="804" t="s">
        <v>849</v>
      </c>
      <c r="E35" s="769">
        <v>14698</v>
      </c>
      <c r="F35" s="769">
        <v>26099</v>
      </c>
      <c r="G35" s="769">
        <v>10171</v>
      </c>
      <c r="H35" s="769">
        <v>3163</v>
      </c>
      <c r="I35" s="769">
        <v>3195</v>
      </c>
      <c r="J35" s="769">
        <v>704</v>
      </c>
      <c r="K35" s="770">
        <v>0</v>
      </c>
    </row>
    <row r="36" spans="1:11" ht="9">
      <c r="A36" s="804">
        <v>94</v>
      </c>
      <c r="B36" s="813"/>
      <c r="D36" s="804" t="s">
        <v>851</v>
      </c>
      <c r="E36" s="769">
        <v>14227</v>
      </c>
      <c r="F36" s="769">
        <v>27219</v>
      </c>
      <c r="G36" s="769">
        <v>10464</v>
      </c>
      <c r="H36" s="769">
        <v>4677</v>
      </c>
      <c r="I36" s="769">
        <v>5029</v>
      </c>
      <c r="J36" s="769">
        <v>1020</v>
      </c>
      <c r="K36" s="770">
        <v>1706</v>
      </c>
    </row>
    <row r="37" spans="1:11" ht="9">
      <c r="A37" s="804">
        <v>95</v>
      </c>
      <c r="B37" s="813"/>
      <c r="D37" s="804" t="s">
        <v>850</v>
      </c>
      <c r="E37" s="769">
        <v>14173</v>
      </c>
      <c r="F37" s="769">
        <v>38889</v>
      </c>
      <c r="G37" s="769">
        <v>10909</v>
      </c>
      <c r="H37" s="769">
        <v>4600</v>
      </c>
      <c r="I37" s="769">
        <v>8471</v>
      </c>
      <c r="J37" s="769">
        <v>2262</v>
      </c>
      <c r="K37" s="770">
        <v>4000</v>
      </c>
    </row>
    <row r="38" spans="1:11" ht="9">
      <c r="A38" s="804">
        <v>96</v>
      </c>
      <c r="B38" s="813"/>
      <c r="D38" s="804" t="s">
        <v>852</v>
      </c>
      <c r="E38" s="769">
        <v>14061</v>
      </c>
      <c r="F38" s="769">
        <v>37767</v>
      </c>
      <c r="G38" s="769">
        <v>11062</v>
      </c>
      <c r="H38" s="769">
        <v>2846</v>
      </c>
      <c r="I38" s="769">
        <v>4828</v>
      </c>
      <c r="J38" s="769">
        <v>2269</v>
      </c>
      <c r="K38" s="770">
        <v>958</v>
      </c>
    </row>
    <row r="39" spans="1:11" ht="9">
      <c r="A39" s="804">
        <v>97</v>
      </c>
      <c r="B39" s="813"/>
      <c r="D39" s="804" t="s">
        <v>854</v>
      </c>
      <c r="E39" s="769">
        <v>14047</v>
      </c>
      <c r="F39" s="769">
        <v>31043</v>
      </c>
      <c r="G39" s="769">
        <v>13833</v>
      </c>
      <c r="H39" s="769">
        <v>1356</v>
      </c>
      <c r="I39" s="769">
        <v>3334</v>
      </c>
      <c r="J39" s="769">
        <v>1259</v>
      </c>
      <c r="K39" s="770">
        <v>0</v>
      </c>
    </row>
    <row r="40" spans="1:11" ht="9">
      <c r="A40" s="804">
        <v>98</v>
      </c>
      <c r="B40" s="813"/>
      <c r="D40" s="804" t="s">
        <v>855</v>
      </c>
      <c r="E40" s="769">
        <v>13982</v>
      </c>
      <c r="F40" s="769">
        <v>31096</v>
      </c>
      <c r="G40" s="769">
        <v>10110</v>
      </c>
      <c r="H40" s="769">
        <v>3350</v>
      </c>
      <c r="I40" s="769">
        <v>8167</v>
      </c>
      <c r="J40" s="769">
        <v>3016</v>
      </c>
      <c r="K40" s="770">
        <v>2910</v>
      </c>
    </row>
    <row r="41" spans="1:11" ht="9">
      <c r="A41" s="804">
        <v>99</v>
      </c>
      <c r="B41" s="813"/>
      <c r="D41" s="804" t="s">
        <v>853</v>
      </c>
      <c r="E41" s="769">
        <v>13958</v>
      </c>
      <c r="F41" s="769">
        <v>20691</v>
      </c>
      <c r="G41" s="769">
        <v>10004</v>
      </c>
      <c r="H41" s="769">
        <v>2050</v>
      </c>
      <c r="I41" s="769">
        <v>2624</v>
      </c>
      <c r="J41" s="769">
        <v>662</v>
      </c>
      <c r="K41" s="770">
        <v>728</v>
      </c>
    </row>
    <row r="42" spans="1:11" ht="9">
      <c r="A42" s="804">
        <v>100</v>
      </c>
      <c r="B42" s="813"/>
      <c r="D42" s="804" t="s">
        <v>857</v>
      </c>
      <c r="E42" s="769">
        <v>13878</v>
      </c>
      <c r="F42" s="769">
        <v>30339</v>
      </c>
      <c r="G42" s="769">
        <v>11018</v>
      </c>
      <c r="H42" s="769">
        <v>2688</v>
      </c>
      <c r="I42" s="769">
        <v>3467</v>
      </c>
      <c r="J42" s="769">
        <v>625</v>
      </c>
      <c r="K42" s="770">
        <v>2036</v>
      </c>
    </row>
    <row r="43" spans="2:11" ht="9">
      <c r="B43" s="813"/>
      <c r="E43" s="769"/>
      <c r="F43" s="769"/>
      <c r="G43" s="769"/>
      <c r="H43" s="769"/>
      <c r="I43" s="769"/>
      <c r="J43" s="769"/>
      <c r="K43" s="770"/>
    </row>
    <row r="44" spans="1:11" ht="9">
      <c r="A44" s="804">
        <v>101</v>
      </c>
      <c r="B44" s="813"/>
      <c r="D44" s="804" t="s">
        <v>856</v>
      </c>
      <c r="E44" s="769">
        <v>13809</v>
      </c>
      <c r="F44" s="769">
        <v>20103</v>
      </c>
      <c r="G44" s="769">
        <v>10804</v>
      </c>
      <c r="H44" s="769">
        <v>3792</v>
      </c>
      <c r="I44" s="769">
        <v>2403</v>
      </c>
      <c r="J44" s="769">
        <v>816</v>
      </c>
      <c r="K44" s="770">
        <v>749</v>
      </c>
    </row>
    <row r="45" spans="1:11" ht="9">
      <c r="A45" s="804">
        <v>102</v>
      </c>
      <c r="B45" s="813"/>
      <c r="D45" s="804" t="s">
        <v>860</v>
      </c>
      <c r="E45" s="769">
        <v>13713</v>
      </c>
      <c r="F45" s="769">
        <v>20282</v>
      </c>
      <c r="G45" s="769">
        <v>9060</v>
      </c>
      <c r="H45" s="769">
        <v>2710</v>
      </c>
      <c r="I45" s="769">
        <v>3409</v>
      </c>
      <c r="J45" s="769">
        <v>2076</v>
      </c>
      <c r="K45" s="770">
        <v>447</v>
      </c>
    </row>
    <row r="46" spans="1:11" ht="9">
      <c r="A46" s="804">
        <v>103</v>
      </c>
      <c r="B46" s="813"/>
      <c r="D46" s="804" t="s">
        <v>858</v>
      </c>
      <c r="E46" s="769">
        <v>13647</v>
      </c>
      <c r="F46" s="769">
        <v>36285</v>
      </c>
      <c r="G46" s="769">
        <v>13382</v>
      </c>
      <c r="H46" s="769">
        <v>6149</v>
      </c>
      <c r="I46" s="769">
        <v>2252</v>
      </c>
      <c r="J46" s="769">
        <v>2150</v>
      </c>
      <c r="K46" s="770">
        <v>0</v>
      </c>
    </row>
    <row r="47" spans="1:11" ht="9">
      <c r="A47" s="804">
        <v>104</v>
      </c>
      <c r="B47" s="813"/>
      <c r="D47" s="804" t="s">
        <v>859</v>
      </c>
      <c r="E47" s="769">
        <v>13619</v>
      </c>
      <c r="F47" s="769">
        <v>19893</v>
      </c>
      <c r="G47" s="769">
        <v>8359</v>
      </c>
      <c r="H47" s="769">
        <v>3117</v>
      </c>
      <c r="I47" s="769">
        <v>1246</v>
      </c>
      <c r="J47" s="769">
        <v>970</v>
      </c>
      <c r="K47" s="770">
        <v>1597</v>
      </c>
    </row>
    <row r="48" spans="1:11" ht="9">
      <c r="A48" s="804">
        <v>105</v>
      </c>
      <c r="B48" s="813"/>
      <c r="D48" s="804" t="s">
        <v>867</v>
      </c>
      <c r="E48" s="769">
        <v>13363</v>
      </c>
      <c r="F48" s="769">
        <v>25271</v>
      </c>
      <c r="G48" s="769">
        <v>9974</v>
      </c>
      <c r="H48" s="769">
        <v>2854</v>
      </c>
      <c r="I48" s="769">
        <v>2943</v>
      </c>
      <c r="J48" s="769">
        <v>1075</v>
      </c>
      <c r="K48" s="770">
        <v>0</v>
      </c>
    </row>
    <row r="49" spans="1:11" ht="9">
      <c r="A49" s="804">
        <v>106</v>
      </c>
      <c r="B49" s="813"/>
      <c r="D49" s="804" t="s">
        <v>861</v>
      </c>
      <c r="E49" s="769">
        <v>13340</v>
      </c>
      <c r="F49" s="769">
        <v>35095</v>
      </c>
      <c r="G49" s="769">
        <v>13896</v>
      </c>
      <c r="H49" s="769">
        <v>1322</v>
      </c>
      <c r="I49" s="769">
        <v>4918</v>
      </c>
      <c r="J49" s="769">
        <v>964</v>
      </c>
      <c r="K49" s="770">
        <v>0</v>
      </c>
    </row>
    <row r="50" spans="1:11" ht="9">
      <c r="A50" s="804">
        <v>107</v>
      </c>
      <c r="B50" s="813"/>
      <c r="D50" s="804" t="s">
        <v>864</v>
      </c>
      <c r="E50" s="769">
        <v>13332</v>
      </c>
      <c r="F50" s="769">
        <v>32403</v>
      </c>
      <c r="G50" s="769">
        <v>13101</v>
      </c>
      <c r="H50" s="769">
        <v>1205</v>
      </c>
      <c r="I50" s="769">
        <v>3590</v>
      </c>
      <c r="J50" s="769">
        <v>1521</v>
      </c>
      <c r="K50" s="770">
        <v>1000</v>
      </c>
    </row>
    <row r="51" spans="1:11" ht="9">
      <c r="A51" s="804">
        <v>108</v>
      </c>
      <c r="B51" s="813"/>
      <c r="D51" s="804" t="s">
        <v>863</v>
      </c>
      <c r="E51" s="769">
        <v>13313</v>
      </c>
      <c r="F51" s="769">
        <v>28957</v>
      </c>
      <c r="G51" s="769">
        <v>9600</v>
      </c>
      <c r="H51" s="769">
        <v>1954</v>
      </c>
      <c r="I51" s="769">
        <v>5631</v>
      </c>
      <c r="J51" s="769">
        <v>1147</v>
      </c>
      <c r="K51" s="770">
        <v>0</v>
      </c>
    </row>
    <row r="52" spans="1:11" ht="9">
      <c r="A52" s="804">
        <v>109</v>
      </c>
      <c r="B52" s="813"/>
      <c r="D52" s="804" t="s">
        <v>865</v>
      </c>
      <c r="E52" s="769">
        <v>13292</v>
      </c>
      <c r="F52" s="769">
        <v>30971</v>
      </c>
      <c r="G52" s="769">
        <v>11113</v>
      </c>
      <c r="H52" s="769">
        <v>2128</v>
      </c>
      <c r="I52" s="769">
        <v>5594</v>
      </c>
      <c r="J52" s="769">
        <v>1547</v>
      </c>
      <c r="K52" s="770">
        <v>0</v>
      </c>
    </row>
    <row r="53" spans="1:11" ht="9">
      <c r="A53" s="804">
        <v>110</v>
      </c>
      <c r="B53" s="813"/>
      <c r="D53" s="804" t="s">
        <v>862</v>
      </c>
      <c r="E53" s="769">
        <v>13285</v>
      </c>
      <c r="F53" s="769">
        <v>25257</v>
      </c>
      <c r="G53" s="769">
        <v>8282</v>
      </c>
      <c r="H53" s="769">
        <v>2259</v>
      </c>
      <c r="I53" s="769">
        <v>2024</v>
      </c>
      <c r="J53" s="769">
        <v>1341</v>
      </c>
      <c r="K53" s="770">
        <v>2486</v>
      </c>
    </row>
    <row r="54" spans="2:11" ht="9">
      <c r="B54" s="813"/>
      <c r="E54" s="769"/>
      <c r="F54" s="769"/>
      <c r="G54" s="769"/>
      <c r="H54" s="769"/>
      <c r="I54" s="769"/>
      <c r="J54" s="769"/>
      <c r="K54" s="770"/>
    </row>
    <row r="55" spans="1:11" ht="9">
      <c r="A55" s="804">
        <v>111</v>
      </c>
      <c r="B55" s="813"/>
      <c r="D55" s="804" t="s">
        <v>866</v>
      </c>
      <c r="E55" s="769">
        <v>13260</v>
      </c>
      <c r="F55" s="769">
        <v>29727</v>
      </c>
      <c r="G55" s="769">
        <v>11038</v>
      </c>
      <c r="H55" s="769">
        <v>888</v>
      </c>
      <c r="I55" s="769">
        <v>3365</v>
      </c>
      <c r="J55" s="769">
        <v>1971</v>
      </c>
      <c r="K55" s="770">
        <v>0</v>
      </c>
    </row>
    <row r="56" spans="1:11" ht="9">
      <c r="A56" s="804">
        <v>112</v>
      </c>
      <c r="B56" s="813"/>
      <c r="D56" s="804" t="s">
        <v>869</v>
      </c>
      <c r="E56" s="769">
        <v>13230</v>
      </c>
      <c r="F56" s="769">
        <v>35364</v>
      </c>
      <c r="G56" s="769">
        <v>8318</v>
      </c>
      <c r="H56" s="769">
        <v>3336</v>
      </c>
      <c r="I56" s="769">
        <v>5163</v>
      </c>
      <c r="J56" s="769">
        <v>3213</v>
      </c>
      <c r="K56" s="770">
        <v>297</v>
      </c>
    </row>
    <row r="57" spans="1:11" ht="9">
      <c r="A57" s="804">
        <v>113</v>
      </c>
      <c r="B57" s="813"/>
      <c r="D57" s="804" t="s">
        <v>872</v>
      </c>
      <c r="E57" s="769">
        <v>13225</v>
      </c>
      <c r="F57" s="769">
        <v>51138</v>
      </c>
      <c r="G57" s="769">
        <v>22141</v>
      </c>
      <c r="H57" s="769">
        <v>1402</v>
      </c>
      <c r="I57" s="769">
        <v>3621</v>
      </c>
      <c r="J57" s="769">
        <v>82</v>
      </c>
      <c r="K57" s="770">
        <v>750</v>
      </c>
    </row>
    <row r="58" spans="1:11" ht="9">
      <c r="A58" s="804">
        <v>114</v>
      </c>
      <c r="B58" s="813"/>
      <c r="D58" s="804" t="s">
        <v>871</v>
      </c>
      <c r="E58" s="769">
        <v>13205</v>
      </c>
      <c r="F58" s="769">
        <v>47900</v>
      </c>
      <c r="G58" s="769">
        <v>13045</v>
      </c>
      <c r="H58" s="769">
        <v>1582</v>
      </c>
      <c r="I58" s="769">
        <v>2977</v>
      </c>
      <c r="J58" s="769">
        <v>299</v>
      </c>
      <c r="K58" s="770">
        <v>0</v>
      </c>
    </row>
    <row r="59" spans="1:11" ht="9">
      <c r="A59" s="804">
        <v>115</v>
      </c>
      <c r="B59" s="813"/>
      <c r="D59" s="804" t="s">
        <v>870</v>
      </c>
      <c r="E59" s="769">
        <v>13195</v>
      </c>
      <c r="F59" s="769">
        <v>21561</v>
      </c>
      <c r="G59" s="769">
        <v>8543</v>
      </c>
      <c r="H59" s="769">
        <v>2939</v>
      </c>
      <c r="I59" s="769">
        <v>1835</v>
      </c>
      <c r="J59" s="769">
        <v>805</v>
      </c>
      <c r="K59" s="770">
        <v>0</v>
      </c>
    </row>
    <row r="60" spans="1:11" ht="9">
      <c r="A60" s="804">
        <v>116</v>
      </c>
      <c r="B60" s="813"/>
      <c r="D60" s="804" t="s">
        <v>868</v>
      </c>
      <c r="E60" s="769">
        <v>13129</v>
      </c>
      <c r="F60" s="769">
        <v>28275</v>
      </c>
      <c r="G60" s="769">
        <v>9210</v>
      </c>
      <c r="H60" s="769">
        <v>1327</v>
      </c>
      <c r="I60" s="769">
        <v>5568</v>
      </c>
      <c r="J60" s="769">
        <v>2192</v>
      </c>
      <c r="K60" s="770">
        <v>4259</v>
      </c>
    </row>
    <row r="61" spans="1:11" ht="9">
      <c r="A61" s="804">
        <v>117</v>
      </c>
      <c r="B61" s="813"/>
      <c r="D61" s="804" t="s">
        <v>873</v>
      </c>
      <c r="E61" s="769">
        <v>13024</v>
      </c>
      <c r="F61" s="769">
        <v>29255</v>
      </c>
      <c r="G61" s="769">
        <v>10733</v>
      </c>
      <c r="H61" s="769">
        <v>877</v>
      </c>
      <c r="I61" s="769">
        <v>4301</v>
      </c>
      <c r="J61" s="769">
        <v>885</v>
      </c>
      <c r="K61" s="770">
        <v>0</v>
      </c>
    </row>
    <row r="62" spans="1:11" ht="9">
      <c r="A62" s="804">
        <v>118</v>
      </c>
      <c r="B62" s="813"/>
      <c r="D62" s="804" t="s">
        <v>874</v>
      </c>
      <c r="E62" s="769">
        <v>12852</v>
      </c>
      <c r="F62" s="769">
        <v>26924</v>
      </c>
      <c r="G62" s="769">
        <v>11489</v>
      </c>
      <c r="H62" s="769">
        <v>1096</v>
      </c>
      <c r="I62" s="769">
        <v>2410</v>
      </c>
      <c r="J62" s="769">
        <v>1868</v>
      </c>
      <c r="K62" s="770">
        <v>0</v>
      </c>
    </row>
    <row r="63" spans="1:11" ht="9">
      <c r="A63" s="804">
        <v>119</v>
      </c>
      <c r="B63" s="813"/>
      <c r="D63" s="804" t="s">
        <v>880</v>
      </c>
      <c r="E63" s="769">
        <v>12820</v>
      </c>
      <c r="F63" s="769">
        <v>40148</v>
      </c>
      <c r="G63" s="769">
        <v>20575</v>
      </c>
      <c r="H63" s="769">
        <v>1237</v>
      </c>
      <c r="I63" s="769">
        <v>6786</v>
      </c>
      <c r="J63" s="769">
        <v>686</v>
      </c>
      <c r="K63" s="770">
        <v>0</v>
      </c>
    </row>
    <row r="64" spans="1:11" ht="9">
      <c r="A64" s="804">
        <v>120</v>
      </c>
      <c r="B64" s="813"/>
      <c r="D64" s="804" t="s">
        <v>877</v>
      </c>
      <c r="E64" s="769">
        <v>12803</v>
      </c>
      <c r="F64" s="769">
        <v>27444</v>
      </c>
      <c r="G64" s="769">
        <v>13234</v>
      </c>
      <c r="H64" s="769">
        <v>414</v>
      </c>
      <c r="I64" s="769">
        <v>2646</v>
      </c>
      <c r="J64" s="769">
        <v>1558</v>
      </c>
      <c r="K64" s="770">
        <v>4350</v>
      </c>
    </row>
    <row r="65" spans="2:11" ht="9">
      <c r="B65" s="813"/>
      <c r="E65" s="769"/>
      <c r="F65" s="769"/>
      <c r="G65" s="769"/>
      <c r="H65" s="769"/>
      <c r="I65" s="769"/>
      <c r="J65" s="769"/>
      <c r="K65" s="770"/>
    </row>
    <row r="66" spans="1:11" ht="9">
      <c r="A66" s="804">
        <v>121</v>
      </c>
      <c r="B66" s="813"/>
      <c r="D66" s="804" t="s">
        <v>876</v>
      </c>
      <c r="E66" s="769">
        <v>12793</v>
      </c>
      <c r="F66" s="769">
        <v>34185</v>
      </c>
      <c r="G66" s="769">
        <v>6908</v>
      </c>
      <c r="H66" s="769">
        <v>4168</v>
      </c>
      <c r="I66" s="769">
        <v>5037</v>
      </c>
      <c r="J66" s="769">
        <v>2174</v>
      </c>
      <c r="K66" s="770">
        <v>2225</v>
      </c>
    </row>
    <row r="67" spans="1:11" ht="9">
      <c r="A67" s="804">
        <v>122</v>
      </c>
      <c r="B67" s="813"/>
      <c r="D67" s="804" t="s">
        <v>879</v>
      </c>
      <c r="E67" s="769">
        <v>12791</v>
      </c>
      <c r="F67" s="769">
        <v>19170</v>
      </c>
      <c r="G67" s="769">
        <v>10169</v>
      </c>
      <c r="H67" s="769">
        <v>1866</v>
      </c>
      <c r="I67" s="769">
        <v>2572</v>
      </c>
      <c r="J67" s="769">
        <v>612</v>
      </c>
      <c r="K67" s="770">
        <v>0</v>
      </c>
    </row>
    <row r="68" spans="1:11" ht="9">
      <c r="A68" s="804">
        <v>123</v>
      </c>
      <c r="B68" s="813"/>
      <c r="D68" s="804" t="s">
        <v>883</v>
      </c>
      <c r="E68" s="769">
        <v>12756</v>
      </c>
      <c r="F68" s="769">
        <v>23045</v>
      </c>
      <c r="G68" s="769">
        <v>10984</v>
      </c>
      <c r="H68" s="769">
        <v>747</v>
      </c>
      <c r="I68" s="769">
        <v>1919</v>
      </c>
      <c r="J68" s="769">
        <v>529</v>
      </c>
      <c r="K68" s="770">
        <v>0</v>
      </c>
    </row>
    <row r="69" spans="1:11" ht="9">
      <c r="A69" s="804">
        <v>124</v>
      </c>
      <c r="B69" s="813"/>
      <c r="D69" s="804" t="s">
        <v>875</v>
      </c>
      <c r="E69" s="769">
        <v>12741</v>
      </c>
      <c r="F69" s="769">
        <v>52608</v>
      </c>
      <c r="G69" s="769">
        <v>23359</v>
      </c>
      <c r="H69" s="769">
        <v>1617</v>
      </c>
      <c r="I69" s="769">
        <v>5278</v>
      </c>
      <c r="J69" s="769">
        <v>1359</v>
      </c>
      <c r="K69" s="770">
        <v>0</v>
      </c>
    </row>
    <row r="70" spans="1:11" ht="9">
      <c r="A70" s="804">
        <v>125</v>
      </c>
      <c r="B70" s="813"/>
      <c r="D70" s="804" t="s">
        <v>881</v>
      </c>
      <c r="E70" s="769">
        <v>12734</v>
      </c>
      <c r="F70" s="769">
        <v>32631</v>
      </c>
      <c r="G70" s="769">
        <v>12062</v>
      </c>
      <c r="H70" s="769">
        <v>847</v>
      </c>
      <c r="I70" s="769">
        <v>7662</v>
      </c>
      <c r="J70" s="769">
        <v>173</v>
      </c>
      <c r="K70" s="770">
        <v>0</v>
      </c>
    </row>
    <row r="71" spans="1:11" ht="9">
      <c r="A71" s="804">
        <v>126</v>
      </c>
      <c r="B71" s="813"/>
      <c r="D71" s="804" t="s">
        <v>882</v>
      </c>
      <c r="E71" s="769">
        <v>12723</v>
      </c>
      <c r="F71" s="769">
        <v>26549</v>
      </c>
      <c r="G71" s="769">
        <v>9638</v>
      </c>
      <c r="H71" s="769">
        <v>3007</v>
      </c>
      <c r="I71" s="769">
        <v>1004</v>
      </c>
      <c r="J71" s="769">
        <v>2948</v>
      </c>
      <c r="K71" s="770">
        <v>2881</v>
      </c>
    </row>
    <row r="72" spans="1:11" ht="9">
      <c r="A72" s="804">
        <v>127</v>
      </c>
      <c r="B72" s="813"/>
      <c r="D72" s="804" t="s">
        <v>878</v>
      </c>
      <c r="E72" s="769">
        <v>12713</v>
      </c>
      <c r="F72" s="769">
        <v>32574</v>
      </c>
      <c r="G72" s="769">
        <v>18937</v>
      </c>
      <c r="H72" s="769">
        <v>831</v>
      </c>
      <c r="I72" s="769">
        <v>3664</v>
      </c>
      <c r="J72" s="769">
        <v>1459</v>
      </c>
      <c r="K72" s="770">
        <v>0</v>
      </c>
    </row>
    <row r="73" spans="1:11" ht="9">
      <c r="A73" s="804">
        <v>128</v>
      </c>
      <c r="B73" s="813"/>
      <c r="D73" s="804" t="s">
        <v>884</v>
      </c>
      <c r="E73" s="769">
        <v>12639</v>
      </c>
      <c r="F73" s="769">
        <v>35321</v>
      </c>
      <c r="G73" s="769">
        <v>9135</v>
      </c>
      <c r="H73" s="769">
        <v>2293</v>
      </c>
      <c r="I73" s="769">
        <v>6625</v>
      </c>
      <c r="J73" s="769">
        <v>4530</v>
      </c>
      <c r="K73" s="770">
        <v>6400</v>
      </c>
    </row>
    <row r="74" spans="1:11" ht="9">
      <c r="A74" s="804">
        <v>129</v>
      </c>
      <c r="B74" s="813"/>
      <c r="D74" s="804" t="s">
        <v>885</v>
      </c>
      <c r="E74" s="769">
        <v>12570</v>
      </c>
      <c r="F74" s="769">
        <v>22205</v>
      </c>
      <c r="G74" s="769">
        <v>12064</v>
      </c>
      <c r="H74" s="769">
        <v>2919</v>
      </c>
      <c r="I74" s="769">
        <v>2135</v>
      </c>
      <c r="J74" s="769">
        <v>613</v>
      </c>
      <c r="K74" s="770">
        <v>0</v>
      </c>
    </row>
    <row r="75" spans="1:11" ht="9">
      <c r="A75" s="804">
        <v>130</v>
      </c>
      <c r="B75" s="813"/>
      <c r="D75" s="804" t="s">
        <v>886</v>
      </c>
      <c r="E75" s="769">
        <v>12570</v>
      </c>
      <c r="F75" s="769">
        <v>19123</v>
      </c>
      <c r="G75" s="769">
        <v>7543</v>
      </c>
      <c r="H75" s="769">
        <v>4035</v>
      </c>
      <c r="I75" s="769">
        <v>1135</v>
      </c>
      <c r="J75" s="769">
        <v>497</v>
      </c>
      <c r="K75" s="770">
        <v>0</v>
      </c>
    </row>
    <row r="76" spans="2:11" ht="9">
      <c r="B76" s="813"/>
      <c r="E76" s="769"/>
      <c r="F76" s="769"/>
      <c r="G76" s="769"/>
      <c r="H76" s="769"/>
      <c r="I76" s="769"/>
      <c r="J76" s="769"/>
      <c r="K76" s="770"/>
    </row>
    <row r="77" spans="1:11" ht="9">
      <c r="A77" s="804">
        <v>131</v>
      </c>
      <c r="B77" s="813"/>
      <c r="D77" s="804" t="s">
        <v>887</v>
      </c>
      <c r="E77" s="769">
        <v>12494</v>
      </c>
      <c r="F77" s="769">
        <v>23968</v>
      </c>
      <c r="G77" s="769">
        <v>9527</v>
      </c>
      <c r="H77" s="769">
        <v>2573</v>
      </c>
      <c r="I77" s="769">
        <v>4492</v>
      </c>
      <c r="J77" s="769">
        <v>270</v>
      </c>
      <c r="K77" s="770">
        <v>0</v>
      </c>
    </row>
    <row r="78" spans="1:11" ht="9">
      <c r="A78" s="804">
        <v>132</v>
      </c>
      <c r="B78" s="813"/>
      <c r="D78" s="804" t="s">
        <v>893</v>
      </c>
      <c r="E78" s="769">
        <v>12365</v>
      </c>
      <c r="F78" s="769">
        <v>32437</v>
      </c>
      <c r="G78" s="769">
        <v>16008</v>
      </c>
      <c r="H78" s="769">
        <v>1220</v>
      </c>
      <c r="I78" s="769">
        <v>2627</v>
      </c>
      <c r="J78" s="769">
        <v>75</v>
      </c>
      <c r="K78" s="770">
        <v>0</v>
      </c>
    </row>
    <row r="79" spans="1:11" ht="9">
      <c r="A79" s="804">
        <v>133</v>
      </c>
      <c r="B79" s="813"/>
      <c r="D79" s="804" t="s">
        <v>888</v>
      </c>
      <c r="E79" s="769">
        <v>12354</v>
      </c>
      <c r="F79" s="769">
        <v>20751</v>
      </c>
      <c r="G79" s="769">
        <v>8842</v>
      </c>
      <c r="H79" s="769">
        <v>1166</v>
      </c>
      <c r="I79" s="769">
        <v>3557</v>
      </c>
      <c r="J79" s="769">
        <v>574</v>
      </c>
      <c r="K79" s="770">
        <v>910</v>
      </c>
    </row>
    <row r="80" spans="1:11" ht="9">
      <c r="A80" s="804">
        <v>134</v>
      </c>
      <c r="B80" s="813"/>
      <c r="D80" s="804" t="s">
        <v>889</v>
      </c>
      <c r="E80" s="769">
        <v>12333</v>
      </c>
      <c r="F80" s="769">
        <v>19770</v>
      </c>
      <c r="G80" s="769">
        <v>7570</v>
      </c>
      <c r="H80" s="769">
        <v>3253</v>
      </c>
      <c r="I80" s="769">
        <v>1196</v>
      </c>
      <c r="J80" s="769">
        <v>337</v>
      </c>
      <c r="K80" s="770">
        <v>329</v>
      </c>
    </row>
    <row r="81" spans="1:11" ht="9">
      <c r="A81" s="804">
        <v>135</v>
      </c>
      <c r="B81" s="813"/>
      <c r="D81" s="804" t="s">
        <v>892</v>
      </c>
      <c r="E81" s="769">
        <v>12208</v>
      </c>
      <c r="F81" s="769">
        <v>25196</v>
      </c>
      <c r="G81" s="769">
        <v>11519</v>
      </c>
      <c r="H81" s="769">
        <v>2316</v>
      </c>
      <c r="I81" s="769">
        <v>4295</v>
      </c>
      <c r="J81" s="769">
        <v>2757</v>
      </c>
      <c r="K81" s="770">
        <v>0</v>
      </c>
    </row>
    <row r="82" spans="1:11" ht="9">
      <c r="A82" s="804">
        <v>136</v>
      </c>
      <c r="B82" s="813"/>
      <c r="D82" s="804" t="s">
        <v>890</v>
      </c>
      <c r="E82" s="769">
        <v>12183</v>
      </c>
      <c r="F82" s="769">
        <v>24920</v>
      </c>
      <c r="G82" s="769">
        <v>10112</v>
      </c>
      <c r="H82" s="769">
        <v>2539</v>
      </c>
      <c r="I82" s="769">
        <v>1905</v>
      </c>
      <c r="J82" s="769">
        <v>1146</v>
      </c>
      <c r="K82" s="770">
        <v>0</v>
      </c>
    </row>
    <row r="83" spans="1:11" ht="9">
      <c r="A83" s="804">
        <v>137</v>
      </c>
      <c r="B83" s="813"/>
      <c r="D83" s="804" t="s">
        <v>891</v>
      </c>
      <c r="E83" s="769">
        <v>12147</v>
      </c>
      <c r="F83" s="769">
        <v>39448</v>
      </c>
      <c r="G83" s="769">
        <v>14265</v>
      </c>
      <c r="H83" s="769">
        <v>1002</v>
      </c>
      <c r="I83" s="769">
        <v>6420</v>
      </c>
      <c r="J83" s="769">
        <v>2124</v>
      </c>
      <c r="K83" s="770">
        <v>660</v>
      </c>
    </row>
    <row r="84" spans="1:11" ht="9">
      <c r="A84" s="804">
        <v>138</v>
      </c>
      <c r="B84" s="813"/>
      <c r="D84" s="804" t="s">
        <v>894</v>
      </c>
      <c r="E84" s="769">
        <v>12128</v>
      </c>
      <c r="F84" s="769">
        <v>28595</v>
      </c>
      <c r="G84" s="769">
        <v>9964</v>
      </c>
      <c r="H84" s="769">
        <v>2791</v>
      </c>
      <c r="I84" s="769">
        <v>4374</v>
      </c>
      <c r="J84" s="769">
        <v>1883</v>
      </c>
      <c r="K84" s="770">
        <v>0</v>
      </c>
    </row>
    <row r="85" spans="1:11" ht="9">
      <c r="A85" s="804">
        <v>139</v>
      </c>
      <c r="B85" s="813"/>
      <c r="D85" s="804" t="s">
        <v>895</v>
      </c>
      <c r="E85" s="769">
        <v>12121</v>
      </c>
      <c r="F85" s="769">
        <v>26655</v>
      </c>
      <c r="G85" s="769">
        <v>7488</v>
      </c>
      <c r="H85" s="769">
        <v>3202</v>
      </c>
      <c r="I85" s="769">
        <v>2551</v>
      </c>
      <c r="J85" s="769">
        <v>2398</v>
      </c>
      <c r="K85" s="770">
        <v>350</v>
      </c>
    </row>
    <row r="86" spans="1:11" ht="9">
      <c r="A86" s="804">
        <v>140</v>
      </c>
      <c r="B86" s="813"/>
      <c r="D86" s="804" t="s">
        <v>898</v>
      </c>
      <c r="E86" s="769">
        <v>12104</v>
      </c>
      <c r="F86" s="769">
        <v>24030</v>
      </c>
      <c r="G86" s="769">
        <v>10294</v>
      </c>
      <c r="H86" s="769">
        <v>1129</v>
      </c>
      <c r="I86" s="769">
        <v>2898</v>
      </c>
      <c r="J86" s="769">
        <v>1278</v>
      </c>
      <c r="K86" s="770">
        <v>2124</v>
      </c>
    </row>
    <row r="88" ht="9">
      <c r="A88" s="816" t="s">
        <v>947</v>
      </c>
    </row>
  </sheetData>
  <mergeCells count="11">
    <mergeCell ref="A1:K1"/>
    <mergeCell ref="B3:D9"/>
    <mergeCell ref="E3:E8"/>
    <mergeCell ref="F3:K3"/>
    <mergeCell ref="F4:F8"/>
    <mergeCell ref="G4:K4"/>
    <mergeCell ref="G5:G8"/>
    <mergeCell ref="H5:H8"/>
    <mergeCell ref="I5:I8"/>
    <mergeCell ref="K5:K8"/>
    <mergeCell ref="E9:K9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5" r:id="rId1"/>
  <headerFooter alignWithMargins="0">
    <oddHeader>&amp;C&amp;"Jahrbuch,Standard"&amp;8- 34 -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M17" sqref="M17"/>
    </sheetView>
  </sheetViews>
  <sheetFormatPr defaultColWidth="12" defaultRowHeight="11.25"/>
  <cols>
    <col min="1" max="1" width="13.5" style="803" customWidth="1"/>
    <col min="2" max="2" width="1.171875" style="804" customWidth="1"/>
    <col min="3" max="3" width="13.16015625" style="804" customWidth="1"/>
    <col min="4" max="4" width="13.66015625" style="804" customWidth="1"/>
    <col min="5" max="5" width="13.5" style="804" customWidth="1"/>
    <col min="6" max="6" width="13" style="804" customWidth="1"/>
    <col min="7" max="7" width="13.5" style="804" customWidth="1"/>
    <col min="8" max="8" width="1.171875" style="804" customWidth="1"/>
    <col min="9" max="11" width="10.16015625" style="804" customWidth="1"/>
    <col min="12" max="12" width="4" style="804" customWidth="1"/>
    <col min="13" max="16384" width="13.33203125" style="804" customWidth="1"/>
  </cols>
  <sheetData>
    <row r="1" spans="1:12" ht="12">
      <c r="A1" s="1106" t="s">
        <v>1011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</row>
    <row r="2" spans="1:12" ht="9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</row>
    <row r="3" spans="1:12" ht="11.25" customHeight="1">
      <c r="A3" s="818"/>
      <c r="B3" s="819"/>
      <c r="C3" s="1099" t="s">
        <v>670</v>
      </c>
      <c r="D3" s="1100"/>
      <c r="E3" s="1100"/>
      <c r="F3" s="1100"/>
      <c r="G3" s="1107"/>
      <c r="H3" s="819"/>
      <c r="I3" s="820"/>
      <c r="J3" s="821" t="s">
        <v>949</v>
      </c>
      <c r="K3" s="818"/>
      <c r="L3" s="1091" t="s">
        <v>33</v>
      </c>
    </row>
    <row r="4" spans="1:12" ht="11.25" customHeight="1">
      <c r="A4" s="818"/>
      <c r="B4" s="803"/>
      <c r="C4" s="1090" t="s">
        <v>946</v>
      </c>
      <c r="D4" s="1099" t="s">
        <v>613</v>
      </c>
      <c r="E4" s="1100"/>
      <c r="F4" s="1100"/>
      <c r="G4" s="1107"/>
      <c r="H4" s="803"/>
      <c r="I4" s="1090" t="s">
        <v>950</v>
      </c>
      <c r="J4" s="1108" t="s">
        <v>951</v>
      </c>
      <c r="K4" s="1103" t="s">
        <v>963</v>
      </c>
      <c r="L4" s="1111"/>
    </row>
    <row r="5" spans="1:12" ht="11.25" customHeight="1">
      <c r="A5" s="800" t="s">
        <v>952</v>
      </c>
      <c r="B5" s="803"/>
      <c r="C5" s="1101"/>
      <c r="D5" s="1108" t="s">
        <v>951</v>
      </c>
      <c r="E5" s="802" t="s">
        <v>953</v>
      </c>
      <c r="F5" s="1108" t="s">
        <v>731</v>
      </c>
      <c r="G5" s="1103" t="s">
        <v>954</v>
      </c>
      <c r="H5" s="803"/>
      <c r="I5" s="1101"/>
      <c r="J5" s="1109"/>
      <c r="K5" s="1104"/>
      <c r="L5" s="1111"/>
    </row>
    <row r="6" spans="1:12" ht="11.25" customHeight="1">
      <c r="A6" s="805" t="s">
        <v>955</v>
      </c>
      <c r="B6" s="803"/>
      <c r="C6" s="1101"/>
      <c r="D6" s="1109"/>
      <c r="E6" s="822" t="s">
        <v>956</v>
      </c>
      <c r="F6" s="1109"/>
      <c r="G6" s="1104"/>
      <c r="H6" s="803"/>
      <c r="I6" s="1101"/>
      <c r="J6" s="1109"/>
      <c r="K6" s="1104"/>
      <c r="L6" s="1111"/>
    </row>
    <row r="7" spans="1:12" ht="11.25" customHeight="1">
      <c r="A7" s="805" t="s">
        <v>957</v>
      </c>
      <c r="B7" s="803"/>
      <c r="C7" s="1101"/>
      <c r="D7" s="1109"/>
      <c r="E7" s="822" t="s">
        <v>958</v>
      </c>
      <c r="F7" s="1109"/>
      <c r="G7" s="1104"/>
      <c r="H7" s="803"/>
      <c r="I7" s="1102"/>
      <c r="J7" s="1110"/>
      <c r="K7" s="1105"/>
      <c r="L7" s="1111"/>
    </row>
    <row r="8" spans="1:12" ht="11.25" customHeight="1">
      <c r="A8" s="810" t="s">
        <v>959</v>
      </c>
      <c r="B8" s="817"/>
      <c r="C8" s="1102"/>
      <c r="D8" s="1110"/>
      <c r="E8" s="823" t="s">
        <v>960</v>
      </c>
      <c r="F8" s="1110"/>
      <c r="G8" s="1105"/>
      <c r="H8" s="803"/>
      <c r="I8" s="1116" t="s">
        <v>964</v>
      </c>
      <c r="J8" s="1117"/>
      <c r="K8" s="1118"/>
      <c r="L8" s="1111"/>
    </row>
    <row r="9" spans="1:12" ht="11.25" customHeight="1">
      <c r="A9" s="1119" t="s">
        <v>961</v>
      </c>
      <c r="B9" s="1119"/>
      <c r="C9" s="1119"/>
      <c r="D9" s="1119"/>
      <c r="E9" s="1119"/>
      <c r="F9" s="1119"/>
      <c r="G9" s="1120"/>
      <c r="H9" s="817"/>
      <c r="I9" s="1116" t="s">
        <v>167</v>
      </c>
      <c r="J9" s="1117"/>
      <c r="K9" s="1118"/>
      <c r="L9" s="1112"/>
    </row>
    <row r="10" spans="2:11" ht="9">
      <c r="B10" s="824"/>
      <c r="C10" s="824"/>
      <c r="D10" s="824"/>
      <c r="E10" s="824"/>
      <c r="F10" s="824"/>
      <c r="G10" s="824"/>
      <c r="H10" s="824"/>
      <c r="I10" s="824"/>
      <c r="J10" s="824"/>
      <c r="K10" s="824"/>
    </row>
    <row r="11" spans="1:12" ht="9">
      <c r="A11" s="771">
        <v>422</v>
      </c>
      <c r="B11" s="647"/>
      <c r="C11" s="647" t="s">
        <v>1013</v>
      </c>
      <c r="D11" s="647" t="s">
        <v>1014</v>
      </c>
      <c r="E11" s="647" t="s">
        <v>1015</v>
      </c>
      <c r="F11" s="647" t="s">
        <v>1016</v>
      </c>
      <c r="G11" s="647" t="s">
        <v>1017</v>
      </c>
      <c r="I11" s="826">
        <v>116.2</v>
      </c>
      <c r="J11" s="826">
        <v>26.2</v>
      </c>
      <c r="K11" s="826">
        <v>13.2</v>
      </c>
      <c r="L11" s="804">
        <v>71</v>
      </c>
    </row>
    <row r="12" spans="1:12" ht="9">
      <c r="A12" s="771" t="s">
        <v>1018</v>
      </c>
      <c r="B12" s="647"/>
      <c r="C12" s="647" t="s">
        <v>1019</v>
      </c>
      <c r="D12" s="647" t="s">
        <v>1020</v>
      </c>
      <c r="E12" s="647" t="s">
        <v>1021</v>
      </c>
      <c r="F12" s="647" t="s">
        <v>1022</v>
      </c>
      <c r="G12" s="647" t="s">
        <v>1023</v>
      </c>
      <c r="I12" s="826">
        <v>50.5</v>
      </c>
      <c r="J12" s="826">
        <v>21.6</v>
      </c>
      <c r="K12" s="826">
        <v>22.9</v>
      </c>
      <c r="L12" s="804">
        <v>72</v>
      </c>
    </row>
    <row r="13" spans="1:12" ht="9">
      <c r="A13" s="771" t="s">
        <v>1024</v>
      </c>
      <c r="B13" s="647"/>
      <c r="C13" s="647" t="s">
        <v>1025</v>
      </c>
      <c r="D13" s="647" t="s">
        <v>1026</v>
      </c>
      <c r="E13" s="647" t="s">
        <v>1027</v>
      </c>
      <c r="F13" s="647" t="s">
        <v>1028</v>
      </c>
      <c r="G13" s="647" t="s">
        <v>1029</v>
      </c>
      <c r="I13" s="826">
        <v>35.5</v>
      </c>
      <c r="J13" s="826">
        <v>18.3</v>
      </c>
      <c r="K13" s="826">
        <v>18.5</v>
      </c>
      <c r="L13" s="804">
        <v>73</v>
      </c>
    </row>
    <row r="14" spans="1:12" ht="9">
      <c r="A14" s="771" t="s">
        <v>1030</v>
      </c>
      <c r="B14" s="647"/>
      <c r="C14" s="647" t="s">
        <v>1031</v>
      </c>
      <c r="D14" s="647" t="s">
        <v>1032</v>
      </c>
      <c r="E14" s="647" t="s">
        <v>1033</v>
      </c>
      <c r="F14" s="647" t="s">
        <v>1034</v>
      </c>
      <c r="G14" s="647" t="s">
        <v>1035</v>
      </c>
      <c r="I14" s="826">
        <v>60.9</v>
      </c>
      <c r="J14" s="826">
        <v>26.2</v>
      </c>
      <c r="K14" s="826">
        <v>24.5</v>
      </c>
      <c r="L14" s="804">
        <v>74</v>
      </c>
    </row>
    <row r="15" spans="1:12" ht="9">
      <c r="A15" s="771" t="s">
        <v>1036</v>
      </c>
      <c r="B15" s="647"/>
      <c r="C15" s="647" t="s">
        <v>1037</v>
      </c>
      <c r="D15" s="647" t="s">
        <v>1038</v>
      </c>
      <c r="E15" s="647" t="s">
        <v>1039</v>
      </c>
      <c r="F15" s="647" t="s">
        <v>1040</v>
      </c>
      <c r="G15" s="647" t="s">
        <v>1041</v>
      </c>
      <c r="I15" s="826">
        <v>71.5</v>
      </c>
      <c r="J15" s="826">
        <v>19.3</v>
      </c>
      <c r="K15" s="826">
        <v>19.7</v>
      </c>
      <c r="L15" s="804">
        <v>75</v>
      </c>
    </row>
    <row r="16" spans="1:12" ht="9">
      <c r="A16" s="771" t="s">
        <v>1042</v>
      </c>
      <c r="B16" s="647"/>
      <c r="C16" s="647" t="s">
        <v>1043</v>
      </c>
      <c r="D16" s="647" t="s">
        <v>1044</v>
      </c>
      <c r="E16" s="647" t="s">
        <v>1045</v>
      </c>
      <c r="F16" s="647" t="s">
        <v>1046</v>
      </c>
      <c r="G16" s="647" t="s">
        <v>1047</v>
      </c>
      <c r="I16" s="826">
        <v>47.5</v>
      </c>
      <c r="J16" s="826">
        <v>26.5</v>
      </c>
      <c r="K16" s="826">
        <v>10.4</v>
      </c>
      <c r="L16" s="804">
        <v>76</v>
      </c>
    </row>
    <row r="17" spans="1:12" ht="9">
      <c r="A17" s="771" t="s">
        <v>1048</v>
      </c>
      <c r="B17" s="647"/>
      <c r="C17" s="647" t="s">
        <v>1049</v>
      </c>
      <c r="D17" s="647" t="s">
        <v>1050</v>
      </c>
      <c r="E17" s="647" t="s">
        <v>1051</v>
      </c>
      <c r="F17" s="647" t="s">
        <v>1052</v>
      </c>
      <c r="G17" s="647" t="s">
        <v>1053</v>
      </c>
      <c r="I17" s="826">
        <v>47.1</v>
      </c>
      <c r="J17" s="826">
        <v>17.6</v>
      </c>
      <c r="K17" s="826">
        <v>38.6</v>
      </c>
      <c r="L17" s="804">
        <v>77</v>
      </c>
    </row>
    <row r="18" spans="1:12" ht="9">
      <c r="A18" s="771">
        <v>946</v>
      </c>
      <c r="B18" s="647"/>
      <c r="C18" s="647" t="s">
        <v>1054</v>
      </c>
      <c r="D18" s="647" t="s">
        <v>1055</v>
      </c>
      <c r="E18" s="647" t="s">
        <v>1056</v>
      </c>
      <c r="F18" s="647" t="s">
        <v>1057</v>
      </c>
      <c r="G18" s="647" t="s">
        <v>1058</v>
      </c>
      <c r="I18" s="826">
        <v>68.6</v>
      </c>
      <c r="J18" s="826">
        <v>19.4</v>
      </c>
      <c r="K18" s="826">
        <v>18.5</v>
      </c>
      <c r="L18" s="804">
        <v>78</v>
      </c>
    </row>
    <row r="19" spans="1:12" ht="9">
      <c r="A19" s="771">
        <v>495</v>
      </c>
      <c r="B19" s="647"/>
      <c r="C19" s="647" t="s">
        <v>1059</v>
      </c>
      <c r="D19" s="647" t="s">
        <v>1060</v>
      </c>
      <c r="E19" s="647" t="s">
        <v>1061</v>
      </c>
      <c r="F19" s="647" t="s">
        <v>1062</v>
      </c>
      <c r="G19" s="647" t="s">
        <v>1063</v>
      </c>
      <c r="I19" s="826">
        <v>31.1</v>
      </c>
      <c r="J19" s="826">
        <v>22.1</v>
      </c>
      <c r="K19" s="826">
        <v>19.5</v>
      </c>
      <c r="L19" s="804">
        <v>79</v>
      </c>
    </row>
    <row r="20" spans="1:12" ht="9">
      <c r="A20" s="771" t="s">
        <v>1064</v>
      </c>
      <c r="B20" s="647"/>
      <c r="C20" s="647" t="s">
        <v>1065</v>
      </c>
      <c r="D20" s="647" t="s">
        <v>1066</v>
      </c>
      <c r="E20" s="647" t="s">
        <v>1067</v>
      </c>
      <c r="F20" s="647" t="s">
        <v>1068</v>
      </c>
      <c r="G20" s="647" t="s">
        <v>1069</v>
      </c>
      <c r="I20" s="826">
        <v>46.4</v>
      </c>
      <c r="J20" s="826">
        <v>22.6</v>
      </c>
      <c r="K20" s="826">
        <v>28.3</v>
      </c>
      <c r="L20" s="804">
        <v>80</v>
      </c>
    </row>
    <row r="21" spans="1:11" ht="9">
      <c r="A21" s="771"/>
      <c r="B21" s="647"/>
      <c r="C21" s="647"/>
      <c r="D21" s="647"/>
      <c r="E21" s="647"/>
      <c r="F21" s="647"/>
      <c r="G21" s="647"/>
      <c r="I21" s="826"/>
      <c r="J21" s="826"/>
      <c r="K21" s="826"/>
    </row>
    <row r="22" spans="1:12" ht="9">
      <c r="A22" s="771">
        <v>549</v>
      </c>
      <c r="B22" s="647"/>
      <c r="C22" s="647" t="s">
        <v>1070</v>
      </c>
      <c r="D22" s="647" t="s">
        <v>1071</v>
      </c>
      <c r="E22" s="647" t="s">
        <v>1072</v>
      </c>
      <c r="F22" s="647" t="s">
        <v>1073</v>
      </c>
      <c r="G22" s="647" t="s">
        <v>1074</v>
      </c>
      <c r="I22" s="826">
        <v>55.1</v>
      </c>
      <c r="J22" s="826">
        <v>31.8</v>
      </c>
      <c r="K22" s="826">
        <v>14.6</v>
      </c>
      <c r="L22" s="804">
        <v>81</v>
      </c>
    </row>
    <row r="23" spans="1:12" ht="9">
      <c r="A23" s="771" t="s">
        <v>1075</v>
      </c>
      <c r="B23" s="647"/>
      <c r="C23" s="647" t="s">
        <v>1076</v>
      </c>
      <c r="D23" s="647" t="s">
        <v>1077</v>
      </c>
      <c r="E23" s="647" t="s">
        <v>1078</v>
      </c>
      <c r="F23" s="647" t="s">
        <v>1079</v>
      </c>
      <c r="G23" s="647" t="s">
        <v>1080</v>
      </c>
      <c r="I23" s="826">
        <v>38</v>
      </c>
      <c r="J23" s="826">
        <v>20.9</v>
      </c>
      <c r="K23" s="826">
        <v>28.3</v>
      </c>
      <c r="L23" s="804">
        <v>82</v>
      </c>
    </row>
    <row r="24" spans="1:12" ht="9">
      <c r="A24" s="771" t="s">
        <v>1081</v>
      </c>
      <c r="B24" s="647"/>
      <c r="C24" s="647" t="s">
        <v>1082</v>
      </c>
      <c r="D24" s="647" t="s">
        <v>1083</v>
      </c>
      <c r="E24" s="647" t="s">
        <v>1084</v>
      </c>
      <c r="F24" s="647" t="s">
        <v>1085</v>
      </c>
      <c r="G24" s="647" t="s">
        <v>1086</v>
      </c>
      <c r="I24" s="826">
        <v>71.5</v>
      </c>
      <c r="J24" s="826">
        <v>19.9</v>
      </c>
      <c r="K24" s="826">
        <v>13.2</v>
      </c>
      <c r="L24" s="804">
        <v>83</v>
      </c>
    </row>
    <row r="25" spans="1:12" ht="9">
      <c r="A25" s="771">
        <v>853</v>
      </c>
      <c r="B25" s="647"/>
      <c r="C25" s="647" t="s">
        <v>1087</v>
      </c>
      <c r="D25" s="647" t="s">
        <v>1088</v>
      </c>
      <c r="E25" s="647" t="s">
        <v>1089</v>
      </c>
      <c r="F25" s="647" t="s">
        <v>1090</v>
      </c>
      <c r="G25" s="647" t="s">
        <v>1091</v>
      </c>
      <c r="I25" s="826">
        <v>53.2</v>
      </c>
      <c r="J25" s="826">
        <v>20.8</v>
      </c>
      <c r="K25" s="826">
        <v>23.4</v>
      </c>
      <c r="L25" s="804">
        <v>84</v>
      </c>
    </row>
    <row r="26" spans="1:12" ht="9">
      <c r="A26" s="771" t="s">
        <v>1092</v>
      </c>
      <c r="B26" s="647"/>
      <c r="C26" s="647" t="s">
        <v>1093</v>
      </c>
      <c r="D26" s="647" t="s">
        <v>1094</v>
      </c>
      <c r="E26" s="647" t="s">
        <v>1095</v>
      </c>
      <c r="F26" s="647" t="s">
        <v>1096</v>
      </c>
      <c r="G26" s="647" t="s">
        <v>1097</v>
      </c>
      <c r="I26" s="826">
        <v>49.2</v>
      </c>
      <c r="J26" s="826">
        <v>16.2</v>
      </c>
      <c r="K26" s="826">
        <v>32.5</v>
      </c>
      <c r="L26" s="804">
        <v>85</v>
      </c>
    </row>
    <row r="27" spans="1:12" ht="9">
      <c r="A27" s="771" t="s">
        <v>1098</v>
      </c>
      <c r="B27" s="647"/>
      <c r="C27" s="647" t="s">
        <v>1099</v>
      </c>
      <c r="D27" s="647" t="s">
        <v>1100</v>
      </c>
      <c r="E27" s="647" t="s">
        <v>1101</v>
      </c>
      <c r="F27" s="647" t="s">
        <v>1102</v>
      </c>
      <c r="G27" s="647" t="s">
        <v>1103</v>
      </c>
      <c r="I27" s="826">
        <v>68</v>
      </c>
      <c r="J27" s="826">
        <v>14.6</v>
      </c>
      <c r="K27" s="826">
        <v>27.7</v>
      </c>
      <c r="L27" s="804">
        <v>86</v>
      </c>
    </row>
    <row r="28" spans="1:12" ht="9">
      <c r="A28" s="771">
        <v>173</v>
      </c>
      <c r="B28" s="647"/>
      <c r="C28" s="647" t="s">
        <v>1104</v>
      </c>
      <c r="D28" s="647" t="s">
        <v>1105</v>
      </c>
      <c r="E28" s="647" t="s">
        <v>1106</v>
      </c>
      <c r="F28" s="647" t="s">
        <v>1107</v>
      </c>
      <c r="G28" s="647" t="s">
        <v>1108</v>
      </c>
      <c r="I28" s="826">
        <v>61.8</v>
      </c>
      <c r="J28" s="826">
        <v>28.6</v>
      </c>
      <c r="K28" s="826">
        <v>13.3</v>
      </c>
      <c r="L28" s="804">
        <v>87</v>
      </c>
    </row>
    <row r="29" spans="1:12" ht="9">
      <c r="A29" s="771" t="s">
        <v>1109</v>
      </c>
      <c r="B29" s="647"/>
      <c r="C29" s="647" t="s">
        <v>1110</v>
      </c>
      <c r="D29" s="647" t="s">
        <v>1111</v>
      </c>
      <c r="E29" s="647" t="s">
        <v>1112</v>
      </c>
      <c r="F29" s="647" t="s">
        <v>1113</v>
      </c>
      <c r="G29" s="647" t="s">
        <v>1114</v>
      </c>
      <c r="I29" s="826">
        <v>61</v>
      </c>
      <c r="J29" s="826">
        <v>21.3</v>
      </c>
      <c r="K29" s="826">
        <v>15.1</v>
      </c>
      <c r="L29" s="804">
        <v>88</v>
      </c>
    </row>
    <row r="30" spans="1:12" ht="9">
      <c r="A30" s="771">
        <v>548</v>
      </c>
      <c r="B30" s="647"/>
      <c r="C30" s="647" t="s">
        <v>1115</v>
      </c>
      <c r="D30" s="647" t="s">
        <v>1116</v>
      </c>
      <c r="E30" s="647" t="s">
        <v>1117</v>
      </c>
      <c r="F30" s="647" t="s">
        <v>1118</v>
      </c>
      <c r="G30" s="647" t="s">
        <v>1119</v>
      </c>
      <c r="I30" s="826">
        <v>49.6</v>
      </c>
      <c r="J30" s="826">
        <v>16.1</v>
      </c>
      <c r="K30" s="826">
        <v>31.4</v>
      </c>
      <c r="L30" s="804">
        <v>89</v>
      </c>
    </row>
    <row r="31" spans="1:12" ht="9">
      <c r="A31" s="771" t="s">
        <v>1120</v>
      </c>
      <c r="B31" s="647"/>
      <c r="C31" s="647" t="s">
        <v>1121</v>
      </c>
      <c r="D31" s="647" t="s">
        <v>1122</v>
      </c>
      <c r="E31" s="647" t="s">
        <v>1123</v>
      </c>
      <c r="F31" s="647" t="s">
        <v>1124</v>
      </c>
      <c r="G31" s="647" t="s">
        <v>1125</v>
      </c>
      <c r="I31" s="826">
        <v>49.9</v>
      </c>
      <c r="J31" s="826">
        <v>35.7</v>
      </c>
      <c r="K31" s="826">
        <v>27.9</v>
      </c>
      <c r="L31" s="804">
        <v>90</v>
      </c>
    </row>
    <row r="32" spans="1:11" ht="9">
      <c r="A32" s="771"/>
      <c r="B32" s="647"/>
      <c r="C32" s="647"/>
      <c r="D32" s="647"/>
      <c r="E32" s="647"/>
      <c r="F32" s="647"/>
      <c r="G32" s="647"/>
      <c r="I32" s="826"/>
      <c r="J32" s="826"/>
      <c r="K32" s="826"/>
    </row>
    <row r="33" spans="1:12" ht="9">
      <c r="A33" s="771" t="s">
        <v>1126</v>
      </c>
      <c r="B33" s="647"/>
      <c r="C33" s="647" t="s">
        <v>1127</v>
      </c>
      <c r="D33" s="647" t="s">
        <v>1128</v>
      </c>
      <c r="E33" s="647" t="s">
        <v>1129</v>
      </c>
      <c r="F33" s="647" t="s">
        <v>1130</v>
      </c>
      <c r="G33" s="647" t="s">
        <v>1131</v>
      </c>
      <c r="I33" s="826">
        <v>51.4</v>
      </c>
      <c r="J33" s="826">
        <v>33.4</v>
      </c>
      <c r="K33" s="826">
        <v>12.5</v>
      </c>
      <c r="L33" s="804">
        <v>91</v>
      </c>
    </row>
    <row r="34" spans="1:12" ht="9">
      <c r="A34" s="771" t="s">
        <v>1132</v>
      </c>
      <c r="B34" s="647"/>
      <c r="C34" s="647" t="s">
        <v>1133</v>
      </c>
      <c r="D34" s="647" t="s">
        <v>1134</v>
      </c>
      <c r="E34" s="647" t="s">
        <v>1135</v>
      </c>
      <c r="F34" s="647" t="s">
        <v>1136</v>
      </c>
      <c r="G34" s="647" t="s">
        <v>1137</v>
      </c>
      <c r="I34" s="826">
        <v>48.6</v>
      </c>
      <c r="J34" s="826">
        <v>18.4</v>
      </c>
      <c r="K34" s="826">
        <v>33.9</v>
      </c>
      <c r="L34" s="804">
        <v>92</v>
      </c>
    </row>
    <row r="35" spans="1:12" ht="9">
      <c r="A35" s="771">
        <v>870</v>
      </c>
      <c r="B35" s="647"/>
      <c r="C35" s="647" t="s">
        <v>1138</v>
      </c>
      <c r="D35" s="647" t="s">
        <v>1139</v>
      </c>
      <c r="E35" s="647" t="s">
        <v>1140</v>
      </c>
      <c r="F35" s="647" t="s">
        <v>1141</v>
      </c>
      <c r="G35" s="647" t="s">
        <v>1142</v>
      </c>
      <c r="I35" s="826">
        <v>59.1</v>
      </c>
      <c r="J35" s="826">
        <v>27</v>
      </c>
      <c r="K35" s="826">
        <v>13.5</v>
      </c>
      <c r="L35" s="804">
        <v>93</v>
      </c>
    </row>
    <row r="36" spans="1:12" ht="9">
      <c r="A36" s="771" t="s">
        <v>1143</v>
      </c>
      <c r="B36" s="647"/>
      <c r="C36" s="647" t="s">
        <v>1144</v>
      </c>
      <c r="D36" s="647" t="s">
        <v>1145</v>
      </c>
      <c r="E36" s="647" t="s">
        <v>1146</v>
      </c>
      <c r="F36" s="647" t="s">
        <v>1147</v>
      </c>
      <c r="G36" s="647" t="s">
        <v>1148</v>
      </c>
      <c r="I36" s="826">
        <v>50.8</v>
      </c>
      <c r="J36" s="826">
        <v>34.9</v>
      </c>
      <c r="K36" s="826">
        <v>10.1</v>
      </c>
      <c r="L36" s="804">
        <v>94</v>
      </c>
    </row>
    <row r="37" spans="1:12" ht="9">
      <c r="A37" s="771" t="s">
        <v>1149</v>
      </c>
      <c r="B37" s="647"/>
      <c r="C37" s="647" t="s">
        <v>1150</v>
      </c>
      <c r="D37" s="647" t="s">
        <v>1151</v>
      </c>
      <c r="E37" s="647" t="s">
        <v>1152</v>
      </c>
      <c r="F37" s="647" t="s">
        <v>1153</v>
      </c>
      <c r="G37" s="647" t="s">
        <v>1154</v>
      </c>
      <c r="I37" s="826">
        <v>39.3</v>
      </c>
      <c r="J37" s="826">
        <v>25.1</v>
      </c>
      <c r="K37" s="826">
        <v>27.9</v>
      </c>
      <c r="L37" s="804">
        <v>95</v>
      </c>
    </row>
    <row r="38" spans="1:12" ht="9">
      <c r="A38" s="771" t="s">
        <v>1155</v>
      </c>
      <c r="B38" s="647"/>
      <c r="C38" s="647" t="s">
        <v>1156</v>
      </c>
      <c r="D38" s="647" t="s">
        <v>1157</v>
      </c>
      <c r="E38" s="647" t="s">
        <v>1158</v>
      </c>
      <c r="F38" s="647" t="s">
        <v>1159</v>
      </c>
      <c r="G38" s="647" t="s">
        <v>1160</v>
      </c>
      <c r="I38" s="826">
        <v>49.8</v>
      </c>
      <c r="J38" s="826">
        <v>28.2</v>
      </c>
      <c r="K38" s="826">
        <v>24.4</v>
      </c>
      <c r="L38" s="804">
        <v>96</v>
      </c>
    </row>
    <row r="39" spans="1:12" ht="9">
      <c r="A39" s="771">
        <v>818</v>
      </c>
      <c r="B39" s="647"/>
      <c r="C39" s="647" t="s">
        <v>1161</v>
      </c>
      <c r="D39" s="647" t="s">
        <v>1162</v>
      </c>
      <c r="E39" s="647" t="s">
        <v>1163</v>
      </c>
      <c r="F39" s="647" t="s">
        <v>1164</v>
      </c>
      <c r="G39" s="647" t="s">
        <v>1165</v>
      </c>
      <c r="I39" s="826">
        <v>60.8</v>
      </c>
      <c r="J39" s="826">
        <v>17.1</v>
      </c>
      <c r="K39" s="826">
        <v>23</v>
      </c>
      <c r="L39" s="804">
        <v>97</v>
      </c>
    </row>
    <row r="40" spans="1:12" ht="9">
      <c r="A40" s="771" t="s">
        <v>1166</v>
      </c>
      <c r="B40" s="647"/>
      <c r="C40" s="647" t="s">
        <v>1167</v>
      </c>
      <c r="D40" s="647" t="s">
        <v>1168</v>
      </c>
      <c r="E40" s="647" t="s">
        <v>1169</v>
      </c>
      <c r="F40" s="647" t="s">
        <v>1170</v>
      </c>
      <c r="G40" s="647" t="s">
        <v>1171</v>
      </c>
      <c r="I40" s="826">
        <v>42.3</v>
      </c>
      <c r="J40" s="826">
        <v>27</v>
      </c>
      <c r="K40" s="826">
        <v>23.6</v>
      </c>
      <c r="L40" s="804">
        <v>98</v>
      </c>
    </row>
    <row r="41" spans="1:12" ht="9">
      <c r="A41" s="771">
        <v>562</v>
      </c>
      <c r="B41" s="647"/>
      <c r="C41" s="647" t="s">
        <v>1172</v>
      </c>
      <c r="D41" s="647" t="s">
        <v>1173</v>
      </c>
      <c r="E41" s="647" t="s">
        <v>1174</v>
      </c>
      <c r="F41" s="647" t="s">
        <v>1175</v>
      </c>
      <c r="G41" s="647" t="s">
        <v>1176</v>
      </c>
      <c r="I41" s="826">
        <v>52.1</v>
      </c>
      <c r="J41" s="826">
        <v>20</v>
      </c>
      <c r="K41" s="826">
        <v>20.5</v>
      </c>
      <c r="L41" s="804">
        <v>99</v>
      </c>
    </row>
    <row r="42" spans="1:12" ht="9">
      <c r="A42" s="771">
        <v>490</v>
      </c>
      <c r="B42" s="647"/>
      <c r="C42" s="647" t="s">
        <v>1177</v>
      </c>
      <c r="D42" s="647" t="s">
        <v>1178</v>
      </c>
      <c r="E42" s="647" t="s">
        <v>1179</v>
      </c>
      <c r="F42" s="647" t="s">
        <v>1180</v>
      </c>
      <c r="G42" s="647" t="s">
        <v>1181</v>
      </c>
      <c r="I42" s="826">
        <v>56.1</v>
      </c>
      <c r="J42" s="826">
        <v>26.7</v>
      </c>
      <c r="K42" s="826">
        <v>17.1</v>
      </c>
      <c r="L42" s="804">
        <v>100</v>
      </c>
    </row>
    <row r="43" spans="1:11" ht="9">
      <c r="A43" s="771"/>
      <c r="B43" s="647"/>
      <c r="C43" s="647"/>
      <c r="D43" s="647"/>
      <c r="E43" s="647"/>
      <c r="F43" s="647"/>
      <c r="G43" s="647"/>
      <c r="I43" s="826"/>
      <c r="J43" s="826"/>
      <c r="K43" s="826"/>
    </row>
    <row r="44" spans="1:12" ht="9">
      <c r="A44" s="771">
        <v>252</v>
      </c>
      <c r="B44" s="647"/>
      <c r="C44" s="647" t="s">
        <v>1182</v>
      </c>
      <c r="D44" s="647" t="s">
        <v>1183</v>
      </c>
      <c r="E44" s="647" t="s">
        <v>1184</v>
      </c>
      <c r="F44" s="647" t="s">
        <v>1185</v>
      </c>
      <c r="G44" s="647" t="s">
        <v>1186</v>
      </c>
      <c r="I44" s="826">
        <v>80.7</v>
      </c>
      <c r="J44" s="826">
        <v>13.1</v>
      </c>
      <c r="K44" s="826">
        <v>15.4</v>
      </c>
      <c r="L44" s="804">
        <v>101</v>
      </c>
    </row>
    <row r="45" spans="1:12" ht="9">
      <c r="A45" s="771">
        <v>433</v>
      </c>
      <c r="B45" s="647"/>
      <c r="C45" s="647" t="s">
        <v>1187</v>
      </c>
      <c r="D45" s="647" t="s">
        <v>1188</v>
      </c>
      <c r="E45" s="647" t="s">
        <v>1189</v>
      </c>
      <c r="F45" s="647" t="s">
        <v>1190</v>
      </c>
      <c r="G45" s="647" t="s">
        <v>1191</v>
      </c>
      <c r="I45" s="826">
        <v>44.8</v>
      </c>
      <c r="J45" s="826">
        <v>29.1</v>
      </c>
      <c r="K45" s="826">
        <v>20.3</v>
      </c>
      <c r="L45" s="804">
        <v>102</v>
      </c>
    </row>
    <row r="46" spans="1:12" ht="9">
      <c r="A46" s="771">
        <v>6</v>
      </c>
      <c r="B46" s="647"/>
      <c r="C46" s="647" t="s">
        <v>1192</v>
      </c>
      <c r="D46" s="647" t="s">
        <v>1193</v>
      </c>
      <c r="E46" s="647" t="s">
        <v>1194</v>
      </c>
      <c r="F46" s="647" t="s">
        <v>1195</v>
      </c>
      <c r="G46" s="647" t="s">
        <v>1196</v>
      </c>
      <c r="I46" s="826">
        <v>80.8</v>
      </c>
      <c r="J46" s="826">
        <v>22.7</v>
      </c>
      <c r="K46" s="826">
        <v>13.7</v>
      </c>
      <c r="L46" s="804">
        <v>103</v>
      </c>
    </row>
    <row r="47" spans="1:12" ht="9">
      <c r="A47" s="771">
        <v>186</v>
      </c>
      <c r="B47" s="647"/>
      <c r="C47" s="647" t="s">
        <v>1197</v>
      </c>
      <c r="D47" s="647" t="s">
        <v>1198</v>
      </c>
      <c r="E47" s="647" t="s">
        <v>1199</v>
      </c>
      <c r="F47" s="647" t="s">
        <v>1200</v>
      </c>
      <c r="G47" s="647" t="s">
        <v>1201</v>
      </c>
      <c r="I47" s="826">
        <v>40.3</v>
      </c>
      <c r="J47" s="826">
        <v>16.3</v>
      </c>
      <c r="K47" s="826">
        <v>21</v>
      </c>
      <c r="L47" s="804">
        <v>104</v>
      </c>
    </row>
    <row r="48" spans="1:12" ht="9">
      <c r="A48" s="771">
        <v>968</v>
      </c>
      <c r="B48" s="647"/>
      <c r="C48" s="647" t="s">
        <v>1202</v>
      </c>
      <c r="D48" s="647" t="s">
        <v>1203</v>
      </c>
      <c r="E48" s="647" t="s">
        <v>1204</v>
      </c>
      <c r="F48" s="647" t="s">
        <v>1205</v>
      </c>
      <c r="G48" s="647" t="s">
        <v>1206</v>
      </c>
      <c r="I48" s="826">
        <v>61.2</v>
      </c>
      <c r="J48" s="826">
        <v>16</v>
      </c>
      <c r="K48" s="826">
        <v>23.1</v>
      </c>
      <c r="L48" s="804">
        <v>105</v>
      </c>
    </row>
    <row r="49" spans="1:12" ht="9">
      <c r="A49" s="771" t="s">
        <v>1207</v>
      </c>
      <c r="B49" s="647"/>
      <c r="C49" s="647" t="s">
        <v>1208</v>
      </c>
      <c r="D49" s="647" t="s">
        <v>1209</v>
      </c>
      <c r="E49" s="647" t="s">
        <v>1210</v>
      </c>
      <c r="F49" s="647" t="s">
        <v>1211</v>
      </c>
      <c r="G49" s="647" t="s">
        <v>1212</v>
      </c>
      <c r="I49" s="826">
        <v>59.9</v>
      </c>
      <c r="J49" s="826">
        <v>17.4</v>
      </c>
      <c r="K49" s="826">
        <v>29.6</v>
      </c>
      <c r="L49" s="804">
        <v>106</v>
      </c>
    </row>
    <row r="50" spans="1:12" ht="9">
      <c r="A50" s="771">
        <v>197</v>
      </c>
      <c r="B50" s="647"/>
      <c r="C50" s="647" t="s">
        <v>1213</v>
      </c>
      <c r="D50" s="647" t="s">
        <v>1214</v>
      </c>
      <c r="E50" s="647" t="s">
        <v>1215</v>
      </c>
      <c r="F50" s="647" t="s">
        <v>1216</v>
      </c>
      <c r="G50" s="647" t="s">
        <v>1217</v>
      </c>
      <c r="I50" s="826">
        <v>60.9</v>
      </c>
      <c r="J50" s="826">
        <v>18.3</v>
      </c>
      <c r="K50" s="826">
        <v>30.1</v>
      </c>
      <c r="L50" s="804">
        <v>107</v>
      </c>
    </row>
    <row r="51" spans="1:12" ht="9">
      <c r="A51" s="771">
        <v>52</v>
      </c>
      <c r="B51" s="647"/>
      <c r="C51" s="647" t="s">
        <v>1218</v>
      </c>
      <c r="D51" s="647" t="s">
        <v>1219</v>
      </c>
      <c r="E51" s="647" t="s">
        <v>1220</v>
      </c>
      <c r="F51" s="647" t="s">
        <v>1221</v>
      </c>
      <c r="G51" s="647" t="s">
        <v>1222</v>
      </c>
      <c r="I51" s="826">
        <v>42.3</v>
      </c>
      <c r="J51" s="826">
        <v>20.6</v>
      </c>
      <c r="K51" s="826">
        <v>32.1</v>
      </c>
      <c r="L51" s="804">
        <v>108</v>
      </c>
    </row>
    <row r="52" spans="1:12" ht="9">
      <c r="A52" s="771">
        <v>400</v>
      </c>
      <c r="B52" s="647"/>
      <c r="C52" s="647" t="s">
        <v>1223</v>
      </c>
      <c r="D52" s="647" t="s">
        <v>1224</v>
      </c>
      <c r="E52" s="647" t="s">
        <v>1225</v>
      </c>
      <c r="F52" s="647" t="s">
        <v>1226</v>
      </c>
      <c r="G52" s="647" t="s">
        <v>1227</v>
      </c>
      <c r="I52" s="826">
        <v>51.3</v>
      </c>
      <c r="J52" s="826">
        <v>16.8</v>
      </c>
      <c r="K52" s="826">
        <v>29.4</v>
      </c>
      <c r="L52" s="804">
        <v>109</v>
      </c>
    </row>
    <row r="53" spans="1:12" ht="9">
      <c r="A53" s="771">
        <v>87</v>
      </c>
      <c r="B53" s="647"/>
      <c r="C53" s="647" t="s">
        <v>1228</v>
      </c>
      <c r="D53" s="647" t="s">
        <v>1229</v>
      </c>
      <c r="E53" s="647" t="s">
        <v>1230</v>
      </c>
      <c r="F53" s="647" t="s">
        <v>1231</v>
      </c>
      <c r="G53" s="647" t="s">
        <v>1232</v>
      </c>
      <c r="I53" s="826">
        <v>45.6</v>
      </c>
      <c r="J53" s="826">
        <v>19.3</v>
      </c>
      <c r="K53" s="826">
        <v>14.5</v>
      </c>
      <c r="L53" s="804">
        <v>110</v>
      </c>
    </row>
    <row r="54" spans="1:11" ht="9">
      <c r="A54" s="771"/>
      <c r="B54" s="647"/>
      <c r="C54" s="647"/>
      <c r="D54" s="647"/>
      <c r="E54" s="647"/>
      <c r="F54" s="647"/>
      <c r="G54" s="647"/>
      <c r="I54" s="826"/>
      <c r="J54" s="826"/>
      <c r="K54" s="826"/>
    </row>
    <row r="55" spans="1:12" ht="9">
      <c r="A55" s="771" t="s">
        <v>1233</v>
      </c>
      <c r="B55" s="647"/>
      <c r="C55" s="647" t="s">
        <v>1234</v>
      </c>
      <c r="D55" s="647" t="s">
        <v>1235</v>
      </c>
      <c r="E55" s="647" t="s">
        <v>1236</v>
      </c>
      <c r="F55" s="647" t="s">
        <v>1237</v>
      </c>
      <c r="G55" s="647" t="s">
        <v>1238</v>
      </c>
      <c r="I55" s="826">
        <v>45.7</v>
      </c>
      <c r="J55" s="826">
        <v>32.3</v>
      </c>
      <c r="K55" s="826">
        <v>24.9</v>
      </c>
      <c r="L55" s="804">
        <v>111</v>
      </c>
    </row>
    <row r="56" spans="1:12" ht="9">
      <c r="A56" s="771" t="s">
        <v>1239</v>
      </c>
      <c r="B56" s="647"/>
      <c r="C56" s="647" t="s">
        <v>1240</v>
      </c>
      <c r="D56" s="647" t="s">
        <v>1241</v>
      </c>
      <c r="E56" s="647" t="s">
        <v>1242</v>
      </c>
      <c r="F56" s="647" t="s">
        <v>1185</v>
      </c>
      <c r="G56" s="647" t="s">
        <v>1243</v>
      </c>
      <c r="I56" s="826">
        <v>34.5</v>
      </c>
      <c r="J56" s="826">
        <v>13.8</v>
      </c>
      <c r="K56" s="826">
        <v>31.9</v>
      </c>
      <c r="L56" s="804">
        <v>112</v>
      </c>
    </row>
    <row r="57" spans="1:12" ht="9">
      <c r="A57" s="771" t="s">
        <v>1244</v>
      </c>
      <c r="B57" s="647"/>
      <c r="C57" s="647" t="s">
        <v>1245</v>
      </c>
      <c r="D57" s="647" t="s">
        <v>1246</v>
      </c>
      <c r="E57" s="647" t="s">
        <v>1247</v>
      </c>
      <c r="F57" s="647" t="s">
        <v>1248</v>
      </c>
      <c r="G57" s="647" t="s">
        <v>1249</v>
      </c>
      <c r="I57" s="826">
        <v>88.3</v>
      </c>
      <c r="J57" s="826">
        <v>25</v>
      </c>
      <c r="K57" s="826">
        <v>20</v>
      </c>
      <c r="L57" s="804">
        <v>113</v>
      </c>
    </row>
    <row r="58" spans="1:12" ht="9">
      <c r="A58" s="771" t="s">
        <v>1250</v>
      </c>
      <c r="B58" s="647"/>
      <c r="C58" s="647" t="s">
        <v>1251</v>
      </c>
      <c r="D58" s="647" t="s">
        <v>1252</v>
      </c>
      <c r="E58" s="647" t="s">
        <v>1253</v>
      </c>
      <c r="F58" s="647" t="s">
        <v>1254</v>
      </c>
      <c r="G58" s="647" t="s">
        <v>1255</v>
      </c>
      <c r="I58" s="826">
        <v>52.7</v>
      </c>
      <c r="J58" s="826">
        <v>15.8</v>
      </c>
      <c r="K58" s="826">
        <v>12.7</v>
      </c>
      <c r="L58" s="804">
        <v>114</v>
      </c>
    </row>
    <row r="59" spans="1:12" ht="9">
      <c r="A59" s="771">
        <v>649</v>
      </c>
      <c r="B59" s="647"/>
      <c r="C59" s="647" t="s">
        <v>1256</v>
      </c>
      <c r="D59" s="647" t="s">
        <v>1257</v>
      </c>
      <c r="E59" s="647" t="s">
        <v>1258</v>
      </c>
      <c r="F59" s="647" t="s">
        <v>1259</v>
      </c>
      <c r="G59" s="647" t="s">
        <v>1260</v>
      </c>
      <c r="I59" s="826">
        <v>57.8</v>
      </c>
      <c r="J59" s="826">
        <v>24.3</v>
      </c>
      <c r="K59" s="826">
        <v>26.4</v>
      </c>
      <c r="L59" s="804">
        <v>115</v>
      </c>
    </row>
    <row r="60" spans="1:12" ht="9">
      <c r="A60" s="771" t="s">
        <v>1261</v>
      </c>
      <c r="B60" s="647"/>
      <c r="C60" s="647" t="s">
        <v>1262</v>
      </c>
      <c r="D60" s="647" t="s">
        <v>1263</v>
      </c>
      <c r="E60" s="647" t="s">
        <v>1264</v>
      </c>
      <c r="F60" s="647" t="s">
        <v>1265</v>
      </c>
      <c r="G60" s="647" t="s">
        <v>1266</v>
      </c>
      <c r="I60" s="826">
        <v>38.3</v>
      </c>
      <c r="J60" s="826">
        <v>18.6</v>
      </c>
      <c r="K60" s="826">
        <v>24.3</v>
      </c>
      <c r="L60" s="804">
        <v>116</v>
      </c>
    </row>
    <row r="61" spans="1:12" ht="9">
      <c r="A61" s="771" t="s">
        <v>1267</v>
      </c>
      <c r="B61" s="647"/>
      <c r="C61" s="647" t="s">
        <v>1268</v>
      </c>
      <c r="D61" s="647" t="s">
        <v>1269</v>
      </c>
      <c r="E61" s="647" t="s">
        <v>1270</v>
      </c>
      <c r="F61" s="647" t="s">
        <v>1271</v>
      </c>
      <c r="G61" s="647" t="s">
        <v>1272</v>
      </c>
      <c r="I61" s="826">
        <v>50.4</v>
      </c>
      <c r="J61" s="826">
        <v>23.7</v>
      </c>
      <c r="K61" s="826">
        <v>17.2</v>
      </c>
      <c r="L61" s="804">
        <v>117</v>
      </c>
    </row>
    <row r="62" spans="1:12" ht="9">
      <c r="A62" s="771" t="s">
        <v>1273</v>
      </c>
      <c r="B62" s="647"/>
      <c r="C62" s="647" t="s">
        <v>1274</v>
      </c>
      <c r="D62" s="647" t="s">
        <v>1275</v>
      </c>
      <c r="E62" s="647" t="s">
        <v>1276</v>
      </c>
      <c r="F62" s="647" t="s">
        <v>1277</v>
      </c>
      <c r="G62" s="647" t="s">
        <v>1278</v>
      </c>
      <c r="I62" s="826">
        <v>50.1</v>
      </c>
      <c r="J62" s="826">
        <v>14.2</v>
      </c>
      <c r="K62" s="826">
        <v>32.6</v>
      </c>
      <c r="L62" s="804">
        <v>118</v>
      </c>
    </row>
    <row r="63" spans="1:12" ht="9">
      <c r="A63" s="771">
        <v>448</v>
      </c>
      <c r="B63" s="647"/>
      <c r="C63" s="647" t="s">
        <v>1279</v>
      </c>
      <c r="D63" s="647" t="s">
        <v>1280</v>
      </c>
      <c r="E63" s="647" t="s">
        <v>1281</v>
      </c>
      <c r="F63" s="647" t="s">
        <v>1282</v>
      </c>
      <c r="G63" s="647" t="s">
        <v>1283</v>
      </c>
      <c r="I63" s="826">
        <v>70.5</v>
      </c>
      <c r="J63" s="826">
        <v>24.2</v>
      </c>
      <c r="K63" s="826">
        <v>15.2</v>
      </c>
      <c r="L63" s="804">
        <v>119</v>
      </c>
    </row>
    <row r="64" spans="1:12" ht="9">
      <c r="A64" s="771" t="s">
        <v>1284</v>
      </c>
      <c r="B64" s="647"/>
      <c r="C64" s="647" t="s">
        <v>1285</v>
      </c>
      <c r="D64" s="647" t="s">
        <v>1286</v>
      </c>
      <c r="E64" s="647" t="s">
        <v>1287</v>
      </c>
      <c r="F64" s="647" t="s">
        <v>1288</v>
      </c>
      <c r="G64" s="647" t="s">
        <v>1289</v>
      </c>
      <c r="I64" s="826">
        <v>59.9</v>
      </c>
      <c r="J64" s="826">
        <v>26</v>
      </c>
      <c r="K64" s="826">
        <v>23.6</v>
      </c>
      <c r="L64" s="804">
        <v>120</v>
      </c>
    </row>
    <row r="65" spans="1:11" ht="9">
      <c r="A65" s="771"/>
      <c r="B65" s="647"/>
      <c r="C65" s="647"/>
      <c r="D65" s="647"/>
      <c r="E65" s="647"/>
      <c r="F65" s="647"/>
      <c r="G65" s="647"/>
      <c r="I65" s="826"/>
      <c r="J65" s="826"/>
      <c r="K65" s="826"/>
    </row>
    <row r="66" spans="1:12" ht="9">
      <c r="A66" s="771">
        <v>924</v>
      </c>
      <c r="B66" s="647"/>
      <c r="C66" s="647" t="s">
        <v>1290</v>
      </c>
      <c r="D66" s="647" t="s">
        <v>1291</v>
      </c>
      <c r="E66" s="647" t="s">
        <v>1292</v>
      </c>
      <c r="F66" s="647" t="s">
        <v>1293</v>
      </c>
      <c r="G66" s="647" t="s">
        <v>1294</v>
      </c>
      <c r="I66" s="826">
        <v>27</v>
      </c>
      <c r="J66" s="826">
        <v>19.5</v>
      </c>
      <c r="K66" s="826">
        <v>36.2</v>
      </c>
      <c r="L66" s="804">
        <v>121</v>
      </c>
    </row>
    <row r="67" spans="1:12" ht="9">
      <c r="A67" s="771">
        <v>358</v>
      </c>
      <c r="B67" s="647"/>
      <c r="C67" s="647" t="s">
        <v>1295</v>
      </c>
      <c r="D67" s="647" t="s">
        <v>1296</v>
      </c>
      <c r="E67" s="647" t="s">
        <v>1297</v>
      </c>
      <c r="F67" s="647" t="s">
        <v>1298</v>
      </c>
      <c r="G67" s="647" t="s">
        <v>1299</v>
      </c>
      <c r="I67" s="826">
        <v>70.3</v>
      </c>
      <c r="J67" s="826">
        <v>21.5</v>
      </c>
      <c r="K67" s="826">
        <v>11.2</v>
      </c>
      <c r="L67" s="804">
        <v>122</v>
      </c>
    </row>
    <row r="68" spans="1:12" ht="9">
      <c r="A68" s="771">
        <v>516</v>
      </c>
      <c r="B68" s="647"/>
      <c r="C68" s="647" t="s">
        <v>1300</v>
      </c>
      <c r="D68" s="647" t="s">
        <v>1301</v>
      </c>
      <c r="E68" s="647" t="s">
        <v>1302</v>
      </c>
      <c r="F68" s="647" t="s">
        <v>1303</v>
      </c>
      <c r="G68" s="647" t="s">
        <v>1304</v>
      </c>
      <c r="I68" s="826">
        <v>58.6</v>
      </c>
      <c r="J68" s="826">
        <v>24.1</v>
      </c>
      <c r="K68" s="826">
        <v>17.1</v>
      </c>
      <c r="L68" s="804">
        <v>123</v>
      </c>
    </row>
    <row r="69" spans="1:12" ht="9">
      <c r="A69" s="771">
        <v>4</v>
      </c>
      <c r="B69" s="647"/>
      <c r="C69" s="647" t="s">
        <v>1305</v>
      </c>
      <c r="D69" s="647" t="s">
        <v>1306</v>
      </c>
      <c r="E69" s="647" t="s">
        <v>1307</v>
      </c>
      <c r="F69" s="647" t="s">
        <v>1308</v>
      </c>
      <c r="G69" s="647" t="s">
        <v>1309</v>
      </c>
      <c r="I69" s="826">
        <v>53.3</v>
      </c>
      <c r="J69" s="826">
        <v>13.1</v>
      </c>
      <c r="K69" s="826">
        <v>40.6</v>
      </c>
      <c r="L69" s="804">
        <v>124</v>
      </c>
    </row>
    <row r="70" spans="1:12" ht="9">
      <c r="A70" s="771" t="s">
        <v>1310</v>
      </c>
      <c r="B70" s="647"/>
      <c r="C70" s="647" t="s">
        <v>1311</v>
      </c>
      <c r="D70" s="647" t="s">
        <v>1312</v>
      </c>
      <c r="E70" s="647" t="s">
        <v>1313</v>
      </c>
      <c r="F70" s="647" t="s">
        <v>1314</v>
      </c>
      <c r="G70" s="647" t="s">
        <v>1315</v>
      </c>
      <c r="I70" s="826">
        <v>50.1</v>
      </c>
      <c r="J70" s="826">
        <v>21.2</v>
      </c>
      <c r="K70" s="826">
        <v>13.2</v>
      </c>
      <c r="L70" s="804">
        <v>125</v>
      </c>
    </row>
    <row r="71" spans="1:12" ht="9">
      <c r="A71" s="771">
        <v>934</v>
      </c>
      <c r="B71" s="647"/>
      <c r="C71" s="647" t="s">
        <v>1316</v>
      </c>
      <c r="D71" s="647" t="s">
        <v>1317</v>
      </c>
      <c r="E71" s="647" t="s">
        <v>1318</v>
      </c>
      <c r="F71" s="647" t="s">
        <v>1319</v>
      </c>
      <c r="G71" s="647" t="s">
        <v>1320</v>
      </c>
      <c r="I71" s="826">
        <v>47.5</v>
      </c>
      <c r="J71" s="826">
        <v>17.4</v>
      </c>
      <c r="K71" s="826">
        <v>35.1</v>
      </c>
      <c r="L71" s="804">
        <v>126</v>
      </c>
    </row>
    <row r="72" spans="1:12" ht="9">
      <c r="A72" s="771">
        <v>605</v>
      </c>
      <c r="B72" s="647"/>
      <c r="C72" s="647" t="s">
        <v>1321</v>
      </c>
      <c r="D72" s="647" t="s">
        <v>1322</v>
      </c>
      <c r="E72" s="647" t="s">
        <v>1323</v>
      </c>
      <c r="F72" s="647" t="s">
        <v>1324</v>
      </c>
      <c r="G72" s="647" t="s">
        <v>1325</v>
      </c>
      <c r="I72" s="826">
        <v>90.1</v>
      </c>
      <c r="J72" s="826">
        <v>19.6</v>
      </c>
      <c r="K72" s="826">
        <v>20.9</v>
      </c>
      <c r="L72" s="804">
        <v>127</v>
      </c>
    </row>
    <row r="73" spans="1:12" ht="9">
      <c r="A73" s="771">
        <v>74</v>
      </c>
      <c r="B73" s="647"/>
      <c r="C73" s="647" t="s">
        <v>1326</v>
      </c>
      <c r="D73" s="647" t="s">
        <v>1327</v>
      </c>
      <c r="E73" s="647" t="s">
        <v>1328</v>
      </c>
      <c r="F73" s="647" t="s">
        <v>1329</v>
      </c>
      <c r="G73" s="647" t="s">
        <v>1330</v>
      </c>
      <c r="I73" s="826">
        <v>40.2</v>
      </c>
      <c r="J73" s="826">
        <v>18.7</v>
      </c>
      <c r="K73" s="826">
        <v>20.2</v>
      </c>
      <c r="L73" s="804">
        <v>128</v>
      </c>
    </row>
    <row r="74" spans="1:12" ht="9">
      <c r="A74" s="771" t="s">
        <v>1331</v>
      </c>
      <c r="B74" s="647"/>
      <c r="C74" s="647" t="s">
        <v>1332</v>
      </c>
      <c r="D74" s="647" t="s">
        <v>1333</v>
      </c>
      <c r="E74" s="647" t="s">
        <v>1334</v>
      </c>
      <c r="F74" s="647" t="s">
        <v>1335</v>
      </c>
      <c r="G74" s="647" t="s">
        <v>1336</v>
      </c>
      <c r="I74" s="826">
        <v>72.3</v>
      </c>
      <c r="J74" s="826">
        <v>28.5</v>
      </c>
      <c r="K74" s="826">
        <v>20</v>
      </c>
      <c r="L74" s="804">
        <v>129</v>
      </c>
    </row>
    <row r="75" spans="1:12" ht="9">
      <c r="A75" s="771">
        <v>451</v>
      </c>
      <c r="B75" s="647"/>
      <c r="C75" s="647" t="s">
        <v>1337</v>
      </c>
      <c r="D75" s="647" t="s">
        <v>1338</v>
      </c>
      <c r="E75" s="647" t="s">
        <v>1339</v>
      </c>
      <c r="F75" s="647" t="s">
        <v>1340</v>
      </c>
      <c r="G75" s="647" t="s">
        <v>1341</v>
      </c>
      <c r="I75" s="826">
        <v>53.9</v>
      </c>
      <c r="J75" s="826">
        <v>24.7</v>
      </c>
      <c r="K75" s="826">
        <v>15</v>
      </c>
      <c r="L75" s="804">
        <v>130</v>
      </c>
    </row>
    <row r="76" spans="1:11" ht="9">
      <c r="A76" s="771"/>
      <c r="B76" s="647"/>
      <c r="C76" s="647"/>
      <c r="D76" s="647"/>
      <c r="E76" s="647"/>
      <c r="F76" s="647"/>
      <c r="G76" s="647"/>
      <c r="I76" s="826"/>
      <c r="J76" s="826"/>
      <c r="K76" s="826"/>
    </row>
    <row r="77" spans="1:12" ht="9">
      <c r="A77" s="771">
        <v>571</v>
      </c>
      <c r="B77" s="647"/>
      <c r="C77" s="647" t="s">
        <v>1342</v>
      </c>
      <c r="D77" s="647" t="s">
        <v>1343</v>
      </c>
      <c r="E77" s="647" t="s">
        <v>1344</v>
      </c>
      <c r="F77" s="647" t="s">
        <v>1345</v>
      </c>
      <c r="G77" s="647" t="s">
        <v>1346</v>
      </c>
      <c r="I77" s="826">
        <v>53.5</v>
      </c>
      <c r="J77" s="826">
        <v>26.4</v>
      </c>
      <c r="K77" s="826">
        <v>16.8</v>
      </c>
      <c r="L77" s="804">
        <v>131</v>
      </c>
    </row>
    <row r="78" spans="1:12" ht="9">
      <c r="A78" s="771">
        <v>171</v>
      </c>
      <c r="B78" s="647"/>
      <c r="C78" s="647" t="s">
        <v>1347</v>
      </c>
      <c r="D78" s="647" t="s">
        <v>1348</v>
      </c>
      <c r="E78" s="647" t="s">
        <v>1349</v>
      </c>
      <c r="F78" s="647" t="s">
        <v>1350</v>
      </c>
      <c r="G78" s="647">
        <v>964</v>
      </c>
      <c r="I78" s="826">
        <v>67</v>
      </c>
      <c r="J78" s="826">
        <v>18.5</v>
      </c>
      <c r="K78" s="826">
        <v>4.9</v>
      </c>
      <c r="L78" s="804">
        <v>132</v>
      </c>
    </row>
    <row r="79" spans="1:12" ht="9">
      <c r="A79" s="771" t="s">
        <v>1351</v>
      </c>
      <c r="B79" s="647"/>
      <c r="C79" s="647" t="s">
        <v>1352</v>
      </c>
      <c r="D79" s="647" t="s">
        <v>1353</v>
      </c>
      <c r="E79" s="647" t="s">
        <v>1354</v>
      </c>
      <c r="F79" s="647" t="s">
        <v>1190</v>
      </c>
      <c r="G79" s="647" t="s">
        <v>1355</v>
      </c>
      <c r="I79" s="826">
        <v>56.7</v>
      </c>
      <c r="J79" s="826">
        <v>33.6</v>
      </c>
      <c r="K79" s="826">
        <v>8.5</v>
      </c>
      <c r="L79" s="804">
        <v>133</v>
      </c>
    </row>
    <row r="80" spans="1:12" ht="9">
      <c r="A80" s="771" t="s">
        <v>1356</v>
      </c>
      <c r="B80" s="647"/>
      <c r="C80" s="647" t="s">
        <v>1357</v>
      </c>
      <c r="D80" s="647" t="s">
        <v>1358</v>
      </c>
      <c r="E80" s="647" t="s">
        <v>1359</v>
      </c>
      <c r="F80" s="647" t="s">
        <v>1360</v>
      </c>
      <c r="G80" s="647" t="s">
        <v>1361</v>
      </c>
      <c r="I80" s="826">
        <v>51.7</v>
      </c>
      <c r="J80" s="826">
        <v>18.6</v>
      </c>
      <c r="K80" s="826">
        <v>12.4</v>
      </c>
      <c r="L80" s="804">
        <v>134</v>
      </c>
    </row>
    <row r="81" spans="1:12" ht="9">
      <c r="A81" s="771">
        <v>291</v>
      </c>
      <c r="B81" s="647"/>
      <c r="C81" s="647" t="s">
        <v>1362</v>
      </c>
      <c r="D81" s="647" t="s">
        <v>1363</v>
      </c>
      <c r="E81" s="647" t="s">
        <v>1364</v>
      </c>
      <c r="F81" s="647" t="s">
        <v>1365</v>
      </c>
      <c r="G81" s="647" t="s">
        <v>1366</v>
      </c>
      <c r="I81" s="826">
        <v>53.6</v>
      </c>
      <c r="J81" s="826">
        <v>25.7</v>
      </c>
      <c r="K81" s="826">
        <v>29.2</v>
      </c>
      <c r="L81" s="804">
        <v>135</v>
      </c>
    </row>
    <row r="82" spans="1:12" ht="9">
      <c r="A82" s="771">
        <v>621</v>
      </c>
      <c r="B82" s="647"/>
      <c r="C82" s="647" t="s">
        <v>1367</v>
      </c>
      <c r="D82" s="647" t="s">
        <v>1368</v>
      </c>
      <c r="E82" s="647" t="s">
        <v>1369</v>
      </c>
      <c r="F82" s="647" t="s">
        <v>1370</v>
      </c>
      <c r="G82" s="647" t="s">
        <v>1371</v>
      </c>
      <c r="I82" s="826">
        <v>67.4</v>
      </c>
      <c r="J82" s="826">
        <v>23.1</v>
      </c>
      <c r="K82" s="826">
        <v>14.4</v>
      </c>
      <c r="L82" s="804">
        <v>136</v>
      </c>
    </row>
    <row r="83" spans="1:12" ht="9">
      <c r="A83" s="771">
        <v>981</v>
      </c>
      <c r="B83" s="647"/>
      <c r="C83" s="647" t="s">
        <v>1372</v>
      </c>
      <c r="D83" s="647" t="s">
        <v>1373</v>
      </c>
      <c r="E83" s="647" t="s">
        <v>1374</v>
      </c>
      <c r="F83" s="647" t="s">
        <v>1375</v>
      </c>
      <c r="G83" s="647" t="s">
        <v>1376</v>
      </c>
      <c r="I83" s="826">
        <v>50.3</v>
      </c>
      <c r="J83" s="826">
        <v>19</v>
      </c>
      <c r="K83" s="826">
        <v>23.4</v>
      </c>
      <c r="L83" s="804">
        <v>137</v>
      </c>
    </row>
    <row r="84" spans="1:12" ht="9">
      <c r="A84" s="771">
        <v>899</v>
      </c>
      <c r="B84" s="647"/>
      <c r="C84" s="647" t="s">
        <v>1377</v>
      </c>
      <c r="D84" s="647" t="s">
        <v>1378</v>
      </c>
      <c r="E84" s="647" t="s">
        <v>1379</v>
      </c>
      <c r="F84" s="647" t="s">
        <v>1380</v>
      </c>
      <c r="G84" s="647" t="s">
        <v>1381</v>
      </c>
      <c r="I84" s="826">
        <v>45.2</v>
      </c>
      <c r="J84" s="826">
        <v>22.4</v>
      </c>
      <c r="K84" s="826">
        <v>25.5</v>
      </c>
      <c r="L84" s="804">
        <v>138</v>
      </c>
    </row>
    <row r="85" spans="1:12" ht="9">
      <c r="A85" s="771" t="s">
        <v>1382</v>
      </c>
      <c r="B85" s="647"/>
      <c r="C85" s="647" t="s">
        <v>1383</v>
      </c>
      <c r="D85" s="647" t="s">
        <v>1384</v>
      </c>
      <c r="E85" s="647" t="s">
        <v>1385</v>
      </c>
      <c r="F85" s="647" t="s">
        <v>1229</v>
      </c>
      <c r="G85" s="647" t="s">
        <v>1386</v>
      </c>
      <c r="I85" s="826">
        <v>45.6</v>
      </c>
      <c r="J85" s="826">
        <v>14.9</v>
      </c>
      <c r="K85" s="826">
        <v>36.9</v>
      </c>
      <c r="L85" s="804">
        <v>139</v>
      </c>
    </row>
    <row r="86" spans="1:12" ht="9">
      <c r="A86" s="771" t="s">
        <v>1387</v>
      </c>
      <c r="B86" s="647"/>
      <c r="C86" s="647" t="s">
        <v>1388</v>
      </c>
      <c r="D86" s="647" t="s">
        <v>1389</v>
      </c>
      <c r="E86" s="647" t="s">
        <v>1390</v>
      </c>
      <c r="F86" s="647" t="s">
        <v>1391</v>
      </c>
      <c r="G86" s="647" t="s">
        <v>1392</v>
      </c>
      <c r="I86" s="826">
        <v>49.3</v>
      </c>
      <c r="J86" s="826">
        <v>12.1</v>
      </c>
      <c r="K86" s="826">
        <v>32.2</v>
      </c>
      <c r="L86" s="804">
        <v>140</v>
      </c>
    </row>
    <row r="88" ht="9">
      <c r="A88" s="803" t="s">
        <v>962</v>
      </c>
    </row>
  </sheetData>
  <mergeCells count="14">
    <mergeCell ref="A1:L1"/>
    <mergeCell ref="C3:G3"/>
    <mergeCell ref="L3:L9"/>
    <mergeCell ref="C4:C8"/>
    <mergeCell ref="D4:G4"/>
    <mergeCell ref="I4:I7"/>
    <mergeCell ref="J4:J7"/>
    <mergeCell ref="K4:K7"/>
    <mergeCell ref="D5:D8"/>
    <mergeCell ref="A9:G9"/>
    <mergeCell ref="I9:K9"/>
    <mergeCell ref="F5:F8"/>
    <mergeCell ref="G5:G8"/>
    <mergeCell ref="I8:K8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5" r:id="rId1"/>
  <headerFooter alignWithMargins="0">
    <oddHeader>&amp;C&amp;"Jahrbuch,Standard"&amp;8- 35 -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M17" sqref="M17"/>
    </sheetView>
  </sheetViews>
  <sheetFormatPr defaultColWidth="12" defaultRowHeight="11.25"/>
  <cols>
    <col min="1" max="1" width="4" style="804" customWidth="1"/>
    <col min="2" max="3" width="1.0078125" style="804" customWidth="1"/>
    <col min="4" max="4" width="21.5" style="804" customWidth="1"/>
    <col min="5" max="5" width="10.83203125" style="804" customWidth="1"/>
    <col min="6" max="6" width="14" style="804" customWidth="1"/>
    <col min="7" max="8" width="13.16015625" style="804" customWidth="1"/>
    <col min="9" max="9" width="13" style="804" customWidth="1"/>
    <col min="10" max="10" width="13.83203125" style="804" customWidth="1"/>
    <col min="11" max="11" width="13.5" style="804" customWidth="1"/>
    <col min="12" max="12" width="13.33203125" style="803" customWidth="1"/>
    <col min="13" max="16384" width="13.33203125" style="804" customWidth="1"/>
  </cols>
  <sheetData>
    <row r="1" spans="1:11" ht="12">
      <c r="A1" s="1098" t="s">
        <v>1012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</row>
    <row r="2" spans="1:11" ht="9" customHeight="1">
      <c r="A2" s="798"/>
      <c r="B2" s="798"/>
      <c r="C2" s="798"/>
      <c r="D2" s="798"/>
      <c r="E2" s="799"/>
      <c r="F2" s="799"/>
      <c r="G2" s="799"/>
      <c r="H2" s="799"/>
      <c r="I2" s="799"/>
      <c r="J2" s="799"/>
      <c r="K2" s="799"/>
    </row>
    <row r="3" spans="1:11" ht="11.25" customHeight="1">
      <c r="A3" s="819"/>
      <c r="B3" s="1090" t="s">
        <v>756</v>
      </c>
      <c r="C3" s="1091"/>
      <c r="D3" s="1091"/>
      <c r="E3" s="1090" t="s">
        <v>1001</v>
      </c>
      <c r="F3" s="1099" t="s">
        <v>668</v>
      </c>
      <c r="G3" s="1100"/>
      <c r="H3" s="1100"/>
      <c r="I3" s="1100"/>
      <c r="J3" s="1100"/>
      <c r="K3" s="1100"/>
    </row>
    <row r="4" spans="1:11" ht="11.25" customHeight="1">
      <c r="A4" s="803"/>
      <c r="B4" s="1092"/>
      <c r="C4" s="1093"/>
      <c r="D4" s="1093"/>
      <c r="E4" s="1101"/>
      <c r="F4" s="1090" t="s">
        <v>946</v>
      </c>
      <c r="G4" s="1099" t="s">
        <v>613</v>
      </c>
      <c r="H4" s="1100"/>
      <c r="I4" s="1100"/>
      <c r="J4" s="1100"/>
      <c r="K4" s="1100"/>
    </row>
    <row r="5" spans="1:11" ht="11.25" customHeight="1">
      <c r="A5" s="828" t="s">
        <v>600</v>
      </c>
      <c r="B5" s="1092"/>
      <c r="C5" s="1093"/>
      <c r="D5" s="1093"/>
      <c r="E5" s="1101"/>
      <c r="F5" s="1101"/>
      <c r="G5" s="1090" t="s">
        <v>730</v>
      </c>
      <c r="H5" s="1090" t="s">
        <v>731</v>
      </c>
      <c r="I5" s="1090" t="s">
        <v>732</v>
      </c>
      <c r="J5" s="808" t="s">
        <v>733</v>
      </c>
      <c r="K5" s="1090" t="s">
        <v>734</v>
      </c>
    </row>
    <row r="6" spans="1:11" ht="11.25" customHeight="1">
      <c r="A6" s="828" t="s">
        <v>753</v>
      </c>
      <c r="B6" s="1092"/>
      <c r="C6" s="1093"/>
      <c r="D6" s="1093"/>
      <c r="E6" s="1101"/>
      <c r="F6" s="1101"/>
      <c r="G6" s="1101"/>
      <c r="H6" s="1101"/>
      <c r="I6" s="1101"/>
      <c r="J6" s="807" t="s">
        <v>735</v>
      </c>
      <c r="K6" s="1101"/>
    </row>
    <row r="7" spans="1:11" ht="11.25" customHeight="1">
      <c r="A7" s="803"/>
      <c r="B7" s="1092"/>
      <c r="C7" s="1093"/>
      <c r="D7" s="1093"/>
      <c r="E7" s="1101"/>
      <c r="F7" s="1101"/>
      <c r="G7" s="1101"/>
      <c r="H7" s="1101"/>
      <c r="I7" s="1101"/>
      <c r="J7" s="807" t="s">
        <v>736</v>
      </c>
      <c r="K7" s="1101"/>
    </row>
    <row r="8" spans="1:11" ht="11.25" customHeight="1">
      <c r="A8" s="803"/>
      <c r="B8" s="1092"/>
      <c r="C8" s="1093"/>
      <c r="D8" s="1093"/>
      <c r="E8" s="1102"/>
      <c r="F8" s="1102"/>
      <c r="G8" s="1102"/>
      <c r="H8" s="1102"/>
      <c r="I8" s="1102"/>
      <c r="J8" s="809" t="s">
        <v>504</v>
      </c>
      <c r="K8" s="1102"/>
    </row>
    <row r="9" spans="1:11" ht="11.25" customHeight="1">
      <c r="A9" s="817"/>
      <c r="B9" s="1094"/>
      <c r="C9" s="1095"/>
      <c r="D9" s="1095"/>
      <c r="E9" s="1096" t="s">
        <v>737</v>
      </c>
      <c r="F9" s="1097"/>
      <c r="G9" s="1097"/>
      <c r="H9" s="1097"/>
      <c r="I9" s="1097"/>
      <c r="J9" s="1097"/>
      <c r="K9" s="1097"/>
    </row>
    <row r="10" spans="2:11" ht="9">
      <c r="B10" s="825"/>
      <c r="E10" s="824"/>
      <c r="F10" s="824"/>
      <c r="G10" s="824"/>
      <c r="H10" s="824"/>
      <c r="I10" s="824"/>
      <c r="J10" s="824"/>
      <c r="K10" s="825"/>
    </row>
    <row r="11" spans="1:11" ht="9">
      <c r="A11" s="804">
        <v>141</v>
      </c>
      <c r="B11" s="813"/>
      <c r="D11" s="804" t="s">
        <v>896</v>
      </c>
      <c r="E11" s="769">
        <v>12065</v>
      </c>
      <c r="F11" s="769">
        <v>24699</v>
      </c>
      <c r="G11" s="769">
        <v>14299</v>
      </c>
      <c r="H11" s="769">
        <v>894</v>
      </c>
      <c r="I11" s="769">
        <v>3491</v>
      </c>
      <c r="J11" s="769">
        <v>1274</v>
      </c>
      <c r="K11" s="770">
        <v>0</v>
      </c>
    </row>
    <row r="12" spans="1:11" ht="9">
      <c r="A12" s="804">
        <v>142</v>
      </c>
      <c r="B12" s="813"/>
      <c r="D12" s="804" t="s">
        <v>897</v>
      </c>
      <c r="E12" s="769">
        <v>12054</v>
      </c>
      <c r="F12" s="769">
        <v>23534</v>
      </c>
      <c r="G12" s="769">
        <v>7413</v>
      </c>
      <c r="H12" s="769">
        <v>3185</v>
      </c>
      <c r="I12" s="769">
        <v>4179</v>
      </c>
      <c r="J12" s="769">
        <v>1204</v>
      </c>
      <c r="K12" s="770">
        <v>68</v>
      </c>
    </row>
    <row r="13" spans="1:11" ht="9">
      <c r="A13" s="804">
        <v>143</v>
      </c>
      <c r="B13" s="813"/>
      <c r="D13" s="804" t="s">
        <v>900</v>
      </c>
      <c r="E13" s="769">
        <v>11948</v>
      </c>
      <c r="F13" s="769">
        <v>22547</v>
      </c>
      <c r="G13" s="769">
        <v>10327</v>
      </c>
      <c r="H13" s="769">
        <v>1378</v>
      </c>
      <c r="I13" s="769">
        <v>1322</v>
      </c>
      <c r="J13" s="769">
        <v>630</v>
      </c>
      <c r="K13" s="770">
        <v>2690</v>
      </c>
    </row>
    <row r="14" spans="1:11" ht="9">
      <c r="A14" s="804">
        <v>144</v>
      </c>
      <c r="B14" s="813"/>
      <c r="D14" s="804" t="s">
        <v>901</v>
      </c>
      <c r="E14" s="769">
        <v>11862</v>
      </c>
      <c r="F14" s="769">
        <v>25601</v>
      </c>
      <c r="G14" s="769">
        <v>8105</v>
      </c>
      <c r="H14" s="769">
        <v>2599</v>
      </c>
      <c r="I14" s="769">
        <v>4259</v>
      </c>
      <c r="J14" s="769">
        <v>911</v>
      </c>
      <c r="K14" s="770">
        <v>2360</v>
      </c>
    </row>
    <row r="15" spans="1:11" ht="9">
      <c r="A15" s="804">
        <v>145</v>
      </c>
      <c r="B15" s="813"/>
      <c r="D15" s="804" t="s">
        <v>899</v>
      </c>
      <c r="E15" s="769">
        <v>11860</v>
      </c>
      <c r="F15" s="769">
        <v>24779</v>
      </c>
      <c r="G15" s="769">
        <v>10447</v>
      </c>
      <c r="H15" s="769">
        <v>802</v>
      </c>
      <c r="I15" s="769">
        <v>3666</v>
      </c>
      <c r="J15" s="769">
        <v>1143</v>
      </c>
      <c r="K15" s="770">
        <v>0</v>
      </c>
    </row>
    <row r="16" spans="1:11" ht="9">
      <c r="A16" s="804">
        <v>146</v>
      </c>
      <c r="B16" s="813"/>
      <c r="D16" s="804" t="s">
        <v>906</v>
      </c>
      <c r="E16" s="769">
        <v>11763</v>
      </c>
      <c r="F16" s="769">
        <v>45060</v>
      </c>
      <c r="G16" s="769">
        <v>15328</v>
      </c>
      <c r="H16" s="769">
        <v>847</v>
      </c>
      <c r="I16" s="769">
        <v>3720</v>
      </c>
      <c r="J16" s="769">
        <v>1093</v>
      </c>
      <c r="K16" s="770">
        <v>0</v>
      </c>
    </row>
    <row r="17" spans="1:11" ht="9">
      <c r="A17" s="804">
        <v>147</v>
      </c>
      <c r="B17" s="813"/>
      <c r="D17" s="804" t="s">
        <v>903</v>
      </c>
      <c r="E17" s="769">
        <v>11762</v>
      </c>
      <c r="F17" s="769">
        <v>18748</v>
      </c>
      <c r="G17" s="769">
        <v>10278</v>
      </c>
      <c r="H17" s="769">
        <v>1266</v>
      </c>
      <c r="I17" s="769">
        <v>1932</v>
      </c>
      <c r="J17" s="769">
        <v>1713</v>
      </c>
      <c r="K17" s="770">
        <v>713</v>
      </c>
    </row>
    <row r="18" spans="1:11" ht="9">
      <c r="A18" s="804">
        <v>148</v>
      </c>
      <c r="B18" s="813"/>
      <c r="D18" s="804" t="s">
        <v>910</v>
      </c>
      <c r="E18" s="769">
        <v>11760</v>
      </c>
      <c r="F18" s="769">
        <v>25325</v>
      </c>
      <c r="G18" s="769">
        <v>10803</v>
      </c>
      <c r="H18" s="769">
        <v>1215</v>
      </c>
      <c r="I18" s="769">
        <v>4566</v>
      </c>
      <c r="J18" s="769">
        <v>1153</v>
      </c>
      <c r="K18" s="770">
        <v>2400</v>
      </c>
    </row>
    <row r="19" spans="1:11" ht="9">
      <c r="A19" s="804">
        <v>149</v>
      </c>
      <c r="B19" s="813"/>
      <c r="D19" s="804" t="s">
        <v>902</v>
      </c>
      <c r="E19" s="769">
        <v>11751</v>
      </c>
      <c r="F19" s="769">
        <v>27259</v>
      </c>
      <c r="G19" s="769">
        <v>9204</v>
      </c>
      <c r="H19" s="769">
        <v>2247</v>
      </c>
      <c r="I19" s="769">
        <v>3145</v>
      </c>
      <c r="J19" s="769">
        <v>870</v>
      </c>
      <c r="K19" s="770">
        <v>750</v>
      </c>
    </row>
    <row r="20" spans="1:11" ht="9">
      <c r="A20" s="804">
        <v>150</v>
      </c>
      <c r="B20" s="813"/>
      <c r="D20" s="804" t="s">
        <v>907</v>
      </c>
      <c r="E20" s="769">
        <v>11699</v>
      </c>
      <c r="F20" s="769">
        <v>23811</v>
      </c>
      <c r="G20" s="769">
        <v>8315</v>
      </c>
      <c r="H20" s="769">
        <v>1760</v>
      </c>
      <c r="I20" s="769">
        <v>3284</v>
      </c>
      <c r="J20" s="769">
        <v>811</v>
      </c>
      <c r="K20" s="770">
        <v>0</v>
      </c>
    </row>
    <row r="21" spans="2:11" ht="9">
      <c r="B21" s="813"/>
      <c r="E21" s="769"/>
      <c r="F21" s="769"/>
      <c r="G21" s="769"/>
      <c r="H21" s="769"/>
      <c r="I21" s="769"/>
      <c r="J21" s="769"/>
      <c r="K21" s="770"/>
    </row>
    <row r="22" spans="1:11" ht="9">
      <c r="A22" s="804">
        <v>151</v>
      </c>
      <c r="B22" s="813"/>
      <c r="D22" s="804" t="s">
        <v>905</v>
      </c>
      <c r="E22" s="769">
        <v>11686</v>
      </c>
      <c r="F22" s="769">
        <v>25339</v>
      </c>
      <c r="G22" s="769">
        <v>8464</v>
      </c>
      <c r="H22" s="769">
        <v>2903</v>
      </c>
      <c r="I22" s="769">
        <v>1342</v>
      </c>
      <c r="J22" s="769">
        <v>2199</v>
      </c>
      <c r="K22" s="770">
        <v>500</v>
      </c>
    </row>
    <row r="23" spans="1:11" ht="9">
      <c r="A23" s="804">
        <v>152</v>
      </c>
      <c r="B23" s="813"/>
      <c r="D23" s="804" t="s">
        <v>904</v>
      </c>
      <c r="E23" s="769">
        <v>11644</v>
      </c>
      <c r="F23" s="769">
        <v>18765</v>
      </c>
      <c r="G23" s="769">
        <v>6549</v>
      </c>
      <c r="H23" s="769">
        <v>3056</v>
      </c>
      <c r="I23" s="769">
        <v>3077</v>
      </c>
      <c r="J23" s="769">
        <v>521</v>
      </c>
      <c r="K23" s="770">
        <v>0</v>
      </c>
    </row>
    <row r="24" spans="1:11" ht="9">
      <c r="A24" s="804">
        <v>153</v>
      </c>
      <c r="B24" s="813"/>
      <c r="D24" s="804" t="s">
        <v>908</v>
      </c>
      <c r="E24" s="769">
        <v>11591</v>
      </c>
      <c r="F24" s="769">
        <v>21215</v>
      </c>
      <c r="G24" s="769">
        <v>8007</v>
      </c>
      <c r="H24" s="769">
        <v>2110</v>
      </c>
      <c r="I24" s="769">
        <v>3102</v>
      </c>
      <c r="J24" s="769">
        <v>450</v>
      </c>
      <c r="K24" s="770">
        <v>1225</v>
      </c>
    </row>
    <row r="25" spans="1:11" ht="9">
      <c r="A25" s="804">
        <v>154</v>
      </c>
      <c r="B25" s="813"/>
      <c r="D25" s="804" t="s">
        <v>912</v>
      </c>
      <c r="E25" s="769">
        <v>11548</v>
      </c>
      <c r="F25" s="769">
        <v>41610</v>
      </c>
      <c r="G25" s="769">
        <v>9047</v>
      </c>
      <c r="H25" s="769">
        <v>797</v>
      </c>
      <c r="I25" s="769">
        <v>3517</v>
      </c>
      <c r="J25" s="769">
        <v>2733</v>
      </c>
      <c r="K25" s="770">
        <v>18013</v>
      </c>
    </row>
    <row r="26" spans="1:11" ht="9">
      <c r="A26" s="804">
        <v>155</v>
      </c>
      <c r="B26" s="813"/>
      <c r="D26" s="804" t="s">
        <v>909</v>
      </c>
      <c r="E26" s="769">
        <v>11534</v>
      </c>
      <c r="F26" s="769">
        <v>22232</v>
      </c>
      <c r="G26" s="769">
        <v>10705</v>
      </c>
      <c r="H26" s="769">
        <v>1652</v>
      </c>
      <c r="I26" s="769">
        <v>2488</v>
      </c>
      <c r="J26" s="769">
        <v>1274</v>
      </c>
      <c r="K26" s="770">
        <v>0</v>
      </c>
    </row>
    <row r="27" spans="1:11" ht="9">
      <c r="A27" s="804">
        <v>156</v>
      </c>
      <c r="B27" s="813"/>
      <c r="D27" s="804" t="s">
        <v>911</v>
      </c>
      <c r="E27" s="769">
        <v>11475</v>
      </c>
      <c r="F27" s="769">
        <v>24609</v>
      </c>
      <c r="G27" s="769">
        <v>11445</v>
      </c>
      <c r="H27" s="769">
        <v>687</v>
      </c>
      <c r="I27" s="769">
        <v>3273</v>
      </c>
      <c r="J27" s="769">
        <v>794</v>
      </c>
      <c r="K27" s="770">
        <v>0</v>
      </c>
    </row>
    <row r="28" spans="1:11" ht="9">
      <c r="A28" s="804">
        <v>157</v>
      </c>
      <c r="B28" s="813"/>
      <c r="D28" s="804" t="s">
        <v>913</v>
      </c>
      <c r="E28" s="769">
        <v>11455</v>
      </c>
      <c r="F28" s="769">
        <v>26490</v>
      </c>
      <c r="G28" s="769">
        <v>8938</v>
      </c>
      <c r="H28" s="769">
        <v>1846</v>
      </c>
      <c r="I28" s="769">
        <v>5181</v>
      </c>
      <c r="J28" s="769">
        <v>883</v>
      </c>
      <c r="K28" s="770">
        <v>0</v>
      </c>
    </row>
    <row r="29" spans="1:11" ht="9">
      <c r="A29" s="804">
        <v>158</v>
      </c>
      <c r="B29" s="813"/>
      <c r="D29" s="804" t="s">
        <v>918</v>
      </c>
      <c r="E29" s="769">
        <v>11409</v>
      </c>
      <c r="F29" s="769">
        <v>28702</v>
      </c>
      <c r="G29" s="769">
        <v>12119</v>
      </c>
      <c r="H29" s="769">
        <v>1123</v>
      </c>
      <c r="I29" s="769">
        <v>5214</v>
      </c>
      <c r="J29" s="769">
        <v>1161</v>
      </c>
      <c r="K29" s="770">
        <v>58</v>
      </c>
    </row>
    <row r="30" spans="1:11" ht="9">
      <c r="A30" s="804">
        <v>159</v>
      </c>
      <c r="B30" s="813"/>
      <c r="D30" s="804" t="s">
        <v>914</v>
      </c>
      <c r="E30" s="769">
        <v>11297</v>
      </c>
      <c r="F30" s="769">
        <v>14211</v>
      </c>
      <c r="G30" s="769">
        <v>8172</v>
      </c>
      <c r="H30" s="769">
        <v>1408</v>
      </c>
      <c r="I30" s="769">
        <v>1502</v>
      </c>
      <c r="J30" s="769">
        <v>196</v>
      </c>
      <c r="K30" s="770">
        <v>1320</v>
      </c>
    </row>
    <row r="31" spans="1:11" ht="9">
      <c r="A31" s="804">
        <v>160</v>
      </c>
      <c r="B31" s="813"/>
      <c r="D31" s="804" t="s">
        <v>917</v>
      </c>
      <c r="E31" s="769">
        <v>11276</v>
      </c>
      <c r="F31" s="769">
        <v>31720</v>
      </c>
      <c r="G31" s="769">
        <v>8770</v>
      </c>
      <c r="H31" s="769">
        <v>1591</v>
      </c>
      <c r="I31" s="769">
        <v>2797</v>
      </c>
      <c r="J31" s="769">
        <v>1528</v>
      </c>
      <c r="K31" s="770">
        <v>0</v>
      </c>
    </row>
    <row r="32" spans="2:11" ht="9">
      <c r="B32" s="813"/>
      <c r="E32" s="769"/>
      <c r="F32" s="769"/>
      <c r="G32" s="769"/>
      <c r="H32" s="769"/>
      <c r="I32" s="769"/>
      <c r="J32" s="769"/>
      <c r="K32" s="770"/>
    </row>
    <row r="33" spans="1:11" ht="9">
      <c r="A33" s="804">
        <v>161</v>
      </c>
      <c r="B33" s="813"/>
      <c r="D33" s="804" t="s">
        <v>919</v>
      </c>
      <c r="E33" s="769">
        <v>11256</v>
      </c>
      <c r="F33" s="769">
        <v>28984</v>
      </c>
      <c r="G33" s="769">
        <v>12421</v>
      </c>
      <c r="H33" s="769">
        <v>623</v>
      </c>
      <c r="I33" s="769">
        <v>1882</v>
      </c>
      <c r="J33" s="769">
        <v>3864</v>
      </c>
      <c r="K33" s="770">
        <v>2000</v>
      </c>
    </row>
    <row r="34" spans="1:11" ht="9">
      <c r="A34" s="804">
        <v>162</v>
      </c>
      <c r="B34" s="813"/>
      <c r="D34" s="804" t="s">
        <v>915</v>
      </c>
      <c r="E34" s="769">
        <v>11249</v>
      </c>
      <c r="F34" s="769">
        <v>24486</v>
      </c>
      <c r="G34" s="769">
        <v>8237</v>
      </c>
      <c r="H34" s="769">
        <v>965</v>
      </c>
      <c r="I34" s="769">
        <v>3958</v>
      </c>
      <c r="J34" s="769">
        <v>223</v>
      </c>
      <c r="K34" s="770">
        <v>0</v>
      </c>
    </row>
    <row r="35" spans="1:11" ht="9">
      <c r="A35" s="804">
        <v>163</v>
      </c>
      <c r="B35" s="813"/>
      <c r="D35" s="804" t="s">
        <v>916</v>
      </c>
      <c r="E35" s="769">
        <v>11247</v>
      </c>
      <c r="F35" s="769">
        <v>20819</v>
      </c>
      <c r="G35" s="769">
        <v>7857</v>
      </c>
      <c r="H35" s="769">
        <v>1963</v>
      </c>
      <c r="I35" s="769">
        <v>1556</v>
      </c>
      <c r="J35" s="769">
        <v>920</v>
      </c>
      <c r="K35" s="770">
        <v>0</v>
      </c>
    </row>
    <row r="36" spans="1:11" ht="9">
      <c r="A36" s="804">
        <v>164</v>
      </c>
      <c r="B36" s="813"/>
      <c r="D36" s="804" t="s">
        <v>923</v>
      </c>
      <c r="E36" s="769">
        <v>11205</v>
      </c>
      <c r="F36" s="769">
        <v>19920</v>
      </c>
      <c r="G36" s="769">
        <v>7924</v>
      </c>
      <c r="H36" s="769">
        <v>2499</v>
      </c>
      <c r="I36" s="769">
        <v>1958</v>
      </c>
      <c r="J36" s="769">
        <v>1092</v>
      </c>
      <c r="K36" s="770">
        <v>0</v>
      </c>
    </row>
    <row r="37" spans="1:11" ht="9">
      <c r="A37" s="804">
        <v>165</v>
      </c>
      <c r="B37" s="813"/>
      <c r="D37" s="804" t="s">
        <v>920</v>
      </c>
      <c r="E37" s="769">
        <v>11203</v>
      </c>
      <c r="F37" s="769">
        <v>24955</v>
      </c>
      <c r="G37" s="769">
        <v>16704</v>
      </c>
      <c r="H37" s="769">
        <v>751</v>
      </c>
      <c r="I37" s="769">
        <v>3731</v>
      </c>
      <c r="J37" s="769">
        <v>595</v>
      </c>
      <c r="K37" s="770">
        <v>0</v>
      </c>
    </row>
    <row r="38" spans="1:11" ht="9">
      <c r="A38" s="804">
        <v>166</v>
      </c>
      <c r="B38" s="813"/>
      <c r="D38" s="804" t="s">
        <v>925</v>
      </c>
      <c r="E38" s="769">
        <v>11191</v>
      </c>
      <c r="F38" s="769">
        <v>23731</v>
      </c>
      <c r="G38" s="769">
        <v>7906</v>
      </c>
      <c r="H38" s="769">
        <v>1779</v>
      </c>
      <c r="I38" s="769">
        <v>2645</v>
      </c>
      <c r="J38" s="769">
        <v>2235</v>
      </c>
      <c r="K38" s="770">
        <v>2582</v>
      </c>
    </row>
    <row r="39" spans="1:11" ht="9">
      <c r="A39" s="804">
        <v>167</v>
      </c>
      <c r="B39" s="813"/>
      <c r="D39" s="804" t="s">
        <v>922</v>
      </c>
      <c r="E39" s="769">
        <v>11171</v>
      </c>
      <c r="F39" s="769">
        <v>82728</v>
      </c>
      <c r="G39" s="769">
        <v>16227</v>
      </c>
      <c r="H39" s="769">
        <v>989</v>
      </c>
      <c r="I39" s="769">
        <v>3029</v>
      </c>
      <c r="J39" s="769">
        <v>471</v>
      </c>
      <c r="K39" s="770">
        <v>0</v>
      </c>
    </row>
    <row r="40" spans="1:11" ht="9">
      <c r="A40" s="804">
        <v>168</v>
      </c>
      <c r="B40" s="813"/>
      <c r="D40" s="804" t="s">
        <v>921</v>
      </c>
      <c r="E40" s="769">
        <v>11158</v>
      </c>
      <c r="F40" s="769">
        <v>21936</v>
      </c>
      <c r="G40" s="769">
        <v>8929</v>
      </c>
      <c r="H40" s="769">
        <v>2507</v>
      </c>
      <c r="I40" s="769">
        <v>2126</v>
      </c>
      <c r="J40" s="769">
        <v>352</v>
      </c>
      <c r="K40" s="770">
        <v>500</v>
      </c>
    </row>
    <row r="41" spans="1:11" ht="9">
      <c r="A41" s="804">
        <v>169</v>
      </c>
      <c r="B41" s="813"/>
      <c r="D41" s="804" t="s">
        <v>926</v>
      </c>
      <c r="E41" s="769">
        <v>11146</v>
      </c>
      <c r="F41" s="769">
        <v>19336</v>
      </c>
      <c r="G41" s="769">
        <v>8466</v>
      </c>
      <c r="H41" s="769">
        <v>1857</v>
      </c>
      <c r="I41" s="769">
        <v>1997</v>
      </c>
      <c r="J41" s="769">
        <v>761</v>
      </c>
      <c r="K41" s="770">
        <v>0</v>
      </c>
    </row>
    <row r="42" spans="1:11" ht="9">
      <c r="A42" s="804">
        <v>170</v>
      </c>
      <c r="B42" s="813"/>
      <c r="D42" s="804" t="s">
        <v>928</v>
      </c>
      <c r="E42" s="769">
        <v>11114</v>
      </c>
      <c r="F42" s="769">
        <v>21130</v>
      </c>
      <c r="G42" s="769">
        <v>8306</v>
      </c>
      <c r="H42" s="769">
        <v>1782</v>
      </c>
      <c r="I42" s="769">
        <v>2335</v>
      </c>
      <c r="J42" s="769">
        <v>306</v>
      </c>
      <c r="K42" s="770">
        <v>299</v>
      </c>
    </row>
    <row r="43" spans="2:11" ht="9">
      <c r="B43" s="813"/>
      <c r="E43" s="769"/>
      <c r="F43" s="769"/>
      <c r="G43" s="769"/>
      <c r="H43" s="769"/>
      <c r="I43" s="769"/>
      <c r="J43" s="769"/>
      <c r="K43" s="770"/>
    </row>
    <row r="44" spans="1:11" ht="9">
      <c r="A44" s="804">
        <v>171</v>
      </c>
      <c r="B44" s="813"/>
      <c r="D44" s="804" t="s">
        <v>924</v>
      </c>
      <c r="E44" s="769">
        <v>11098</v>
      </c>
      <c r="F44" s="769">
        <v>31202</v>
      </c>
      <c r="G44" s="769">
        <v>13324</v>
      </c>
      <c r="H44" s="769">
        <v>947</v>
      </c>
      <c r="I44" s="769">
        <v>4144</v>
      </c>
      <c r="J44" s="769">
        <v>1629</v>
      </c>
      <c r="K44" s="770">
        <v>2300</v>
      </c>
    </row>
    <row r="45" spans="1:11" ht="9">
      <c r="A45" s="804">
        <v>172</v>
      </c>
      <c r="B45" s="813"/>
      <c r="D45" s="804" t="s">
        <v>927</v>
      </c>
      <c r="E45" s="769">
        <v>11069</v>
      </c>
      <c r="F45" s="769">
        <v>36433</v>
      </c>
      <c r="G45" s="769">
        <v>12872</v>
      </c>
      <c r="H45" s="769">
        <v>819</v>
      </c>
      <c r="I45" s="769">
        <v>9340</v>
      </c>
      <c r="J45" s="769">
        <v>822</v>
      </c>
      <c r="K45" s="770">
        <v>0</v>
      </c>
    </row>
    <row r="46" spans="1:11" ht="9">
      <c r="A46" s="804">
        <v>173</v>
      </c>
      <c r="B46" s="813"/>
      <c r="D46" s="804" t="s">
        <v>929</v>
      </c>
      <c r="E46" s="769">
        <v>11032</v>
      </c>
      <c r="F46" s="769">
        <v>17548</v>
      </c>
      <c r="G46" s="769">
        <v>8020</v>
      </c>
      <c r="H46" s="769">
        <v>735</v>
      </c>
      <c r="I46" s="769">
        <v>1944</v>
      </c>
      <c r="J46" s="769">
        <v>288</v>
      </c>
      <c r="K46" s="770">
        <v>0</v>
      </c>
    </row>
    <row r="47" spans="1:11" ht="9">
      <c r="A47" s="804">
        <v>174</v>
      </c>
      <c r="B47" s="813"/>
      <c r="D47" s="804" t="s">
        <v>931</v>
      </c>
      <c r="E47" s="769">
        <v>11019</v>
      </c>
      <c r="F47" s="769">
        <v>358950</v>
      </c>
      <c r="G47" s="769">
        <v>65987</v>
      </c>
      <c r="H47" s="769">
        <v>2130</v>
      </c>
      <c r="I47" s="769">
        <v>12791</v>
      </c>
      <c r="J47" s="769">
        <v>1</v>
      </c>
      <c r="K47" s="770">
        <v>0</v>
      </c>
    </row>
    <row r="48" spans="1:11" ht="9">
      <c r="A48" s="804">
        <v>175</v>
      </c>
      <c r="B48" s="813"/>
      <c r="D48" s="804" t="s">
        <v>930</v>
      </c>
      <c r="E48" s="769">
        <v>10932</v>
      </c>
      <c r="F48" s="769">
        <v>16957</v>
      </c>
      <c r="G48" s="769">
        <v>6329</v>
      </c>
      <c r="H48" s="769">
        <v>3691</v>
      </c>
      <c r="I48" s="769">
        <v>3433</v>
      </c>
      <c r="J48" s="769">
        <v>1465</v>
      </c>
      <c r="K48" s="770">
        <v>0</v>
      </c>
    </row>
    <row r="49" spans="1:11" ht="9">
      <c r="A49" s="804">
        <v>176</v>
      </c>
      <c r="B49" s="813"/>
      <c r="D49" s="804" t="s">
        <v>932</v>
      </c>
      <c r="E49" s="769">
        <v>10863</v>
      </c>
      <c r="F49" s="769">
        <v>32005</v>
      </c>
      <c r="G49" s="769">
        <v>13768</v>
      </c>
      <c r="H49" s="769">
        <v>793</v>
      </c>
      <c r="I49" s="769">
        <v>5201</v>
      </c>
      <c r="J49" s="769">
        <v>240</v>
      </c>
      <c r="K49" s="770">
        <v>0</v>
      </c>
    </row>
    <row r="50" spans="1:11" ht="9">
      <c r="A50" s="804">
        <v>177</v>
      </c>
      <c r="B50" s="813"/>
      <c r="D50" s="804" t="s">
        <v>933</v>
      </c>
      <c r="E50" s="769">
        <v>10692</v>
      </c>
      <c r="F50" s="769">
        <v>19353</v>
      </c>
      <c r="G50" s="769">
        <v>8065</v>
      </c>
      <c r="H50" s="769">
        <v>1643</v>
      </c>
      <c r="I50" s="769">
        <v>2661</v>
      </c>
      <c r="J50" s="769">
        <v>791</v>
      </c>
      <c r="K50" s="770">
        <v>2567</v>
      </c>
    </row>
    <row r="51" spans="1:11" ht="9">
      <c r="A51" s="804">
        <v>178</v>
      </c>
      <c r="B51" s="813"/>
      <c r="D51" s="804" t="s">
        <v>934</v>
      </c>
      <c r="E51" s="769">
        <v>10675</v>
      </c>
      <c r="F51" s="769">
        <v>18678</v>
      </c>
      <c r="G51" s="769">
        <v>6550</v>
      </c>
      <c r="H51" s="769">
        <v>2681</v>
      </c>
      <c r="I51" s="769">
        <v>2460</v>
      </c>
      <c r="J51" s="769">
        <v>495</v>
      </c>
      <c r="K51" s="770">
        <v>800</v>
      </c>
    </row>
    <row r="52" spans="1:11" ht="9">
      <c r="A52" s="804">
        <v>179</v>
      </c>
      <c r="B52" s="813"/>
      <c r="D52" s="804" t="s">
        <v>935</v>
      </c>
      <c r="E52" s="769">
        <v>10544</v>
      </c>
      <c r="F52" s="769">
        <v>36716</v>
      </c>
      <c r="G52" s="769">
        <v>12987</v>
      </c>
      <c r="H52" s="769">
        <v>497</v>
      </c>
      <c r="I52" s="769">
        <v>4974</v>
      </c>
      <c r="J52" s="769">
        <v>2335</v>
      </c>
      <c r="K52" s="770">
        <v>878</v>
      </c>
    </row>
    <row r="53" spans="1:11" ht="9">
      <c r="A53" s="804">
        <v>180</v>
      </c>
      <c r="B53" s="813"/>
      <c r="D53" s="804" t="s">
        <v>1393</v>
      </c>
      <c r="E53" s="769">
        <v>10510</v>
      </c>
      <c r="F53" s="769">
        <v>15947</v>
      </c>
      <c r="G53" s="769">
        <v>7205</v>
      </c>
      <c r="H53" s="769">
        <v>1097</v>
      </c>
      <c r="I53" s="769">
        <v>2270</v>
      </c>
      <c r="J53" s="769">
        <v>487</v>
      </c>
      <c r="K53" s="770">
        <v>213</v>
      </c>
    </row>
    <row r="54" spans="2:11" ht="9">
      <c r="B54" s="813"/>
      <c r="E54" s="769"/>
      <c r="F54" s="769"/>
      <c r="G54" s="769"/>
      <c r="H54" s="769"/>
      <c r="I54" s="769"/>
      <c r="J54" s="769"/>
      <c r="K54" s="770"/>
    </row>
    <row r="55" spans="1:11" ht="9">
      <c r="A55" s="804">
        <v>181</v>
      </c>
      <c r="B55" s="813"/>
      <c r="D55" s="804" t="s">
        <v>937</v>
      </c>
      <c r="E55" s="769">
        <v>10483</v>
      </c>
      <c r="F55" s="769">
        <v>54576</v>
      </c>
      <c r="G55" s="769">
        <v>20897</v>
      </c>
      <c r="H55" s="769">
        <v>1024</v>
      </c>
      <c r="I55" s="769">
        <v>3828</v>
      </c>
      <c r="J55" s="769">
        <v>403</v>
      </c>
      <c r="K55" s="770">
        <v>0</v>
      </c>
    </row>
    <row r="56" spans="1:11" ht="9">
      <c r="A56" s="804">
        <v>182</v>
      </c>
      <c r="B56" s="813"/>
      <c r="D56" s="804" t="s">
        <v>940</v>
      </c>
      <c r="E56" s="769">
        <v>10464</v>
      </c>
      <c r="F56" s="769">
        <v>16414</v>
      </c>
      <c r="G56" s="769">
        <v>5930</v>
      </c>
      <c r="H56" s="769">
        <v>3539</v>
      </c>
      <c r="I56" s="769">
        <v>1651</v>
      </c>
      <c r="J56" s="769">
        <v>151</v>
      </c>
      <c r="K56" s="770">
        <v>1000</v>
      </c>
    </row>
    <row r="57" spans="1:11" ht="9">
      <c r="A57" s="804">
        <v>183</v>
      </c>
      <c r="B57" s="813"/>
      <c r="D57" s="804" t="s">
        <v>938</v>
      </c>
      <c r="E57" s="769">
        <v>10441</v>
      </c>
      <c r="F57" s="769">
        <v>23482</v>
      </c>
      <c r="G57" s="769">
        <v>9526</v>
      </c>
      <c r="H57" s="769">
        <v>1087</v>
      </c>
      <c r="I57" s="769">
        <v>1657</v>
      </c>
      <c r="J57" s="769">
        <v>173</v>
      </c>
      <c r="K57" s="770">
        <v>500</v>
      </c>
    </row>
    <row r="58" spans="1:11" ht="9">
      <c r="A58" s="804">
        <v>184</v>
      </c>
      <c r="B58" s="813"/>
      <c r="D58" s="804" t="s">
        <v>936</v>
      </c>
      <c r="E58" s="769">
        <v>10421</v>
      </c>
      <c r="F58" s="769">
        <v>21882</v>
      </c>
      <c r="G58" s="769">
        <v>6393</v>
      </c>
      <c r="H58" s="769">
        <v>2875</v>
      </c>
      <c r="I58" s="769">
        <v>2539</v>
      </c>
      <c r="J58" s="769">
        <v>1406</v>
      </c>
      <c r="K58" s="770">
        <v>0</v>
      </c>
    </row>
    <row r="59" spans="1:11" ht="9">
      <c r="A59" s="804">
        <v>185</v>
      </c>
      <c r="B59" s="813"/>
      <c r="D59" s="804" t="s">
        <v>939</v>
      </c>
      <c r="E59" s="769">
        <v>10406</v>
      </c>
      <c r="F59" s="769">
        <v>25843</v>
      </c>
      <c r="G59" s="769">
        <v>7564</v>
      </c>
      <c r="H59" s="769">
        <v>1088</v>
      </c>
      <c r="I59" s="769">
        <v>2945</v>
      </c>
      <c r="J59" s="769">
        <v>382</v>
      </c>
      <c r="K59" s="770">
        <v>0</v>
      </c>
    </row>
    <row r="60" spans="1:11" ht="9">
      <c r="A60" s="804">
        <v>186</v>
      </c>
      <c r="B60" s="813"/>
      <c r="D60" s="804" t="s">
        <v>941</v>
      </c>
      <c r="E60" s="769">
        <v>10334</v>
      </c>
      <c r="F60" s="769">
        <v>28964</v>
      </c>
      <c r="G60" s="769">
        <v>8903</v>
      </c>
      <c r="H60" s="769">
        <v>2464</v>
      </c>
      <c r="I60" s="769">
        <v>5937</v>
      </c>
      <c r="J60" s="769">
        <v>826</v>
      </c>
      <c r="K60" s="770">
        <v>1000</v>
      </c>
    </row>
    <row r="61" spans="1:11" ht="9">
      <c r="A61" s="804">
        <v>187</v>
      </c>
      <c r="B61" s="813"/>
      <c r="D61" s="804" t="s">
        <v>942</v>
      </c>
      <c r="E61" s="769">
        <v>10307</v>
      </c>
      <c r="F61" s="769">
        <v>18849</v>
      </c>
      <c r="G61" s="769">
        <v>7838</v>
      </c>
      <c r="H61" s="769">
        <v>2318</v>
      </c>
      <c r="I61" s="769">
        <v>2642</v>
      </c>
      <c r="J61" s="769">
        <v>605</v>
      </c>
      <c r="K61" s="770">
        <v>0</v>
      </c>
    </row>
    <row r="62" spans="1:11" ht="9">
      <c r="A62" s="804">
        <v>188</v>
      </c>
      <c r="B62" s="813"/>
      <c r="D62" s="804" t="s">
        <v>943</v>
      </c>
      <c r="E62" s="769">
        <v>10235</v>
      </c>
      <c r="F62" s="769">
        <v>11379</v>
      </c>
      <c r="G62" s="769">
        <v>7413</v>
      </c>
      <c r="H62" s="769">
        <v>1027</v>
      </c>
      <c r="I62" s="769">
        <v>1171</v>
      </c>
      <c r="J62" s="769">
        <v>414</v>
      </c>
      <c r="K62" s="770">
        <v>0</v>
      </c>
    </row>
    <row r="63" spans="1:11" ht="9">
      <c r="A63" s="804">
        <v>189</v>
      </c>
      <c r="B63" s="813"/>
      <c r="D63" s="804" t="s">
        <v>0</v>
      </c>
      <c r="E63" s="769">
        <v>10218</v>
      </c>
      <c r="F63" s="769">
        <v>31465</v>
      </c>
      <c r="G63" s="769">
        <v>9087</v>
      </c>
      <c r="H63" s="769">
        <v>906</v>
      </c>
      <c r="I63" s="769">
        <v>3199</v>
      </c>
      <c r="J63" s="769">
        <v>1195</v>
      </c>
      <c r="K63" s="770">
        <v>235</v>
      </c>
    </row>
    <row r="64" spans="1:11" ht="9">
      <c r="A64" s="804">
        <v>190</v>
      </c>
      <c r="B64" s="813"/>
      <c r="D64" s="804" t="s">
        <v>945</v>
      </c>
      <c r="E64" s="769">
        <v>10126</v>
      </c>
      <c r="F64" s="769">
        <v>15082</v>
      </c>
      <c r="G64" s="769">
        <v>10162</v>
      </c>
      <c r="H64" s="769">
        <v>557</v>
      </c>
      <c r="I64" s="769">
        <v>1340</v>
      </c>
      <c r="J64" s="769">
        <v>572</v>
      </c>
      <c r="K64" s="770">
        <v>825</v>
      </c>
    </row>
    <row r="65" spans="1:11" ht="9">
      <c r="A65" s="804">
        <v>191</v>
      </c>
      <c r="B65" s="813"/>
      <c r="D65" s="804" t="s">
        <v>944</v>
      </c>
      <c r="E65" s="769">
        <v>10105</v>
      </c>
      <c r="F65" s="769">
        <v>20032</v>
      </c>
      <c r="G65" s="769">
        <v>6804</v>
      </c>
      <c r="H65" s="769">
        <v>2503</v>
      </c>
      <c r="I65" s="769">
        <v>2273</v>
      </c>
      <c r="J65" s="769">
        <v>1085</v>
      </c>
      <c r="K65" s="770">
        <v>2000</v>
      </c>
    </row>
    <row r="66" spans="2:11" ht="9">
      <c r="B66" s="813"/>
      <c r="E66" s="769"/>
      <c r="F66" s="769"/>
      <c r="G66" s="769"/>
      <c r="H66" s="769"/>
      <c r="I66" s="769"/>
      <c r="J66" s="769"/>
      <c r="K66" s="770"/>
    </row>
    <row r="67" spans="1:11" ht="9">
      <c r="A67" s="804">
        <v>192</v>
      </c>
      <c r="B67" s="813"/>
      <c r="D67" s="815" t="s">
        <v>28</v>
      </c>
      <c r="E67" s="769">
        <v>3176166</v>
      </c>
      <c r="F67" s="769">
        <v>7825618</v>
      </c>
      <c r="G67" s="769">
        <v>3095150</v>
      </c>
      <c r="H67" s="769">
        <v>483015</v>
      </c>
      <c r="I67" s="769">
        <v>971989</v>
      </c>
      <c r="J67" s="769">
        <v>268850</v>
      </c>
      <c r="K67" s="770">
        <v>296567</v>
      </c>
    </row>
    <row r="69" ht="9">
      <c r="A69" s="816" t="s">
        <v>1</v>
      </c>
    </row>
  </sheetData>
  <mergeCells count="11">
    <mergeCell ref="I5:I8"/>
    <mergeCell ref="K5:K8"/>
    <mergeCell ref="E9:K9"/>
    <mergeCell ref="A1:K1"/>
    <mergeCell ref="B3:D9"/>
    <mergeCell ref="E3:E8"/>
    <mergeCell ref="F3:K3"/>
    <mergeCell ref="F4:F8"/>
    <mergeCell ref="G4:K4"/>
    <mergeCell ref="G5:G8"/>
    <mergeCell ref="H5:H8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5" r:id="rId1"/>
  <headerFooter alignWithMargins="0">
    <oddHeader>&amp;C&amp;"Jahrbuch,Standard"&amp;8- 36 -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M17" sqref="M17"/>
    </sheetView>
  </sheetViews>
  <sheetFormatPr defaultColWidth="12" defaultRowHeight="11.25"/>
  <cols>
    <col min="1" max="1" width="13.5" style="803" customWidth="1"/>
    <col min="2" max="2" width="1.171875" style="804" customWidth="1"/>
    <col min="3" max="3" width="13" style="804" customWidth="1"/>
    <col min="4" max="4" width="13.66015625" style="804" customWidth="1"/>
    <col min="5" max="5" width="13.5" style="804" customWidth="1"/>
    <col min="6" max="6" width="13.33203125" style="804" customWidth="1"/>
    <col min="7" max="7" width="13.16015625" style="804" customWidth="1"/>
    <col min="8" max="8" width="1.171875" style="804" customWidth="1"/>
    <col min="9" max="11" width="10.16015625" style="804" customWidth="1"/>
    <col min="12" max="12" width="4" style="804" customWidth="1"/>
    <col min="13" max="16384" width="13.33203125" style="804" customWidth="1"/>
  </cols>
  <sheetData>
    <row r="1" spans="1:12" ht="12">
      <c r="A1" s="1106" t="s">
        <v>1011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</row>
    <row r="2" spans="1:12" ht="9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</row>
    <row r="3" spans="1:12" ht="11.25" customHeight="1">
      <c r="A3" s="818"/>
      <c r="B3" s="819"/>
      <c r="C3" s="1099" t="s">
        <v>670</v>
      </c>
      <c r="D3" s="1100"/>
      <c r="E3" s="1100"/>
      <c r="F3" s="1100"/>
      <c r="G3" s="1107"/>
      <c r="H3" s="819"/>
      <c r="I3" s="820"/>
      <c r="J3" s="821" t="s">
        <v>949</v>
      </c>
      <c r="K3" s="818"/>
      <c r="L3" s="1091" t="s">
        <v>33</v>
      </c>
    </row>
    <row r="4" spans="1:12" ht="11.25" customHeight="1">
      <c r="A4" s="818"/>
      <c r="B4" s="803"/>
      <c r="C4" s="1090" t="s">
        <v>946</v>
      </c>
      <c r="D4" s="1099" t="s">
        <v>613</v>
      </c>
      <c r="E4" s="1100"/>
      <c r="F4" s="1100"/>
      <c r="G4" s="1107"/>
      <c r="H4" s="803"/>
      <c r="I4" s="1090" t="s">
        <v>950</v>
      </c>
      <c r="J4" s="1108" t="s">
        <v>951</v>
      </c>
      <c r="K4" s="1103" t="s">
        <v>963</v>
      </c>
      <c r="L4" s="1111"/>
    </row>
    <row r="5" spans="1:12" ht="11.25" customHeight="1">
      <c r="A5" s="800" t="s">
        <v>952</v>
      </c>
      <c r="B5" s="803"/>
      <c r="C5" s="1101"/>
      <c r="D5" s="1108" t="s">
        <v>951</v>
      </c>
      <c r="E5" s="802" t="s">
        <v>953</v>
      </c>
      <c r="F5" s="1108" t="s">
        <v>731</v>
      </c>
      <c r="G5" s="1103" t="s">
        <v>954</v>
      </c>
      <c r="H5" s="803"/>
      <c r="I5" s="1101"/>
      <c r="J5" s="1109"/>
      <c r="K5" s="1104"/>
      <c r="L5" s="1111"/>
    </row>
    <row r="6" spans="1:12" ht="11.25" customHeight="1">
      <c r="A6" s="805" t="s">
        <v>955</v>
      </c>
      <c r="B6" s="803"/>
      <c r="C6" s="1101"/>
      <c r="D6" s="1109"/>
      <c r="E6" s="822" t="s">
        <v>956</v>
      </c>
      <c r="F6" s="1109"/>
      <c r="G6" s="1104"/>
      <c r="H6" s="803"/>
      <c r="I6" s="1101"/>
      <c r="J6" s="1109"/>
      <c r="K6" s="1104"/>
      <c r="L6" s="1111"/>
    </row>
    <row r="7" spans="1:12" ht="11.25" customHeight="1">
      <c r="A7" s="805" t="s">
        <v>957</v>
      </c>
      <c r="B7" s="803"/>
      <c r="C7" s="1101"/>
      <c r="D7" s="1109"/>
      <c r="E7" s="822" t="s">
        <v>958</v>
      </c>
      <c r="F7" s="1109"/>
      <c r="G7" s="1104"/>
      <c r="H7" s="803"/>
      <c r="I7" s="1102"/>
      <c r="J7" s="1110"/>
      <c r="K7" s="1105"/>
      <c r="L7" s="1111"/>
    </row>
    <row r="8" spans="1:12" ht="11.25" customHeight="1">
      <c r="A8" s="810" t="s">
        <v>959</v>
      </c>
      <c r="B8" s="817"/>
      <c r="C8" s="1102"/>
      <c r="D8" s="1110"/>
      <c r="E8" s="823" t="s">
        <v>960</v>
      </c>
      <c r="F8" s="1110"/>
      <c r="G8" s="1105"/>
      <c r="H8" s="803"/>
      <c r="I8" s="1116" t="s">
        <v>964</v>
      </c>
      <c r="J8" s="1117"/>
      <c r="K8" s="1118"/>
      <c r="L8" s="1111"/>
    </row>
    <row r="9" spans="1:12" ht="11.25" customHeight="1">
      <c r="A9" s="1119" t="s">
        <v>961</v>
      </c>
      <c r="B9" s="1119"/>
      <c r="C9" s="1119"/>
      <c r="D9" s="1119"/>
      <c r="E9" s="1119"/>
      <c r="F9" s="1119"/>
      <c r="G9" s="1120"/>
      <c r="H9" s="817"/>
      <c r="I9" s="1116" t="s">
        <v>167</v>
      </c>
      <c r="J9" s="1117"/>
      <c r="K9" s="1118"/>
      <c r="L9" s="1112"/>
    </row>
    <row r="10" spans="2:11" ht="9">
      <c r="B10" s="824"/>
      <c r="C10" s="824"/>
      <c r="D10" s="824"/>
      <c r="E10" s="824"/>
      <c r="F10" s="824"/>
      <c r="G10" s="824"/>
      <c r="H10" s="824"/>
      <c r="I10" s="824"/>
      <c r="J10" s="824"/>
      <c r="K10" s="824"/>
    </row>
    <row r="11" spans="1:12" ht="9">
      <c r="A11" s="771">
        <v>507</v>
      </c>
      <c r="B11" s="647"/>
      <c r="C11" s="647">
        <v>21031</v>
      </c>
      <c r="D11" s="647">
        <v>4911</v>
      </c>
      <c r="E11" s="647">
        <v>2139</v>
      </c>
      <c r="F11" s="647">
        <v>6036</v>
      </c>
      <c r="G11" s="647">
        <v>2660</v>
      </c>
      <c r="I11" s="826">
        <v>75.1</v>
      </c>
      <c r="J11" s="826">
        <v>25.8</v>
      </c>
      <c r="K11" s="826">
        <v>15.7</v>
      </c>
      <c r="L11" s="804">
        <v>141</v>
      </c>
    </row>
    <row r="12" spans="1:12" ht="9">
      <c r="A12" s="771">
        <v>406</v>
      </c>
      <c r="B12" s="647"/>
      <c r="C12" s="647">
        <v>21961</v>
      </c>
      <c r="D12" s="647">
        <v>2529</v>
      </c>
      <c r="E12" s="647">
        <v>4359</v>
      </c>
      <c r="F12" s="647">
        <v>3793</v>
      </c>
      <c r="G12" s="647">
        <v>2566</v>
      </c>
      <c r="I12" s="826">
        <v>47.9</v>
      </c>
      <c r="J12" s="826">
        <v>16.3</v>
      </c>
      <c r="K12" s="826">
        <v>19.2</v>
      </c>
      <c r="L12" s="804">
        <v>142</v>
      </c>
    </row>
    <row r="13" spans="1:12" ht="9">
      <c r="A13" s="771">
        <v>1468</v>
      </c>
      <c r="B13" s="647"/>
      <c r="C13" s="647">
        <v>22089</v>
      </c>
      <c r="D13" s="647">
        <v>3480</v>
      </c>
      <c r="E13" s="647">
        <v>2060</v>
      </c>
      <c r="F13" s="647">
        <v>5231</v>
      </c>
      <c r="G13" s="647">
        <v>6081</v>
      </c>
      <c r="I13" s="826">
        <v>56.2</v>
      </c>
      <c r="J13" s="826">
        <v>18.9</v>
      </c>
      <c r="K13" s="826">
        <v>34.5</v>
      </c>
      <c r="L13" s="804">
        <v>143</v>
      </c>
    </row>
    <row r="14" spans="1:12" ht="9">
      <c r="A14" s="771">
        <v>1653</v>
      </c>
      <c r="B14" s="647"/>
      <c r="C14" s="647">
        <v>20499</v>
      </c>
      <c r="D14" s="647">
        <v>3824</v>
      </c>
      <c r="E14" s="647">
        <v>2629</v>
      </c>
      <c r="F14" s="647">
        <v>3896</v>
      </c>
      <c r="G14" s="647">
        <v>3358</v>
      </c>
      <c r="I14" s="826">
        <v>47.9</v>
      </c>
      <c r="J14" s="826">
        <v>22.6</v>
      </c>
      <c r="K14" s="826">
        <v>21.5</v>
      </c>
      <c r="L14" s="804">
        <v>144</v>
      </c>
    </row>
    <row r="15" spans="1:12" ht="9">
      <c r="A15" s="771">
        <v>62</v>
      </c>
      <c r="B15" s="647"/>
      <c r="C15" s="647">
        <v>23681</v>
      </c>
      <c r="D15" s="647">
        <v>6223</v>
      </c>
      <c r="E15" s="647">
        <v>2681</v>
      </c>
      <c r="F15" s="647">
        <v>5969</v>
      </c>
      <c r="G15" s="647">
        <v>3680</v>
      </c>
      <c r="I15" s="826">
        <v>51</v>
      </c>
      <c r="J15" s="826">
        <v>30.4</v>
      </c>
      <c r="K15" s="826">
        <v>19.3</v>
      </c>
      <c r="L15" s="804">
        <v>145</v>
      </c>
    </row>
    <row r="16" spans="1:12" ht="9">
      <c r="A16" s="771">
        <v>1480</v>
      </c>
      <c r="B16" s="647"/>
      <c r="C16" s="647">
        <v>28241</v>
      </c>
      <c r="D16" s="647">
        <v>3177</v>
      </c>
      <c r="E16" s="647">
        <v>3230</v>
      </c>
      <c r="F16" s="647">
        <v>5436</v>
      </c>
      <c r="G16" s="647">
        <v>8425</v>
      </c>
      <c r="I16" s="826">
        <v>69.1</v>
      </c>
      <c r="J16" s="826">
        <v>14.3</v>
      </c>
      <c r="K16" s="826">
        <v>39.5</v>
      </c>
      <c r="L16" s="804">
        <v>146</v>
      </c>
    </row>
    <row r="17" spans="1:12" ht="9">
      <c r="A17" s="771">
        <v>473</v>
      </c>
      <c r="B17" s="647"/>
      <c r="C17" s="647">
        <v>15212</v>
      </c>
      <c r="D17" s="647">
        <v>3830</v>
      </c>
      <c r="E17" s="647">
        <v>2419</v>
      </c>
      <c r="F17" s="647">
        <v>4579</v>
      </c>
      <c r="G17" s="647">
        <v>411</v>
      </c>
      <c r="I17" s="826">
        <v>68.4</v>
      </c>
      <c r="J17" s="826">
        <v>25.5</v>
      </c>
      <c r="K17" s="826">
        <v>12.3</v>
      </c>
      <c r="L17" s="804">
        <v>147</v>
      </c>
    </row>
    <row r="18" spans="1:12" ht="9">
      <c r="A18" s="771">
        <v>144</v>
      </c>
      <c r="B18" s="647"/>
      <c r="C18" s="647">
        <v>30419</v>
      </c>
      <c r="D18" s="647">
        <v>3879</v>
      </c>
      <c r="E18" s="647">
        <v>3577</v>
      </c>
      <c r="F18" s="647">
        <v>5078</v>
      </c>
      <c r="G18" s="647">
        <v>4385</v>
      </c>
      <c r="I18" s="826">
        <v>53.4</v>
      </c>
      <c r="J18" s="826">
        <v>19.2</v>
      </c>
      <c r="K18" s="826">
        <v>23.4</v>
      </c>
      <c r="L18" s="804">
        <v>148</v>
      </c>
    </row>
    <row r="19" spans="1:12" ht="9">
      <c r="A19" s="771">
        <v>456</v>
      </c>
      <c r="B19" s="647"/>
      <c r="C19" s="647">
        <v>26755</v>
      </c>
      <c r="D19" s="647">
        <v>4104</v>
      </c>
      <c r="E19" s="647">
        <v>3287</v>
      </c>
      <c r="F19" s="647">
        <v>4432</v>
      </c>
      <c r="G19" s="647">
        <v>4430</v>
      </c>
      <c r="I19" s="826">
        <v>47.6</v>
      </c>
      <c r="J19" s="826">
        <v>21.2</v>
      </c>
      <c r="K19" s="826">
        <v>28.9</v>
      </c>
      <c r="L19" s="804">
        <v>149</v>
      </c>
    </row>
    <row r="20" spans="1:12" ht="9">
      <c r="A20" s="771">
        <v>2743</v>
      </c>
      <c r="B20" s="647"/>
      <c r="C20" s="647">
        <v>24879</v>
      </c>
      <c r="D20" s="647">
        <v>3852</v>
      </c>
      <c r="E20" s="647">
        <v>3875</v>
      </c>
      <c r="F20" s="647">
        <v>3905</v>
      </c>
      <c r="G20" s="647">
        <v>3850</v>
      </c>
      <c r="I20" s="826">
        <v>46.3</v>
      </c>
      <c r="J20" s="826">
        <v>21.4</v>
      </c>
      <c r="K20" s="826">
        <v>27.2</v>
      </c>
      <c r="L20" s="804">
        <v>150</v>
      </c>
    </row>
    <row r="21" spans="1:11" ht="9">
      <c r="A21" s="771"/>
      <c r="B21" s="647"/>
      <c r="C21" s="647"/>
      <c r="D21" s="647"/>
      <c r="E21" s="647"/>
      <c r="F21" s="647"/>
      <c r="G21" s="647"/>
      <c r="I21" s="826"/>
      <c r="J21" s="826"/>
      <c r="K21" s="826"/>
    </row>
    <row r="22" spans="1:12" ht="9">
      <c r="A22" s="771">
        <v>814</v>
      </c>
      <c r="B22" s="647"/>
      <c r="C22" s="647">
        <v>21402</v>
      </c>
      <c r="D22" s="647">
        <v>2668</v>
      </c>
      <c r="E22" s="647">
        <v>2178</v>
      </c>
      <c r="F22" s="647">
        <v>3761</v>
      </c>
      <c r="G22" s="647">
        <v>5058</v>
      </c>
      <c r="I22" s="826">
        <v>53.6</v>
      </c>
      <c r="J22" s="826">
        <v>16.9</v>
      </c>
      <c r="K22" s="826">
        <v>35.4</v>
      </c>
      <c r="L22" s="804">
        <v>151</v>
      </c>
    </row>
    <row r="23" spans="1:12" ht="9">
      <c r="A23" s="771">
        <v>840</v>
      </c>
      <c r="B23" s="647"/>
      <c r="C23" s="647">
        <v>17853</v>
      </c>
      <c r="D23" s="647">
        <v>4389</v>
      </c>
      <c r="E23" s="647">
        <v>3263</v>
      </c>
      <c r="F23" s="647">
        <v>3949</v>
      </c>
      <c r="G23" s="647">
        <v>2172</v>
      </c>
      <c r="I23" s="826">
        <v>42.8</v>
      </c>
      <c r="J23" s="826">
        <v>28.7</v>
      </c>
      <c r="K23" s="826">
        <v>17.6</v>
      </c>
      <c r="L23" s="804">
        <v>152</v>
      </c>
    </row>
    <row r="24" spans="1:12" ht="9">
      <c r="A24" s="771">
        <v>155</v>
      </c>
      <c r="B24" s="647"/>
      <c r="C24" s="647">
        <v>20810</v>
      </c>
      <c r="D24" s="647">
        <v>4575</v>
      </c>
      <c r="E24" s="647">
        <v>2332</v>
      </c>
      <c r="F24" s="647">
        <v>4711</v>
      </c>
      <c r="G24" s="647">
        <v>1068</v>
      </c>
      <c r="I24" s="826">
        <v>46.7</v>
      </c>
      <c r="J24" s="826">
        <v>26.7</v>
      </c>
      <c r="K24" s="826">
        <v>9.3</v>
      </c>
      <c r="L24" s="804">
        <v>153</v>
      </c>
    </row>
    <row r="25" spans="1:12" ht="9">
      <c r="A25" s="771">
        <v>3903</v>
      </c>
      <c r="B25" s="647"/>
      <c r="C25" s="647">
        <v>40582</v>
      </c>
      <c r="D25" s="647">
        <v>3102</v>
      </c>
      <c r="E25" s="647">
        <v>3164</v>
      </c>
      <c r="F25" s="647">
        <v>4457</v>
      </c>
      <c r="G25" s="647">
        <v>977</v>
      </c>
      <c r="I25" s="826">
        <v>40.2</v>
      </c>
      <c r="J25" s="826">
        <v>13.8</v>
      </c>
      <c r="K25" s="826">
        <v>14.2</v>
      </c>
      <c r="L25" s="804">
        <v>154</v>
      </c>
    </row>
    <row r="26" spans="1:12" ht="9">
      <c r="A26" s="771">
        <v>652</v>
      </c>
      <c r="B26" s="647"/>
      <c r="C26" s="647">
        <v>19180</v>
      </c>
      <c r="D26" s="647">
        <v>4453</v>
      </c>
      <c r="E26" s="647">
        <v>2713</v>
      </c>
      <c r="F26" s="647">
        <v>4634</v>
      </c>
      <c r="G26" s="647">
        <v>4104</v>
      </c>
      <c r="I26" s="826">
        <v>61.5</v>
      </c>
      <c r="J26" s="826">
        <v>25.6</v>
      </c>
      <c r="K26" s="826">
        <v>24.6</v>
      </c>
      <c r="L26" s="804">
        <v>155</v>
      </c>
    </row>
    <row r="27" spans="1:12" ht="9">
      <c r="A27" s="771">
        <v>455</v>
      </c>
      <c r="B27" s="647"/>
      <c r="C27" s="647">
        <v>20398</v>
      </c>
      <c r="D27" s="647">
        <v>5810</v>
      </c>
      <c r="E27" s="647">
        <v>2707</v>
      </c>
      <c r="F27" s="647">
        <v>5422</v>
      </c>
      <c r="G27" s="647">
        <v>3893</v>
      </c>
      <c r="I27" s="826">
        <v>60.7</v>
      </c>
      <c r="J27" s="826">
        <v>30.8</v>
      </c>
      <c r="K27" s="826">
        <v>25.2</v>
      </c>
      <c r="L27" s="804">
        <v>156</v>
      </c>
    </row>
    <row r="28" spans="1:12" ht="9">
      <c r="A28" s="771">
        <v>1176</v>
      </c>
      <c r="B28" s="647"/>
      <c r="C28" s="647">
        <v>25240</v>
      </c>
      <c r="D28" s="647">
        <v>6477</v>
      </c>
      <c r="E28" s="647">
        <v>4269</v>
      </c>
      <c r="F28" s="647">
        <v>4331</v>
      </c>
      <c r="G28" s="647">
        <v>1076</v>
      </c>
      <c r="I28" s="826">
        <v>48.1</v>
      </c>
      <c r="J28" s="826">
        <v>34.8</v>
      </c>
      <c r="K28" s="826">
        <v>7.9</v>
      </c>
      <c r="L28" s="804">
        <v>157</v>
      </c>
    </row>
    <row r="29" spans="1:12" ht="9">
      <c r="A29" s="771">
        <v>1929</v>
      </c>
      <c r="B29" s="647"/>
      <c r="C29" s="647">
        <v>26711</v>
      </c>
      <c r="D29" s="647">
        <v>4185</v>
      </c>
      <c r="E29" s="647">
        <v>4582</v>
      </c>
      <c r="F29" s="647">
        <v>5572</v>
      </c>
      <c r="G29" s="647">
        <v>2288</v>
      </c>
      <c r="I29" s="826">
        <v>57.5</v>
      </c>
      <c r="J29" s="826">
        <v>19.9</v>
      </c>
      <c r="K29" s="826">
        <v>17</v>
      </c>
      <c r="L29" s="804">
        <v>158</v>
      </c>
    </row>
    <row r="30" spans="1:12" ht="9">
      <c r="A30" s="771">
        <v>292</v>
      </c>
      <c r="B30" s="647"/>
      <c r="C30" s="647">
        <v>13111</v>
      </c>
      <c r="D30" s="647">
        <v>3140</v>
      </c>
      <c r="E30" s="647">
        <v>2407</v>
      </c>
      <c r="F30" s="647">
        <v>4287</v>
      </c>
      <c r="G30" s="647">
        <v>1998</v>
      </c>
      <c r="I30" s="826">
        <v>59.1</v>
      </c>
      <c r="J30" s="826">
        <v>22.7</v>
      </c>
      <c r="K30" s="826">
        <v>16.9</v>
      </c>
      <c r="L30" s="804">
        <v>159</v>
      </c>
    </row>
    <row r="31" spans="1:12" ht="9">
      <c r="A31" s="771">
        <v>1371</v>
      </c>
      <c r="B31" s="647"/>
      <c r="C31" s="647">
        <v>26004</v>
      </c>
      <c r="D31" s="647">
        <v>4201</v>
      </c>
      <c r="E31" s="647">
        <v>3817</v>
      </c>
      <c r="F31" s="647">
        <v>3319</v>
      </c>
      <c r="G31" s="647">
        <v>4486</v>
      </c>
      <c r="I31" s="826">
        <v>45.1</v>
      </c>
      <c r="J31" s="826">
        <v>21.6</v>
      </c>
      <c r="K31" s="826">
        <v>29.9</v>
      </c>
      <c r="L31" s="804">
        <v>160</v>
      </c>
    </row>
    <row r="32" spans="1:11" ht="9">
      <c r="A32" s="771"/>
      <c r="B32" s="647"/>
      <c r="C32" s="647"/>
      <c r="D32" s="647"/>
      <c r="E32" s="647"/>
      <c r="F32" s="647"/>
      <c r="G32" s="647"/>
      <c r="I32" s="826"/>
      <c r="J32" s="826"/>
      <c r="K32" s="826"/>
    </row>
    <row r="33" spans="1:12" ht="9">
      <c r="A33" s="771">
        <v>463</v>
      </c>
      <c r="B33" s="647"/>
      <c r="C33" s="647">
        <v>27652</v>
      </c>
      <c r="D33" s="647">
        <v>2619</v>
      </c>
      <c r="E33" s="647">
        <v>1898</v>
      </c>
      <c r="F33" s="647">
        <v>4850</v>
      </c>
      <c r="G33" s="647">
        <v>7826</v>
      </c>
      <c r="I33" s="826">
        <v>57</v>
      </c>
      <c r="J33" s="826">
        <v>12</v>
      </c>
      <c r="K33" s="826">
        <v>38.9</v>
      </c>
      <c r="L33" s="804">
        <v>161</v>
      </c>
    </row>
    <row r="34" spans="1:12" ht="9">
      <c r="A34" s="771">
        <v>1350</v>
      </c>
      <c r="B34" s="647"/>
      <c r="C34" s="647">
        <v>21183</v>
      </c>
      <c r="D34" s="647">
        <v>4150</v>
      </c>
      <c r="E34" s="647">
        <v>5133</v>
      </c>
      <c r="F34" s="647">
        <v>3747</v>
      </c>
      <c r="G34" s="647">
        <v>4082</v>
      </c>
      <c r="I34" s="826">
        <v>40.7</v>
      </c>
      <c r="J34" s="826">
        <v>20.5</v>
      </c>
      <c r="K34" s="826">
        <v>23</v>
      </c>
      <c r="L34" s="804">
        <v>162</v>
      </c>
    </row>
    <row r="35" spans="1:12" ht="9">
      <c r="A35" s="771">
        <v>1469</v>
      </c>
      <c r="B35" s="647"/>
      <c r="C35" s="647">
        <v>15060</v>
      </c>
      <c r="D35" s="647">
        <v>2287</v>
      </c>
      <c r="E35" s="647">
        <v>2612</v>
      </c>
      <c r="F35" s="647">
        <v>4256</v>
      </c>
      <c r="G35" s="647">
        <v>2940</v>
      </c>
      <c r="I35" s="826">
        <v>55.6</v>
      </c>
      <c r="J35" s="826">
        <v>16.2</v>
      </c>
      <c r="K35" s="826">
        <v>24</v>
      </c>
      <c r="L35" s="804">
        <v>163</v>
      </c>
    </row>
    <row r="36" spans="1:12" ht="9">
      <c r="A36" s="771">
        <v>318</v>
      </c>
      <c r="B36" s="647"/>
      <c r="C36" s="647">
        <v>18283</v>
      </c>
      <c r="D36" s="647">
        <v>3097</v>
      </c>
      <c r="E36" s="647">
        <v>2383</v>
      </c>
      <c r="F36" s="647">
        <v>3637</v>
      </c>
      <c r="G36" s="647">
        <v>2797</v>
      </c>
      <c r="I36" s="826">
        <v>56.2</v>
      </c>
      <c r="J36" s="826">
        <v>22</v>
      </c>
      <c r="K36" s="826">
        <v>22.3</v>
      </c>
      <c r="L36" s="804">
        <v>164</v>
      </c>
    </row>
    <row r="37" spans="1:12" ht="9">
      <c r="A37" s="771">
        <v>1005</v>
      </c>
      <c r="B37" s="647"/>
      <c r="C37" s="647">
        <v>27026</v>
      </c>
      <c r="D37" s="647">
        <v>4265</v>
      </c>
      <c r="E37" s="647">
        <v>3578</v>
      </c>
      <c r="F37" s="647">
        <v>10556</v>
      </c>
      <c r="G37" s="647">
        <v>6653</v>
      </c>
      <c r="I37" s="826">
        <v>62.4</v>
      </c>
      <c r="J37" s="826">
        <v>15.9</v>
      </c>
      <c r="K37" s="826">
        <v>28.5</v>
      </c>
      <c r="L37" s="804">
        <v>165</v>
      </c>
    </row>
    <row r="38" spans="1:12" ht="9">
      <c r="A38" s="771">
        <v>882</v>
      </c>
      <c r="B38" s="647"/>
      <c r="C38" s="647">
        <v>20534</v>
      </c>
      <c r="D38" s="647">
        <v>2777</v>
      </c>
      <c r="E38" s="647">
        <v>2348</v>
      </c>
      <c r="F38" s="647">
        <v>4062</v>
      </c>
      <c r="G38" s="647">
        <v>5106</v>
      </c>
      <c r="I38" s="826">
        <v>46.2</v>
      </c>
      <c r="J38" s="826">
        <v>16.2</v>
      </c>
      <c r="K38" s="826">
        <v>32.9</v>
      </c>
      <c r="L38" s="804">
        <v>166</v>
      </c>
    </row>
    <row r="39" spans="1:12" ht="9">
      <c r="A39" s="771">
        <v>6223</v>
      </c>
      <c r="B39" s="647"/>
      <c r="C39" s="647">
        <v>52243</v>
      </c>
      <c r="D39" s="647">
        <v>3306</v>
      </c>
      <c r="E39" s="647">
        <v>3699</v>
      </c>
      <c r="F39" s="647">
        <v>6592</v>
      </c>
      <c r="G39" s="647">
        <v>4075</v>
      </c>
      <c r="I39" s="826">
        <v>79.1</v>
      </c>
      <c r="J39" s="826">
        <v>16.1</v>
      </c>
      <c r="K39" s="826">
        <v>24.3</v>
      </c>
      <c r="L39" s="804">
        <v>167</v>
      </c>
    </row>
    <row r="40" spans="1:12" ht="9">
      <c r="A40" s="771">
        <v>1458</v>
      </c>
      <c r="B40" s="647"/>
      <c r="C40" s="647">
        <v>19414</v>
      </c>
      <c r="D40" s="647">
        <v>3579</v>
      </c>
      <c r="E40" s="647">
        <v>2269</v>
      </c>
      <c r="F40" s="647">
        <v>4058</v>
      </c>
      <c r="G40" s="647">
        <v>1725</v>
      </c>
      <c r="I40" s="826">
        <v>55.5</v>
      </c>
      <c r="J40" s="826">
        <v>22.2</v>
      </c>
      <c r="K40" s="826">
        <v>25.5</v>
      </c>
      <c r="L40" s="804">
        <v>168</v>
      </c>
    </row>
    <row r="41" spans="1:12" ht="9">
      <c r="A41" s="771">
        <v>847</v>
      </c>
      <c r="B41" s="647"/>
      <c r="C41" s="647">
        <v>14423</v>
      </c>
      <c r="D41" s="647">
        <v>2321</v>
      </c>
      <c r="E41" s="647">
        <v>2148</v>
      </c>
      <c r="F41" s="647">
        <v>3897</v>
      </c>
      <c r="G41" s="647">
        <v>2733</v>
      </c>
      <c r="I41" s="826">
        <v>59.1</v>
      </c>
      <c r="J41" s="826">
        <v>16.2</v>
      </c>
      <c r="K41" s="826">
        <v>22.4</v>
      </c>
      <c r="L41" s="804">
        <v>169</v>
      </c>
    </row>
    <row r="42" spans="1:12" ht="9">
      <c r="A42" s="771">
        <v>2095</v>
      </c>
      <c r="B42" s="647"/>
      <c r="C42" s="647">
        <v>17614</v>
      </c>
      <c r="D42" s="647">
        <v>3693</v>
      </c>
      <c r="E42" s="647">
        <v>2955</v>
      </c>
      <c r="F42" s="647">
        <v>3462</v>
      </c>
      <c r="G42" s="647">
        <v>1984</v>
      </c>
      <c r="I42" s="826">
        <v>57.3</v>
      </c>
      <c r="J42" s="826">
        <v>25.5</v>
      </c>
      <c r="K42" s="826">
        <v>23.6</v>
      </c>
      <c r="L42" s="804">
        <v>170</v>
      </c>
    </row>
    <row r="43" spans="1:11" ht="9">
      <c r="A43" s="771"/>
      <c r="B43" s="647"/>
      <c r="C43" s="647"/>
      <c r="D43" s="647"/>
      <c r="E43" s="647"/>
      <c r="F43" s="647"/>
      <c r="G43" s="647"/>
      <c r="I43" s="826"/>
      <c r="J43" s="826"/>
      <c r="K43" s="826"/>
    </row>
    <row r="44" spans="1:12" ht="9">
      <c r="A44" s="771">
        <v>2607</v>
      </c>
      <c r="B44" s="647"/>
      <c r="C44" s="647">
        <v>31229</v>
      </c>
      <c r="D44" s="647">
        <v>4383</v>
      </c>
      <c r="E44" s="647">
        <v>3161</v>
      </c>
      <c r="F44" s="647">
        <v>5627</v>
      </c>
      <c r="G44" s="647">
        <v>5105</v>
      </c>
      <c r="I44" s="826">
        <v>58.8</v>
      </c>
      <c r="J44" s="826">
        <v>19.3</v>
      </c>
      <c r="K44" s="826">
        <v>28.1</v>
      </c>
      <c r="L44" s="804">
        <v>171</v>
      </c>
    </row>
    <row r="45" spans="1:12" ht="9">
      <c r="A45" s="771">
        <v>3394</v>
      </c>
      <c r="B45" s="647"/>
      <c r="C45" s="647">
        <v>29118</v>
      </c>
      <c r="D45" s="647">
        <v>7145</v>
      </c>
      <c r="E45" s="647">
        <v>5359</v>
      </c>
      <c r="F45" s="647">
        <v>4682</v>
      </c>
      <c r="G45" s="647">
        <v>3612</v>
      </c>
      <c r="I45" s="826">
        <v>54.8</v>
      </c>
      <c r="J45" s="826">
        <v>30.4</v>
      </c>
      <c r="K45" s="826">
        <v>17.5</v>
      </c>
      <c r="L45" s="804">
        <v>172</v>
      </c>
    </row>
    <row r="46" spans="1:12" ht="9">
      <c r="A46" s="771">
        <v>1494</v>
      </c>
      <c r="B46" s="647"/>
      <c r="C46" s="647">
        <v>17925</v>
      </c>
      <c r="D46" s="647">
        <v>3151</v>
      </c>
      <c r="E46" s="647">
        <v>2632</v>
      </c>
      <c r="F46" s="647">
        <v>4035</v>
      </c>
      <c r="G46" s="647">
        <v>1011</v>
      </c>
      <c r="I46" s="826">
        <v>64</v>
      </c>
      <c r="J46" s="826">
        <v>25.2</v>
      </c>
      <c r="K46" s="826">
        <v>11.8</v>
      </c>
      <c r="L46" s="804">
        <v>173</v>
      </c>
    </row>
    <row r="47" spans="1:12" ht="9">
      <c r="A47" s="771">
        <v>733</v>
      </c>
      <c r="B47" s="647"/>
      <c r="C47" s="647">
        <v>405089</v>
      </c>
      <c r="D47" s="647">
        <v>8642</v>
      </c>
      <c r="E47" s="647">
        <v>7564</v>
      </c>
      <c r="F47" s="647">
        <v>74544</v>
      </c>
      <c r="G47" s="647">
        <v>6729</v>
      </c>
      <c r="I47" s="826">
        <v>38.5</v>
      </c>
      <c r="J47" s="826">
        <v>5</v>
      </c>
      <c r="K47" s="826">
        <v>30.2</v>
      </c>
      <c r="L47" s="804">
        <v>174</v>
      </c>
    </row>
    <row r="48" spans="1:12" ht="9">
      <c r="A48" s="771">
        <v>405</v>
      </c>
      <c r="B48" s="647"/>
      <c r="C48" s="647">
        <v>16627</v>
      </c>
      <c r="D48" s="647">
        <v>3809</v>
      </c>
      <c r="E48" s="647">
        <v>2825</v>
      </c>
      <c r="F48" s="647">
        <v>3522</v>
      </c>
      <c r="G48" s="647">
        <v>1940</v>
      </c>
      <c r="I48" s="826">
        <v>40.3</v>
      </c>
      <c r="J48" s="826">
        <v>24.2</v>
      </c>
      <c r="K48" s="826">
        <v>16.6</v>
      </c>
      <c r="L48" s="804">
        <v>175</v>
      </c>
    </row>
    <row r="49" spans="1:12" ht="9">
      <c r="A49" s="771">
        <v>1262</v>
      </c>
      <c r="B49" s="647"/>
      <c r="C49" s="647">
        <v>34273</v>
      </c>
      <c r="D49" s="647">
        <v>6210</v>
      </c>
      <c r="E49" s="647">
        <v>4420</v>
      </c>
      <c r="F49" s="647">
        <v>4717</v>
      </c>
      <c r="G49" s="647">
        <v>3958</v>
      </c>
      <c r="I49" s="826">
        <v>63.4</v>
      </c>
      <c r="J49" s="826">
        <v>28.6</v>
      </c>
      <c r="K49" s="826">
        <v>22.5</v>
      </c>
      <c r="L49" s="804">
        <v>176</v>
      </c>
    </row>
    <row r="50" spans="1:12" ht="9">
      <c r="A50" s="771">
        <v>482</v>
      </c>
      <c r="B50" s="647"/>
      <c r="C50" s="647">
        <v>20166</v>
      </c>
      <c r="D50" s="647">
        <v>4115</v>
      </c>
      <c r="E50" s="647">
        <v>3071</v>
      </c>
      <c r="F50" s="647">
        <v>3884</v>
      </c>
      <c r="G50" s="647">
        <v>2157</v>
      </c>
      <c r="I50" s="826">
        <v>55.2</v>
      </c>
      <c r="J50" s="826">
        <v>28.1</v>
      </c>
      <c r="K50" s="826">
        <v>16.3</v>
      </c>
      <c r="L50" s="804">
        <v>177</v>
      </c>
    </row>
    <row r="51" spans="1:12" ht="9">
      <c r="A51" s="771">
        <v>76</v>
      </c>
      <c r="B51" s="647"/>
      <c r="C51" s="647">
        <v>17926</v>
      </c>
      <c r="D51" s="647">
        <v>4130</v>
      </c>
      <c r="E51" s="647">
        <v>3069</v>
      </c>
      <c r="F51" s="647">
        <v>3484</v>
      </c>
      <c r="G51" s="647">
        <v>2192</v>
      </c>
      <c r="I51" s="826">
        <v>45.9</v>
      </c>
      <c r="J51" s="826">
        <v>28.9</v>
      </c>
      <c r="K51" s="826">
        <v>16.6</v>
      </c>
      <c r="L51" s="804">
        <v>178</v>
      </c>
    </row>
    <row r="52" spans="1:12" ht="9">
      <c r="A52" s="771">
        <v>1799</v>
      </c>
      <c r="B52" s="647"/>
      <c r="C52" s="647">
        <v>38450</v>
      </c>
      <c r="D52" s="647">
        <v>3489</v>
      </c>
      <c r="E52" s="647">
        <v>3863</v>
      </c>
      <c r="F52" s="647">
        <v>4672</v>
      </c>
      <c r="G52" s="647">
        <v>6936</v>
      </c>
      <c r="I52" s="826">
        <v>59.4</v>
      </c>
      <c r="J52" s="826">
        <v>16</v>
      </c>
      <c r="K52" s="826">
        <v>35.6</v>
      </c>
      <c r="L52" s="804">
        <v>179</v>
      </c>
    </row>
    <row r="53" spans="1:12" ht="9">
      <c r="A53" s="771">
        <v>438</v>
      </c>
      <c r="B53" s="647"/>
      <c r="C53" s="647">
        <v>15504</v>
      </c>
      <c r="D53" s="647">
        <v>2812</v>
      </c>
      <c r="E53" s="647">
        <v>2225</v>
      </c>
      <c r="F53" s="647">
        <v>3393</v>
      </c>
      <c r="G53" s="647">
        <v>2102</v>
      </c>
      <c r="I53" s="826">
        <v>58</v>
      </c>
      <c r="J53" s="826">
        <v>22.6</v>
      </c>
      <c r="K53" s="826">
        <v>19.2</v>
      </c>
      <c r="L53" s="804">
        <v>180</v>
      </c>
    </row>
    <row r="54" spans="1:11" ht="9">
      <c r="A54" s="771"/>
      <c r="B54" s="647"/>
      <c r="C54" s="647"/>
      <c r="D54" s="647"/>
      <c r="E54" s="647"/>
      <c r="F54" s="647"/>
      <c r="G54" s="647"/>
      <c r="I54" s="826"/>
      <c r="J54" s="826"/>
      <c r="K54" s="826"/>
    </row>
    <row r="55" spans="1:12" ht="9">
      <c r="A55" s="771">
        <v>62</v>
      </c>
      <c r="B55" s="647"/>
      <c r="C55" s="647">
        <v>43676</v>
      </c>
      <c r="D55" s="647">
        <v>5985</v>
      </c>
      <c r="E55" s="647">
        <v>5976</v>
      </c>
      <c r="F55" s="647">
        <v>8582</v>
      </c>
      <c r="G55" s="647">
        <v>4033</v>
      </c>
      <c r="I55" s="826">
        <v>66.7</v>
      </c>
      <c r="J55" s="826">
        <v>19.1</v>
      </c>
      <c r="K55" s="826">
        <v>19.6</v>
      </c>
      <c r="L55" s="804">
        <v>181</v>
      </c>
    </row>
    <row r="56" spans="1:12" ht="9">
      <c r="A56" s="771">
        <v>385</v>
      </c>
      <c r="B56" s="647"/>
      <c r="C56" s="647">
        <v>15992</v>
      </c>
      <c r="D56" s="647">
        <v>2632</v>
      </c>
      <c r="E56" s="647">
        <v>2015</v>
      </c>
      <c r="F56" s="647">
        <v>3236</v>
      </c>
      <c r="G56" s="647">
        <v>1054</v>
      </c>
      <c r="I56" s="826">
        <v>53.7</v>
      </c>
      <c r="J56" s="826">
        <v>23.9</v>
      </c>
      <c r="K56" s="826">
        <v>10.8</v>
      </c>
      <c r="L56" s="804">
        <v>182</v>
      </c>
    </row>
    <row r="57" spans="1:12" ht="9">
      <c r="A57" s="771">
        <v>584</v>
      </c>
      <c r="B57" s="647"/>
      <c r="C57" s="647">
        <v>25231</v>
      </c>
      <c r="D57" s="647">
        <v>2560</v>
      </c>
      <c r="E57" s="647">
        <v>2060</v>
      </c>
      <c r="F57" s="647">
        <v>9102</v>
      </c>
      <c r="G57" s="647">
        <v>132</v>
      </c>
      <c r="I57" s="826">
        <v>60.5</v>
      </c>
      <c r="J57" s="826">
        <v>16.3</v>
      </c>
      <c r="K57" s="826">
        <v>1.5</v>
      </c>
      <c r="L57" s="804">
        <v>183</v>
      </c>
    </row>
    <row r="58" spans="1:12" ht="9">
      <c r="A58" s="771">
        <v>1418</v>
      </c>
      <c r="B58" s="647"/>
      <c r="C58" s="647">
        <v>20731</v>
      </c>
      <c r="D58" s="647">
        <v>2365</v>
      </c>
      <c r="E58" s="647">
        <v>1848</v>
      </c>
      <c r="F58" s="647">
        <v>3319</v>
      </c>
      <c r="G58" s="647">
        <v>4351</v>
      </c>
      <c r="I58" s="826">
        <v>40.7</v>
      </c>
      <c r="J58" s="826">
        <v>15.1</v>
      </c>
      <c r="K58" s="826">
        <v>29.6</v>
      </c>
      <c r="L58" s="804">
        <v>184</v>
      </c>
    </row>
    <row r="59" spans="1:12" ht="9">
      <c r="A59" s="771">
        <v>668</v>
      </c>
      <c r="B59" s="647"/>
      <c r="C59" s="647">
        <v>23303</v>
      </c>
      <c r="D59" s="647">
        <v>3332</v>
      </c>
      <c r="E59" s="647">
        <v>2853</v>
      </c>
      <c r="F59" s="647">
        <v>3947</v>
      </c>
      <c r="G59" s="647">
        <v>2854</v>
      </c>
      <c r="I59" s="826">
        <v>46</v>
      </c>
      <c r="J59" s="826">
        <v>20.3</v>
      </c>
      <c r="K59" s="826">
        <v>27.1</v>
      </c>
      <c r="L59" s="804">
        <v>185</v>
      </c>
    </row>
    <row r="60" spans="1:12" ht="9">
      <c r="A60" s="771">
        <v>1854</v>
      </c>
      <c r="B60" s="647"/>
      <c r="C60" s="647">
        <v>24551</v>
      </c>
      <c r="D60" s="647">
        <v>3043</v>
      </c>
      <c r="E60" s="647">
        <v>3273</v>
      </c>
      <c r="F60" s="647">
        <v>4187</v>
      </c>
      <c r="G60" s="647">
        <v>2649</v>
      </c>
      <c r="I60" s="826">
        <v>47.2</v>
      </c>
      <c r="J60" s="826">
        <v>16.1</v>
      </c>
      <c r="K60" s="826">
        <v>16.7</v>
      </c>
      <c r="L60" s="804">
        <v>186</v>
      </c>
    </row>
    <row r="61" spans="1:12" ht="9">
      <c r="A61" s="771">
        <v>1449</v>
      </c>
      <c r="B61" s="647"/>
      <c r="C61" s="647">
        <v>18828</v>
      </c>
      <c r="D61" s="647">
        <v>2516</v>
      </c>
      <c r="E61" s="647">
        <v>3120</v>
      </c>
      <c r="F61" s="647">
        <v>4276</v>
      </c>
      <c r="G61" s="647">
        <v>2101</v>
      </c>
      <c r="I61" s="826">
        <v>57.6</v>
      </c>
      <c r="J61" s="826">
        <v>18.5</v>
      </c>
      <c r="K61" s="826">
        <v>17.4</v>
      </c>
      <c r="L61" s="804">
        <v>187</v>
      </c>
    </row>
    <row r="62" spans="1:12" ht="9">
      <c r="A62" s="771">
        <v>294</v>
      </c>
      <c r="B62" s="647"/>
      <c r="C62" s="647">
        <v>13789</v>
      </c>
      <c r="D62" s="647">
        <v>3609</v>
      </c>
      <c r="E62" s="647">
        <v>1930</v>
      </c>
      <c r="F62" s="647">
        <v>3357</v>
      </c>
      <c r="G62" s="647">
        <v>678</v>
      </c>
      <c r="I62" s="826">
        <v>57.3</v>
      </c>
      <c r="J62" s="826">
        <v>27.9</v>
      </c>
      <c r="K62" s="826">
        <v>9.2</v>
      </c>
      <c r="L62" s="804">
        <v>188</v>
      </c>
    </row>
    <row r="63" spans="1:12" ht="9">
      <c r="A63" s="771">
        <v>1477</v>
      </c>
      <c r="B63" s="647"/>
      <c r="C63" s="647">
        <v>22516</v>
      </c>
      <c r="D63" s="647">
        <v>3093</v>
      </c>
      <c r="E63" s="647">
        <v>2621</v>
      </c>
      <c r="F63" s="647">
        <v>5018</v>
      </c>
      <c r="G63" s="647">
        <v>4405</v>
      </c>
      <c r="I63" s="826">
        <v>52.6</v>
      </c>
      <c r="J63" s="826">
        <v>17.9</v>
      </c>
      <c r="K63" s="826">
        <v>29.3</v>
      </c>
      <c r="L63" s="804">
        <v>189</v>
      </c>
    </row>
    <row r="64" spans="1:12" ht="9">
      <c r="A64" s="771">
        <v>330</v>
      </c>
      <c r="B64" s="647"/>
      <c r="C64" s="647">
        <v>15716</v>
      </c>
      <c r="D64" s="647">
        <v>2623</v>
      </c>
      <c r="E64" s="647">
        <v>2613</v>
      </c>
      <c r="F64" s="647">
        <v>5377</v>
      </c>
      <c r="G64" s="647">
        <v>1809</v>
      </c>
      <c r="I64" s="826">
        <v>69</v>
      </c>
      <c r="J64" s="826">
        <v>17.8</v>
      </c>
      <c r="K64" s="826">
        <v>12.9</v>
      </c>
      <c r="L64" s="804">
        <v>190</v>
      </c>
    </row>
    <row r="65" spans="1:12" ht="9">
      <c r="A65" s="771">
        <v>429</v>
      </c>
      <c r="B65" s="647"/>
      <c r="C65" s="647">
        <v>17213</v>
      </c>
      <c r="D65" s="647">
        <v>2649</v>
      </c>
      <c r="E65" s="647">
        <v>2628</v>
      </c>
      <c r="F65" s="647">
        <v>3101</v>
      </c>
      <c r="G65" s="647">
        <v>1708</v>
      </c>
      <c r="I65" s="826">
        <v>54.2</v>
      </c>
      <c r="J65" s="826">
        <v>21.1</v>
      </c>
      <c r="K65" s="826">
        <v>20</v>
      </c>
      <c r="L65" s="804">
        <v>191</v>
      </c>
    </row>
    <row r="66" spans="1:11" ht="9">
      <c r="A66" s="771"/>
      <c r="B66" s="647"/>
      <c r="C66" s="647"/>
      <c r="D66" s="647"/>
      <c r="E66" s="647"/>
      <c r="F66" s="647"/>
      <c r="G66" s="647"/>
      <c r="I66" s="826"/>
      <c r="J66" s="826"/>
      <c r="K66" s="826"/>
    </row>
    <row r="67" spans="1:12" ht="9">
      <c r="A67" s="771">
        <v>314515</v>
      </c>
      <c r="B67" s="647"/>
      <c r="C67" s="647">
        <v>7117143</v>
      </c>
      <c r="D67" s="647">
        <v>1194051</v>
      </c>
      <c r="E67" s="647">
        <v>949976</v>
      </c>
      <c r="F67" s="647">
        <v>1474514</v>
      </c>
      <c r="G67" s="647">
        <v>876283</v>
      </c>
      <c r="I67" s="826">
        <v>55.7</v>
      </c>
      <c r="J67" s="826">
        <v>21.5</v>
      </c>
      <c r="K67" s="826">
        <v>21</v>
      </c>
      <c r="L67" s="804">
        <v>192</v>
      </c>
    </row>
    <row r="69" ht="9">
      <c r="A69" s="803" t="s">
        <v>970</v>
      </c>
    </row>
  </sheetData>
  <mergeCells count="14">
    <mergeCell ref="A9:G9"/>
    <mergeCell ref="I9:K9"/>
    <mergeCell ref="D5:D8"/>
    <mergeCell ref="F5:F8"/>
    <mergeCell ref="A1:L1"/>
    <mergeCell ref="C3:G3"/>
    <mergeCell ref="L3:L9"/>
    <mergeCell ref="C4:C8"/>
    <mergeCell ref="D4:G4"/>
    <mergeCell ref="I4:I7"/>
    <mergeCell ref="J4:J7"/>
    <mergeCell ref="K4:K7"/>
    <mergeCell ref="G5:G8"/>
    <mergeCell ref="I8:K8"/>
  </mergeCells>
  <printOptions/>
  <pageMargins left="0.5905511811023623" right="0.5905511811023623" top="0.7480314960629921" bottom="0" header="0.5118110236220472" footer="0.5118110236220472"/>
  <pageSetup horizontalDpi="600" verticalDpi="600" orientation="portrait" paperSize="9" scale="95" r:id="rId1"/>
  <headerFooter alignWithMargins="0">
    <oddHeader>&amp;C&amp;"Jahrbuch,Standard"&amp;8- 37 -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1">
      <selection activeCell="T75" sqref="T75"/>
    </sheetView>
  </sheetViews>
  <sheetFormatPr defaultColWidth="12" defaultRowHeight="11.25"/>
  <cols>
    <col min="1" max="1" width="3.83203125" style="1" customWidth="1"/>
    <col min="2" max="3" width="1.0078125" style="1" customWidth="1"/>
    <col min="4" max="4" width="21.33203125" style="1" customWidth="1"/>
    <col min="5" max="5" width="1.0078125" style="1" customWidth="1"/>
    <col min="6" max="6" width="9.16015625" style="1" customWidth="1"/>
    <col min="7" max="7" width="7.83203125" style="1" customWidth="1"/>
    <col min="8" max="8" width="10.5" style="1" customWidth="1"/>
    <col min="9" max="9" width="9" style="1" customWidth="1"/>
    <col min="10" max="10" width="10.83203125" style="1" customWidth="1"/>
    <col min="11" max="11" width="9.66015625" style="1" customWidth="1"/>
    <col min="12" max="12" width="10.33203125" style="1" customWidth="1"/>
    <col min="13" max="13" width="8.66015625" style="1" customWidth="1"/>
    <col min="14" max="14" width="11.33203125" style="1" customWidth="1"/>
    <col min="15" max="15" width="9.33203125" style="1" customWidth="1"/>
    <col min="16" max="16" width="0.1640625" style="1" customWidth="1"/>
    <col min="17" max="16384" width="12" style="1" customWidth="1"/>
  </cols>
  <sheetData>
    <row r="1" spans="1:15" ht="9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4"/>
      <c r="O1" s="6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/>
    </row>
    <row r="3" spans="1:15" s="3" customFormat="1" ht="12">
      <c r="A3" s="35"/>
      <c r="B3" s="35"/>
      <c r="C3" s="35"/>
      <c r="D3" s="35"/>
      <c r="E3" s="35"/>
      <c r="F3" s="36"/>
      <c r="G3" s="37"/>
      <c r="H3" s="37"/>
      <c r="I3" s="35"/>
      <c r="J3" s="35"/>
      <c r="K3" s="35"/>
      <c r="L3" s="35"/>
      <c r="M3" s="35"/>
      <c r="N3" s="35"/>
      <c r="O3" s="35" t="s">
        <v>682</v>
      </c>
    </row>
    <row r="4" spans="1:15" ht="6" customHeight="1">
      <c r="A4" s="4"/>
      <c r="B4" s="4"/>
      <c r="C4" s="4"/>
      <c r="D4" s="4"/>
      <c r="E4" s="4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9" customHeight="1">
      <c r="A5" s="1028" t="s">
        <v>33</v>
      </c>
      <c r="B5" s="1029"/>
      <c r="C5" s="1123" t="s">
        <v>2</v>
      </c>
      <c r="D5" s="1064"/>
      <c r="E5" s="1029"/>
      <c r="F5" s="1124" t="s">
        <v>30</v>
      </c>
      <c r="G5" s="1125"/>
      <c r="H5" s="1125"/>
      <c r="I5" s="1126"/>
      <c r="J5" s="1124" t="s">
        <v>31</v>
      </c>
      <c r="K5" s="1125"/>
      <c r="L5" s="1125"/>
      <c r="M5" s="1125"/>
      <c r="N5" s="1125"/>
      <c r="O5" s="1125"/>
    </row>
    <row r="6" spans="1:15" ht="9" customHeight="1">
      <c r="A6" s="1030"/>
      <c r="B6" s="1031"/>
      <c r="C6" s="1037"/>
      <c r="D6" s="1030"/>
      <c r="E6" s="1031"/>
      <c r="F6" s="1127"/>
      <c r="G6" s="1128"/>
      <c r="H6" s="1128"/>
      <c r="I6" s="1129"/>
      <c r="J6" s="1127"/>
      <c r="K6" s="1128"/>
      <c r="L6" s="1128"/>
      <c r="M6" s="1128"/>
      <c r="N6" s="1128"/>
      <c r="O6" s="1128"/>
    </row>
    <row r="7" spans="1:15" ht="9" customHeight="1">
      <c r="A7" s="1030"/>
      <c r="B7" s="1031"/>
      <c r="C7" s="1037"/>
      <c r="D7" s="1030"/>
      <c r="E7" s="1031"/>
      <c r="F7" s="9" t="s">
        <v>3</v>
      </c>
      <c r="G7" s="10"/>
      <c r="H7" s="9" t="s">
        <v>4</v>
      </c>
      <c r="I7" s="10"/>
      <c r="J7" s="9" t="s">
        <v>5</v>
      </c>
      <c r="K7" s="10"/>
      <c r="L7" s="9" t="s">
        <v>6</v>
      </c>
      <c r="M7" s="10"/>
      <c r="N7" s="9" t="s">
        <v>7</v>
      </c>
      <c r="O7" s="9"/>
    </row>
    <row r="8" spans="1:15" ht="9" customHeight="1">
      <c r="A8" s="1030"/>
      <c r="B8" s="1031"/>
      <c r="C8" s="1037"/>
      <c r="D8" s="1030"/>
      <c r="E8" s="1031"/>
      <c r="F8" s="1123" t="s">
        <v>32</v>
      </c>
      <c r="G8" s="682" t="s">
        <v>34</v>
      </c>
      <c r="H8" s="1123" t="s">
        <v>32</v>
      </c>
      <c r="I8" s="682" t="s">
        <v>34</v>
      </c>
      <c r="J8" s="1123" t="s">
        <v>32</v>
      </c>
      <c r="K8" s="682" t="s">
        <v>34</v>
      </c>
      <c r="L8" s="1123" t="s">
        <v>32</v>
      </c>
      <c r="M8" s="682" t="s">
        <v>34</v>
      </c>
      <c r="N8" s="1123" t="s">
        <v>32</v>
      </c>
      <c r="O8" s="683" t="s">
        <v>34</v>
      </c>
    </row>
    <row r="9" spans="1:15" ht="9" customHeight="1">
      <c r="A9" s="1032"/>
      <c r="B9" s="1033"/>
      <c r="C9" s="1036"/>
      <c r="D9" s="1032"/>
      <c r="E9" s="1033"/>
      <c r="F9" s="1130"/>
      <c r="G9" s="38" t="s">
        <v>35</v>
      </c>
      <c r="H9" s="1130"/>
      <c r="I9" s="38" t="s">
        <v>35</v>
      </c>
      <c r="J9" s="1130"/>
      <c r="K9" s="38" t="s">
        <v>35</v>
      </c>
      <c r="L9" s="1130"/>
      <c r="M9" s="38" t="s">
        <v>35</v>
      </c>
      <c r="N9" s="1130"/>
      <c r="O9" s="39" t="s">
        <v>35</v>
      </c>
    </row>
    <row r="10" spans="1:15" ht="8.25" customHeight="1">
      <c r="A10" s="6"/>
      <c r="B10" s="6"/>
      <c r="C10" s="6"/>
      <c r="D10" s="6"/>
      <c r="E10" s="6"/>
      <c r="F10" s="6"/>
      <c r="G10" s="11"/>
      <c r="H10" s="6"/>
      <c r="I10" s="11"/>
      <c r="J10" s="6"/>
      <c r="K10" s="11"/>
      <c r="L10" s="6"/>
      <c r="M10" s="11"/>
      <c r="N10" s="4"/>
      <c r="O10" s="4"/>
    </row>
    <row r="11" spans="1:15" ht="11.25" customHeight="1">
      <c r="A11" s="34"/>
      <c r="B11" s="34"/>
      <c r="C11" s="34"/>
      <c r="D11" s="34"/>
      <c r="E11" s="34"/>
      <c r="F11" s="912" t="s">
        <v>8</v>
      </c>
      <c r="G11" s="912"/>
      <c r="H11" s="912"/>
      <c r="I11" s="912"/>
      <c r="J11" s="912"/>
      <c r="K11" s="912"/>
      <c r="L11" s="912"/>
      <c r="M11" s="912"/>
      <c r="N11" s="912"/>
      <c r="O11" s="912"/>
    </row>
    <row r="12" spans="1:15" ht="9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4"/>
      <c r="O12" s="4"/>
    </row>
    <row r="13" spans="1:15" ht="9">
      <c r="A13" s="12"/>
      <c r="B13" s="12"/>
      <c r="C13" s="25"/>
      <c r="D13" s="12" t="s">
        <v>9</v>
      </c>
      <c r="E13" s="13"/>
      <c r="F13" s="12"/>
      <c r="G13" s="12"/>
      <c r="H13" s="12"/>
      <c r="I13" s="12"/>
      <c r="J13" s="12"/>
      <c r="K13" s="12"/>
      <c r="L13" s="12"/>
      <c r="M13" s="12"/>
      <c r="N13" s="4"/>
      <c r="O13" s="4"/>
    </row>
    <row r="14" spans="1:15" ht="9.75" customHeight="1">
      <c r="A14" s="4"/>
      <c r="B14" s="4"/>
      <c r="C14" s="2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9">
      <c r="A15" s="14" t="s">
        <v>10</v>
      </c>
      <c r="B15" s="7"/>
      <c r="C15" s="4"/>
      <c r="D15" s="15" t="s">
        <v>11</v>
      </c>
      <c r="E15" s="7"/>
      <c r="F15" s="29">
        <v>556785</v>
      </c>
      <c r="G15" s="27">
        <v>0.3647951411751988</v>
      </c>
      <c r="H15" s="29">
        <v>334889206</v>
      </c>
      <c r="I15" s="27">
        <v>219.41315800680732</v>
      </c>
      <c r="J15" s="29">
        <v>1618252917</v>
      </c>
      <c r="K15" s="27">
        <v>1060.24911108272</v>
      </c>
      <c r="L15" s="29">
        <v>265166804</v>
      </c>
      <c r="M15" s="27">
        <v>173.7323413887879</v>
      </c>
      <c r="N15" s="29">
        <v>1353086113</v>
      </c>
      <c r="O15" s="40">
        <v>886.516769693932</v>
      </c>
    </row>
    <row r="16" spans="1:15" ht="9" customHeight="1">
      <c r="A16" s="4"/>
      <c r="B16" s="7"/>
      <c r="C16" s="4"/>
      <c r="D16" s="4"/>
      <c r="E16" s="7"/>
      <c r="F16" s="20"/>
      <c r="G16" s="7"/>
      <c r="H16" s="20"/>
      <c r="I16" s="27"/>
      <c r="J16" s="29"/>
      <c r="K16" s="27"/>
      <c r="L16" s="29"/>
      <c r="M16" s="27"/>
      <c r="N16" s="29"/>
      <c r="O16" s="40"/>
    </row>
    <row r="17" spans="1:15" ht="9">
      <c r="A17" s="14" t="s">
        <v>12</v>
      </c>
      <c r="B17" s="7"/>
      <c r="C17" s="4"/>
      <c r="D17" s="15" t="s">
        <v>13</v>
      </c>
      <c r="E17" s="7"/>
      <c r="F17" s="29">
        <v>252208</v>
      </c>
      <c r="G17" s="27">
        <v>1.5963238877671795</v>
      </c>
      <c r="H17" s="29">
        <v>24146169</v>
      </c>
      <c r="I17" s="27">
        <v>152.83062540745476</v>
      </c>
      <c r="J17" s="29">
        <v>106442018</v>
      </c>
      <c r="K17" s="27">
        <v>673.7135062945827</v>
      </c>
      <c r="L17" s="29">
        <v>18907499</v>
      </c>
      <c r="M17" s="27">
        <v>119.67301715898806</v>
      </c>
      <c r="N17" s="29">
        <v>87534519</v>
      </c>
      <c r="O17" s="40">
        <v>554.0404891355946</v>
      </c>
    </row>
    <row r="18" spans="1:15" ht="9">
      <c r="A18" s="4"/>
      <c r="B18" s="7"/>
      <c r="C18" s="4"/>
      <c r="D18" s="4"/>
      <c r="E18" s="7"/>
      <c r="F18" s="29"/>
      <c r="G18" s="27"/>
      <c r="H18" s="29"/>
      <c r="I18" s="27"/>
      <c r="J18" s="29"/>
      <c r="K18" s="27"/>
      <c r="L18" s="29"/>
      <c r="M18" s="27"/>
      <c r="N18" s="29"/>
      <c r="O18" s="40"/>
    </row>
    <row r="19" spans="1:15" ht="9">
      <c r="A19" s="14" t="s">
        <v>14</v>
      </c>
      <c r="B19" s="7"/>
      <c r="C19" s="4"/>
      <c r="D19" s="15" t="s">
        <v>15</v>
      </c>
      <c r="E19" s="7"/>
      <c r="F19" s="29">
        <v>151707</v>
      </c>
      <c r="G19" s="27">
        <v>0.6884288482395277</v>
      </c>
      <c r="H19" s="29">
        <v>34787647</v>
      </c>
      <c r="I19" s="27">
        <v>157.86232512127498</v>
      </c>
      <c r="J19" s="29">
        <v>190238977</v>
      </c>
      <c r="K19" s="27">
        <v>863.2825105392368</v>
      </c>
      <c r="L19" s="29">
        <v>33228004</v>
      </c>
      <c r="M19" s="27">
        <v>150.78484528082697</v>
      </c>
      <c r="N19" s="29">
        <v>157010973</v>
      </c>
      <c r="O19" s="40">
        <v>712.4976652584098</v>
      </c>
    </row>
    <row r="20" spans="1:15" ht="9">
      <c r="A20" s="4"/>
      <c r="B20" s="7"/>
      <c r="C20" s="4"/>
      <c r="D20" s="4"/>
      <c r="E20" s="7"/>
      <c r="F20" s="29"/>
      <c r="G20" s="27"/>
      <c r="H20" s="29"/>
      <c r="I20" s="27"/>
      <c r="J20" s="29"/>
      <c r="K20" s="27"/>
      <c r="L20" s="29"/>
      <c r="M20" s="27"/>
      <c r="N20" s="29"/>
      <c r="O20" s="40"/>
    </row>
    <row r="21" spans="1:15" ht="9">
      <c r="A21" s="14" t="s">
        <v>16</v>
      </c>
      <c r="B21" s="7"/>
      <c r="C21" s="4"/>
      <c r="D21" s="15" t="s">
        <v>17</v>
      </c>
      <c r="E21" s="7"/>
      <c r="F21" s="29">
        <v>152694</v>
      </c>
      <c r="G21" s="27">
        <v>0.6641497288057449</v>
      </c>
      <c r="H21" s="29">
        <v>33895557</v>
      </c>
      <c r="I21" s="27">
        <v>147.4303180823717</v>
      </c>
      <c r="J21" s="29">
        <v>142376786</v>
      </c>
      <c r="K21" s="27">
        <v>619.2745216585693</v>
      </c>
      <c r="L21" s="29">
        <v>29636185</v>
      </c>
      <c r="M21" s="27">
        <v>128.90397940054544</v>
      </c>
      <c r="N21" s="29">
        <v>112740601</v>
      </c>
      <c r="O21" s="40">
        <v>490.3705422580238</v>
      </c>
    </row>
    <row r="22" spans="1:15" ht="9">
      <c r="A22" s="4"/>
      <c r="B22" s="7"/>
      <c r="C22" s="4"/>
      <c r="D22" s="4"/>
      <c r="E22" s="7"/>
      <c r="F22" s="29"/>
      <c r="G22" s="27"/>
      <c r="H22" s="29"/>
      <c r="I22" s="27"/>
      <c r="J22" s="29"/>
      <c r="K22" s="27"/>
      <c r="L22" s="29"/>
      <c r="M22" s="27"/>
      <c r="N22" s="29"/>
      <c r="O22" s="40"/>
    </row>
    <row r="23" spans="1:15" ht="9">
      <c r="A23" s="14" t="s">
        <v>18</v>
      </c>
      <c r="B23" s="7"/>
      <c r="C23" s="4"/>
      <c r="D23" s="15" t="s">
        <v>19</v>
      </c>
      <c r="E23" s="7"/>
      <c r="F23" s="29">
        <v>574524</v>
      </c>
      <c r="G23" s="27">
        <v>0.7160248261422268</v>
      </c>
      <c r="H23" s="29">
        <v>155861656</v>
      </c>
      <c r="I23" s="27">
        <v>194.24917869338717</v>
      </c>
      <c r="J23" s="29">
        <v>455691783</v>
      </c>
      <c r="K23" s="27">
        <v>567.925151424512</v>
      </c>
      <c r="L23" s="29">
        <v>73251500</v>
      </c>
      <c r="M23" s="27">
        <v>91.29277898252698</v>
      </c>
      <c r="N23" s="29">
        <v>382440283</v>
      </c>
      <c r="O23" s="40">
        <v>476.63237244198507</v>
      </c>
    </row>
    <row r="24" spans="1:15" ht="9">
      <c r="A24" s="4"/>
      <c r="B24" s="7"/>
      <c r="C24" s="4"/>
      <c r="D24" s="4"/>
      <c r="E24" s="7"/>
      <c r="F24" s="29"/>
      <c r="G24" s="27"/>
      <c r="H24" s="29"/>
      <c r="I24" s="27"/>
      <c r="J24" s="29"/>
      <c r="K24" s="27"/>
      <c r="L24" s="29"/>
      <c r="M24" s="27"/>
      <c r="N24" s="29"/>
      <c r="O24" s="40"/>
    </row>
    <row r="25" spans="1:15" ht="9">
      <c r="A25" s="14" t="s">
        <v>20</v>
      </c>
      <c r="B25" s="7"/>
      <c r="C25" s="4"/>
      <c r="D25" s="15" t="s">
        <v>21</v>
      </c>
      <c r="E25" s="7"/>
      <c r="F25" s="29">
        <v>140025</v>
      </c>
      <c r="G25" s="27">
        <v>0.5484530510087776</v>
      </c>
      <c r="H25" s="29">
        <v>41487278</v>
      </c>
      <c r="I25" s="27">
        <v>162.49829814068443</v>
      </c>
      <c r="J25" s="29">
        <v>162760531</v>
      </c>
      <c r="K25" s="27">
        <v>637.504087204133</v>
      </c>
      <c r="L25" s="29">
        <v>25280872</v>
      </c>
      <c r="M25" s="27">
        <v>99.02068473888504</v>
      </c>
      <c r="N25" s="29">
        <v>137479659</v>
      </c>
      <c r="O25" s="40">
        <v>538.483402465248</v>
      </c>
    </row>
    <row r="26" spans="1:15" ht="9">
      <c r="A26" s="4"/>
      <c r="B26" s="7"/>
      <c r="C26" s="4"/>
      <c r="D26" s="4"/>
      <c r="E26" s="7"/>
      <c r="F26" s="29"/>
      <c r="G26" s="27"/>
      <c r="H26" s="29"/>
      <c r="I26" s="27"/>
      <c r="J26" s="29"/>
      <c r="K26" s="27"/>
      <c r="L26" s="29"/>
      <c r="M26" s="27"/>
      <c r="N26" s="29"/>
      <c r="O26" s="40"/>
    </row>
    <row r="27" spans="1:15" ht="9">
      <c r="A27" s="14" t="s">
        <v>22</v>
      </c>
      <c r="B27" s="7"/>
      <c r="C27" s="4"/>
      <c r="D27" s="15" t="s">
        <v>23</v>
      </c>
      <c r="E27" s="7"/>
      <c r="F27" s="29">
        <v>312459</v>
      </c>
      <c r="G27" s="27">
        <v>0.7649178554029871</v>
      </c>
      <c r="H27" s="29">
        <v>64042961</v>
      </c>
      <c r="I27" s="27">
        <v>156.78090367624918</v>
      </c>
      <c r="J27" s="29">
        <v>184653491</v>
      </c>
      <c r="K27" s="27">
        <v>452.04251542888755</v>
      </c>
      <c r="L27" s="29">
        <v>33182181</v>
      </c>
      <c r="M27" s="27">
        <v>81.23191435712765</v>
      </c>
      <c r="N27" s="29">
        <v>151471310</v>
      </c>
      <c r="O27" s="40">
        <v>370.81060107175995</v>
      </c>
    </row>
    <row r="28" spans="1:15" ht="9">
      <c r="A28" s="14"/>
      <c r="B28" s="7"/>
      <c r="C28" s="4"/>
      <c r="D28" s="15"/>
      <c r="E28" s="7"/>
      <c r="F28" s="29"/>
      <c r="G28" s="27"/>
      <c r="H28" s="29"/>
      <c r="I28" s="27"/>
      <c r="J28" s="29"/>
      <c r="K28" s="27"/>
      <c r="L28" s="29"/>
      <c r="M28" s="27"/>
      <c r="N28" s="29"/>
      <c r="O28" s="40"/>
    </row>
    <row r="29" spans="1:15" ht="9">
      <c r="A29" s="4"/>
      <c r="B29" s="7"/>
      <c r="C29" s="4"/>
      <c r="D29" s="4"/>
      <c r="E29" s="7"/>
      <c r="F29" s="29"/>
      <c r="G29" s="27"/>
      <c r="H29" s="29"/>
      <c r="I29" s="27"/>
      <c r="J29" s="29"/>
      <c r="K29" s="27"/>
      <c r="L29" s="29"/>
      <c r="M29" s="27"/>
      <c r="N29" s="29"/>
      <c r="O29" s="40"/>
    </row>
    <row r="30" spans="1:15" s="24" customFormat="1" ht="9">
      <c r="A30" s="21" t="s">
        <v>24</v>
      </c>
      <c r="B30" s="22"/>
      <c r="C30" s="16"/>
      <c r="D30" s="23" t="s">
        <v>25</v>
      </c>
      <c r="E30" s="22"/>
      <c r="F30" s="28">
        <v>2140402</v>
      </c>
      <c r="G30" s="42">
        <v>0.5944339219160506</v>
      </c>
      <c r="H30" s="28">
        <v>689110474</v>
      </c>
      <c r="I30" s="42">
        <v>191.38023684020507</v>
      </c>
      <c r="J30" s="28">
        <v>2860416503</v>
      </c>
      <c r="K30" s="42">
        <v>794.396847036998</v>
      </c>
      <c r="L30" s="28">
        <v>478653045</v>
      </c>
      <c r="M30" s="42">
        <v>132.93185428550797</v>
      </c>
      <c r="N30" s="28">
        <v>2381763458</v>
      </c>
      <c r="O30" s="43">
        <v>661.46499275149</v>
      </c>
    </row>
    <row r="31" spans="1:15" ht="9">
      <c r="A31" s="4"/>
      <c r="B31" s="4"/>
      <c r="C31" s="4"/>
      <c r="D31" s="4"/>
      <c r="E31" s="4"/>
      <c r="F31" s="18"/>
      <c r="G31" s="6"/>
      <c r="H31" s="4"/>
      <c r="I31" s="4"/>
      <c r="J31" s="4"/>
      <c r="K31" s="4"/>
      <c r="L31" s="4"/>
      <c r="M31" s="4"/>
      <c r="N31" s="4"/>
      <c r="O31" s="6"/>
    </row>
    <row r="32" spans="1:15" ht="3.75" customHeight="1">
      <c r="A32" s="4"/>
      <c r="B32" s="4"/>
      <c r="C32" s="4"/>
      <c r="D32" s="4"/>
      <c r="E32" s="4"/>
      <c r="F32" s="18"/>
      <c r="G32" s="6"/>
      <c r="H32" s="4"/>
      <c r="I32" s="4"/>
      <c r="J32" s="4"/>
      <c r="K32" s="4"/>
      <c r="L32" s="4"/>
      <c r="M32" s="4"/>
      <c r="N32" s="4"/>
      <c r="O32" s="6"/>
    </row>
    <row r="33" spans="1:15" ht="9">
      <c r="A33" s="4"/>
      <c r="B33" s="4"/>
      <c r="C33" s="4"/>
      <c r="D33" s="4"/>
      <c r="E33" s="4"/>
      <c r="F33" s="18"/>
      <c r="G33" s="6"/>
      <c r="H33" s="4"/>
      <c r="I33" s="4"/>
      <c r="J33" s="4"/>
      <c r="K33" s="4"/>
      <c r="L33" s="4"/>
      <c r="M33" s="4"/>
      <c r="N33" s="4"/>
      <c r="O33" s="6"/>
    </row>
    <row r="34" spans="1:15" ht="9">
      <c r="A34" s="4"/>
      <c r="B34" s="4"/>
      <c r="C34" s="26"/>
      <c r="D34" s="16" t="s">
        <v>26</v>
      </c>
      <c r="E34" s="4"/>
      <c r="F34" s="18"/>
      <c r="G34" s="6"/>
      <c r="H34" s="4"/>
      <c r="I34" s="4"/>
      <c r="J34" s="4"/>
      <c r="K34" s="4"/>
      <c r="L34" s="4"/>
      <c r="M34" s="4"/>
      <c r="N34" s="4"/>
      <c r="O34" s="6"/>
    </row>
    <row r="35" spans="1:15" ht="9.75" customHeight="1">
      <c r="A35" s="4"/>
      <c r="B35" s="4"/>
      <c r="C35" s="26"/>
      <c r="D35" s="4"/>
      <c r="E35" s="4"/>
      <c r="F35" s="18"/>
      <c r="G35" s="6"/>
      <c r="H35" s="4"/>
      <c r="I35" s="4"/>
      <c r="J35" s="4"/>
      <c r="K35" s="4"/>
      <c r="L35" s="4"/>
      <c r="M35" s="4"/>
      <c r="N35" s="4"/>
      <c r="O35" s="6"/>
    </row>
    <row r="36" spans="1:15" ht="9">
      <c r="A36" s="14" t="s">
        <v>10</v>
      </c>
      <c r="B36" s="7"/>
      <c r="C36" s="4"/>
      <c r="D36" s="15" t="s">
        <v>11</v>
      </c>
      <c r="E36" s="7"/>
      <c r="F36" s="29">
        <v>19833353</v>
      </c>
      <c r="G36" s="27">
        <v>6.994855435878988</v>
      </c>
      <c r="H36" s="29">
        <v>290122550</v>
      </c>
      <c r="I36" s="27">
        <v>102.32083783002166</v>
      </c>
      <c r="J36" s="29">
        <v>1452638882</v>
      </c>
      <c r="K36" s="27">
        <v>512.3187682953495</v>
      </c>
      <c r="L36" s="29">
        <v>333559473</v>
      </c>
      <c r="M36" s="27">
        <v>117.64023425101043</v>
      </c>
      <c r="N36" s="29">
        <v>1119079409</v>
      </c>
      <c r="O36" s="40">
        <v>394.67853404433913</v>
      </c>
    </row>
    <row r="37" spans="1:15" ht="9" customHeight="1">
      <c r="A37" s="4"/>
      <c r="B37" s="7"/>
      <c r="C37" s="4"/>
      <c r="D37" s="4"/>
      <c r="E37" s="7"/>
      <c r="F37" s="29"/>
      <c r="G37" s="27"/>
      <c r="H37" s="29"/>
      <c r="I37" s="27"/>
      <c r="J37" s="29"/>
      <c r="K37" s="27"/>
      <c r="L37" s="29"/>
      <c r="M37" s="27"/>
      <c r="N37" s="29"/>
      <c r="O37" s="40"/>
    </row>
    <row r="38" spans="1:15" ht="9">
      <c r="A38" s="14" t="s">
        <v>12</v>
      </c>
      <c r="B38" s="7"/>
      <c r="C38" s="4"/>
      <c r="D38" s="15" t="s">
        <v>13</v>
      </c>
      <c r="E38" s="7"/>
      <c r="F38" s="29">
        <v>14317547</v>
      </c>
      <c r="G38" s="27">
        <v>13.88634811823264</v>
      </c>
      <c r="H38" s="29">
        <v>90327117</v>
      </c>
      <c r="I38" s="27">
        <v>87.60675213277312</v>
      </c>
      <c r="J38" s="29">
        <v>373351761</v>
      </c>
      <c r="K38" s="27">
        <v>362.1075959311461</v>
      </c>
      <c r="L38" s="29">
        <v>85516349</v>
      </c>
      <c r="M38" s="27">
        <v>82.94086913172177</v>
      </c>
      <c r="N38" s="29">
        <v>287835412</v>
      </c>
      <c r="O38" s="40">
        <v>279.1667267994243</v>
      </c>
    </row>
    <row r="39" spans="1:15" ht="9">
      <c r="A39" s="4"/>
      <c r="B39" s="7"/>
      <c r="C39" s="4"/>
      <c r="D39" s="4"/>
      <c r="E39" s="7"/>
      <c r="F39" s="29"/>
      <c r="G39" s="27"/>
      <c r="H39" s="29"/>
      <c r="I39" s="27"/>
      <c r="J39" s="29"/>
      <c r="K39" s="27"/>
      <c r="L39" s="29"/>
      <c r="M39" s="27"/>
      <c r="N39" s="29"/>
      <c r="O39" s="40"/>
    </row>
    <row r="40" spans="1:15" ht="9">
      <c r="A40" s="14" t="s">
        <v>14</v>
      </c>
      <c r="B40" s="7"/>
      <c r="C40" s="4"/>
      <c r="D40" s="15" t="s">
        <v>15</v>
      </c>
      <c r="E40" s="7"/>
      <c r="F40" s="29">
        <v>8640817</v>
      </c>
      <c r="G40" s="27">
        <v>10.041961902260507</v>
      </c>
      <c r="H40" s="29">
        <v>70370124</v>
      </c>
      <c r="I40" s="27">
        <v>81.78093625467912</v>
      </c>
      <c r="J40" s="29">
        <v>226096018</v>
      </c>
      <c r="K40" s="27">
        <v>262.75844043552894</v>
      </c>
      <c r="L40" s="29">
        <v>47955111</v>
      </c>
      <c r="M40" s="27">
        <v>55.73123440534312</v>
      </c>
      <c r="N40" s="29">
        <v>178140907</v>
      </c>
      <c r="O40" s="40">
        <v>207.0272060301858</v>
      </c>
    </row>
    <row r="41" spans="1:15" ht="9">
      <c r="A41" s="4"/>
      <c r="B41" s="7"/>
      <c r="C41" s="4"/>
      <c r="D41" s="4"/>
      <c r="E41" s="7"/>
      <c r="F41" s="29"/>
      <c r="G41" s="27"/>
      <c r="H41" s="29"/>
      <c r="I41" s="27"/>
      <c r="J41" s="29"/>
      <c r="K41" s="27"/>
      <c r="L41" s="29"/>
      <c r="M41" s="27"/>
      <c r="N41" s="29"/>
      <c r="O41" s="40"/>
    </row>
    <row r="42" spans="1:15" ht="9">
      <c r="A42" s="14" t="s">
        <v>16</v>
      </c>
      <c r="B42" s="7"/>
      <c r="C42" s="4"/>
      <c r="D42" s="15" t="s">
        <v>17</v>
      </c>
      <c r="E42" s="7"/>
      <c r="F42" s="29">
        <v>6069540</v>
      </c>
      <c r="G42" s="27">
        <v>7.192463338764627</v>
      </c>
      <c r="H42" s="29">
        <v>73924464</v>
      </c>
      <c r="I42" s="27">
        <v>87.601201599763</v>
      </c>
      <c r="J42" s="29">
        <v>226621058</v>
      </c>
      <c r="K42" s="27">
        <v>268.5481356836024</v>
      </c>
      <c r="L42" s="29">
        <v>46033336</v>
      </c>
      <c r="M42" s="27">
        <v>54.549946378314324</v>
      </c>
      <c r="N42" s="29">
        <v>180587722</v>
      </c>
      <c r="O42" s="40">
        <v>213.9981893052881</v>
      </c>
    </row>
    <row r="43" spans="1:15" ht="9">
      <c r="A43" s="4"/>
      <c r="B43" s="7"/>
      <c r="C43" s="4"/>
      <c r="D43" s="4"/>
      <c r="E43" s="7"/>
      <c r="F43" s="29"/>
      <c r="G43" s="27"/>
      <c r="H43" s="29"/>
      <c r="I43" s="27"/>
      <c r="J43" s="29"/>
      <c r="K43" s="27"/>
      <c r="L43" s="29"/>
      <c r="M43" s="27"/>
      <c r="N43" s="29"/>
      <c r="O43" s="40"/>
    </row>
    <row r="44" spans="1:15" ht="9">
      <c r="A44" s="14" t="s">
        <v>18</v>
      </c>
      <c r="B44" s="7"/>
      <c r="C44" s="4"/>
      <c r="D44" s="15" t="s">
        <v>19</v>
      </c>
      <c r="E44" s="7"/>
      <c r="F44" s="29">
        <v>8826860</v>
      </c>
      <c r="G44" s="27">
        <v>9.73089948583171</v>
      </c>
      <c r="H44" s="29">
        <v>84274989</v>
      </c>
      <c r="I44" s="27">
        <v>92.90636161993879</v>
      </c>
      <c r="J44" s="29">
        <v>291030736</v>
      </c>
      <c r="K44" s="27">
        <v>320.8378561916269</v>
      </c>
      <c r="L44" s="29">
        <v>61527675</v>
      </c>
      <c r="M44" s="27">
        <v>67.829287087585</v>
      </c>
      <c r="N44" s="29">
        <v>229503061</v>
      </c>
      <c r="O44" s="40">
        <v>253.0085691040419</v>
      </c>
    </row>
    <row r="45" spans="1:15" ht="9">
      <c r="A45" s="4"/>
      <c r="B45" s="7"/>
      <c r="C45" s="4"/>
      <c r="D45" s="4"/>
      <c r="E45" s="7"/>
      <c r="F45" s="29"/>
      <c r="G45" s="27"/>
      <c r="H45" s="29"/>
      <c r="I45" s="27"/>
      <c r="J45" s="29"/>
      <c r="K45" s="27"/>
      <c r="L45" s="29"/>
      <c r="M45" s="27"/>
      <c r="N45" s="29"/>
      <c r="O45" s="40"/>
    </row>
    <row r="46" spans="1:15" ht="9">
      <c r="A46" s="14" t="s">
        <v>20</v>
      </c>
      <c r="B46" s="7"/>
      <c r="C46" s="4"/>
      <c r="D46" s="15" t="s">
        <v>21</v>
      </c>
      <c r="E46" s="7"/>
      <c r="F46" s="29">
        <v>8418621</v>
      </c>
      <c r="G46" s="27">
        <v>7.908231638296013</v>
      </c>
      <c r="H46" s="29">
        <v>97719510</v>
      </c>
      <c r="I46" s="27">
        <v>91.79514324980109</v>
      </c>
      <c r="J46" s="29">
        <v>333997104</v>
      </c>
      <c r="K46" s="27">
        <v>313.74811444202606</v>
      </c>
      <c r="L46" s="29">
        <v>70413338</v>
      </c>
      <c r="M46" s="27">
        <v>66.14444186638535</v>
      </c>
      <c r="N46" s="29">
        <v>263583766</v>
      </c>
      <c r="O46" s="40">
        <v>247.60367257564073</v>
      </c>
    </row>
    <row r="47" spans="1:15" ht="9">
      <c r="A47" s="4"/>
      <c r="B47" s="7"/>
      <c r="C47" s="4"/>
      <c r="D47" s="4"/>
      <c r="E47" s="7"/>
      <c r="F47" s="29"/>
      <c r="G47" s="27"/>
      <c r="H47" s="29"/>
      <c r="I47" s="27"/>
      <c r="J47" s="29"/>
      <c r="K47" s="27"/>
      <c r="L47" s="29"/>
      <c r="M47" s="27"/>
      <c r="N47" s="29"/>
      <c r="O47" s="40"/>
    </row>
    <row r="48" spans="1:15" ht="9">
      <c r="A48" s="14" t="s">
        <v>22</v>
      </c>
      <c r="B48" s="7"/>
      <c r="C48" s="4"/>
      <c r="D48" s="15" t="s">
        <v>23</v>
      </c>
      <c r="E48" s="7"/>
      <c r="F48" s="29">
        <v>13894785</v>
      </c>
      <c r="G48" s="27">
        <v>10.0984165699447</v>
      </c>
      <c r="H48" s="29">
        <v>147051429</v>
      </c>
      <c r="I48" s="27">
        <v>106.873664273873</v>
      </c>
      <c r="J48" s="29">
        <v>482569537</v>
      </c>
      <c r="K48" s="27">
        <v>350.7206630826847</v>
      </c>
      <c r="L48" s="29">
        <v>97931622</v>
      </c>
      <c r="M48" s="27">
        <v>71.17449563461118</v>
      </c>
      <c r="N48" s="29">
        <v>384637915</v>
      </c>
      <c r="O48" s="40">
        <v>279.54616744807356</v>
      </c>
    </row>
    <row r="49" spans="1:15" ht="9">
      <c r="A49" s="14"/>
      <c r="B49" s="7"/>
      <c r="C49" s="4"/>
      <c r="D49" s="15"/>
      <c r="E49" s="7"/>
      <c r="F49" s="29"/>
      <c r="G49" s="27"/>
      <c r="H49" s="29"/>
      <c r="I49" s="27"/>
      <c r="J49" s="29"/>
      <c r="K49" s="27"/>
      <c r="L49" s="29"/>
      <c r="M49" s="27"/>
      <c r="N49" s="29"/>
      <c r="O49" s="40"/>
    </row>
    <row r="50" spans="1:15" ht="9">
      <c r="A50" s="4"/>
      <c r="B50" s="7"/>
      <c r="C50" s="4"/>
      <c r="D50" s="4"/>
      <c r="E50" s="7"/>
      <c r="F50" s="29"/>
      <c r="G50" s="27"/>
      <c r="H50" s="29"/>
      <c r="I50" s="27"/>
      <c r="J50" s="29"/>
      <c r="K50" s="27"/>
      <c r="L50" s="29"/>
      <c r="M50" s="27"/>
      <c r="N50" s="29"/>
      <c r="O50" s="40"/>
    </row>
    <row r="51" spans="1:15" s="24" customFormat="1" ht="9">
      <c r="A51" s="21" t="s">
        <v>24</v>
      </c>
      <c r="B51" s="22"/>
      <c r="C51" s="16"/>
      <c r="D51" s="23" t="s">
        <v>25</v>
      </c>
      <c r="E51" s="22"/>
      <c r="F51" s="28">
        <v>80001523</v>
      </c>
      <c r="G51" s="42">
        <v>8.9703997021884</v>
      </c>
      <c r="H51" s="28">
        <v>853790183</v>
      </c>
      <c r="I51" s="42">
        <v>95.73366751173698</v>
      </c>
      <c r="J51" s="28">
        <v>3386305096</v>
      </c>
      <c r="K51" s="42">
        <v>379.69914928591373</v>
      </c>
      <c r="L51" s="28">
        <v>742936904</v>
      </c>
      <c r="M51" s="42">
        <v>83.30392638133117</v>
      </c>
      <c r="N51" s="28">
        <v>2643368192</v>
      </c>
      <c r="O51" s="43">
        <v>296.39522290458257</v>
      </c>
    </row>
    <row r="52" spans="1:15" ht="9">
      <c r="A52" s="4"/>
      <c r="B52" s="4"/>
      <c r="C52" s="4"/>
      <c r="D52" s="4"/>
      <c r="E52" s="4"/>
      <c r="F52" s="4"/>
      <c r="G52" s="4"/>
      <c r="H52" s="4"/>
      <c r="I52" s="17"/>
      <c r="J52" s="4"/>
      <c r="K52" s="17"/>
      <c r="L52" s="4"/>
      <c r="M52" s="4"/>
      <c r="N52" s="4"/>
      <c r="O52" s="6"/>
    </row>
    <row r="53" spans="1:15" ht="3.75" customHeight="1">
      <c r="A53" s="4"/>
      <c r="B53" s="4"/>
      <c r="C53" s="4"/>
      <c r="D53" s="4"/>
      <c r="E53" s="4"/>
      <c r="F53" s="4"/>
      <c r="G53" s="4"/>
      <c r="H53" s="4"/>
      <c r="I53" s="17"/>
      <c r="J53" s="4"/>
      <c r="K53" s="17"/>
      <c r="L53" s="4"/>
      <c r="M53" s="4"/>
      <c r="N53" s="4"/>
      <c r="O53" s="6"/>
    </row>
    <row r="54" spans="1:15" ht="9">
      <c r="A54" s="4"/>
      <c r="B54" s="4"/>
      <c r="C54" s="4"/>
      <c r="D54" s="4"/>
      <c r="E54" s="4"/>
      <c r="F54" s="4"/>
      <c r="G54" s="4"/>
      <c r="H54" s="4"/>
      <c r="I54" s="17"/>
      <c r="J54" s="4"/>
      <c r="K54" s="17"/>
      <c r="L54" s="4"/>
      <c r="M54" s="4"/>
      <c r="N54" s="4"/>
      <c r="O54" s="6"/>
    </row>
    <row r="55" spans="1:15" ht="9">
      <c r="A55" s="4"/>
      <c r="B55" s="4"/>
      <c r="C55" s="26"/>
      <c r="D55" s="16" t="s">
        <v>36</v>
      </c>
      <c r="E55" s="4"/>
      <c r="F55" s="4"/>
      <c r="G55" s="4"/>
      <c r="H55" s="4"/>
      <c r="I55" s="17"/>
      <c r="J55" s="4"/>
      <c r="K55" s="17"/>
      <c r="L55" s="4"/>
      <c r="M55" s="4"/>
      <c r="N55" s="4"/>
      <c r="O55" s="6"/>
    </row>
    <row r="56" spans="1:15" ht="9.75" customHeight="1">
      <c r="A56" s="4"/>
      <c r="B56" s="4"/>
      <c r="C56" s="26"/>
      <c r="D56" s="4"/>
      <c r="E56" s="4"/>
      <c r="F56" s="4"/>
      <c r="G56" s="4"/>
      <c r="H56" s="4"/>
      <c r="I56" s="17"/>
      <c r="J56" s="4"/>
      <c r="K56" s="17"/>
      <c r="L56" s="4"/>
      <c r="M56" s="4"/>
      <c r="N56" s="4"/>
      <c r="O56" s="6"/>
    </row>
    <row r="57" spans="1:15" ht="9">
      <c r="A57" s="14" t="s">
        <v>10</v>
      </c>
      <c r="B57" s="7"/>
      <c r="C57" s="4"/>
      <c r="D57" s="15" t="s">
        <v>11</v>
      </c>
      <c r="E57" s="7"/>
      <c r="F57" s="29">
        <v>118460</v>
      </c>
      <c r="G57" s="27">
        <v>0.041778643022903135</v>
      </c>
      <c r="H57" s="29">
        <v>12486</v>
      </c>
      <c r="I57" s="49">
        <v>0.004403580421948071</v>
      </c>
      <c r="J57" s="31">
        <v>5393695</v>
      </c>
      <c r="K57" s="27">
        <v>1.9022561031522667</v>
      </c>
      <c r="L57" s="27">
        <v>0</v>
      </c>
      <c r="M57" s="27">
        <v>0</v>
      </c>
      <c r="N57" s="31">
        <v>5393695</v>
      </c>
      <c r="O57" s="40">
        <v>1.9022561031522667</v>
      </c>
    </row>
    <row r="58" spans="1:18" ht="9">
      <c r="A58" s="4"/>
      <c r="B58" s="7"/>
      <c r="C58" s="4"/>
      <c r="D58" s="4"/>
      <c r="E58" s="7"/>
      <c r="F58" s="29"/>
      <c r="G58" s="27"/>
      <c r="H58" s="20"/>
      <c r="I58" s="27"/>
      <c r="J58" s="31"/>
      <c r="K58" s="27"/>
      <c r="L58" s="27"/>
      <c r="M58" s="27"/>
      <c r="N58" s="19"/>
      <c r="O58" s="6"/>
      <c r="R58" s="696"/>
    </row>
    <row r="59" spans="1:15" ht="9">
      <c r="A59" s="14" t="s">
        <v>12</v>
      </c>
      <c r="B59" s="7"/>
      <c r="C59" s="4"/>
      <c r="D59" s="15" t="s">
        <v>13</v>
      </c>
      <c r="E59" s="7"/>
      <c r="F59" s="29">
        <v>249818</v>
      </c>
      <c r="G59" s="27">
        <v>0.2422942780771484</v>
      </c>
      <c r="H59" s="31">
        <v>168</v>
      </c>
      <c r="I59" s="49">
        <v>0.00016294037546117946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40">
        <v>0</v>
      </c>
    </row>
    <row r="60" spans="1:15" ht="9">
      <c r="A60" s="4"/>
      <c r="B60" s="7"/>
      <c r="C60" s="4"/>
      <c r="D60" s="4"/>
      <c r="E60" s="7"/>
      <c r="F60" s="29"/>
      <c r="G60" s="27"/>
      <c r="H60" s="29"/>
      <c r="I60" s="27"/>
      <c r="J60" s="31"/>
      <c r="K60" s="27"/>
      <c r="L60" s="27"/>
      <c r="M60" s="27"/>
      <c r="N60" s="27"/>
      <c r="O60" s="40"/>
    </row>
    <row r="61" spans="1:15" ht="9">
      <c r="A61" s="14" t="s">
        <v>14</v>
      </c>
      <c r="B61" s="7"/>
      <c r="C61" s="4"/>
      <c r="D61" s="15" t="s">
        <v>15</v>
      </c>
      <c r="E61" s="7"/>
      <c r="F61" s="29">
        <v>33151</v>
      </c>
      <c r="G61" s="27">
        <v>0.03852657439936965</v>
      </c>
      <c r="H61" s="31">
        <v>1425</v>
      </c>
      <c r="I61" s="49">
        <v>0.0016560697571446335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40">
        <v>0</v>
      </c>
    </row>
    <row r="62" spans="1:15" ht="9">
      <c r="A62" s="4"/>
      <c r="B62" s="7"/>
      <c r="C62" s="4"/>
      <c r="D62" s="4"/>
      <c r="E62" s="7"/>
      <c r="F62" s="29"/>
      <c r="G62" s="27"/>
      <c r="H62" s="29"/>
      <c r="I62" s="27"/>
      <c r="J62" s="31"/>
      <c r="K62" s="27"/>
      <c r="L62" s="27"/>
      <c r="M62" s="27"/>
      <c r="N62" s="31"/>
      <c r="O62" s="33"/>
    </row>
    <row r="63" spans="1:15" ht="9">
      <c r="A63" s="14" t="s">
        <v>16</v>
      </c>
      <c r="B63" s="7"/>
      <c r="C63" s="4"/>
      <c r="D63" s="15" t="s">
        <v>17</v>
      </c>
      <c r="E63" s="7"/>
      <c r="F63" s="29">
        <v>291761</v>
      </c>
      <c r="G63" s="27">
        <v>0.34573959413420235</v>
      </c>
      <c r="H63" s="29">
        <v>4960</v>
      </c>
      <c r="I63" s="49">
        <v>0.005877647755888017</v>
      </c>
      <c r="J63" s="31">
        <v>16578</v>
      </c>
      <c r="K63" s="27">
        <v>0.019645089616353133</v>
      </c>
      <c r="L63" s="27">
        <v>0</v>
      </c>
      <c r="M63" s="27">
        <v>0</v>
      </c>
      <c r="N63" s="31">
        <v>16578</v>
      </c>
      <c r="O63" s="33">
        <v>0.019645089616353133</v>
      </c>
    </row>
    <row r="64" spans="1:15" ht="9">
      <c r="A64" s="4"/>
      <c r="B64" s="7"/>
      <c r="C64" s="4"/>
      <c r="D64" s="4"/>
      <c r="E64" s="7"/>
      <c r="F64" s="29"/>
      <c r="G64" s="27"/>
      <c r="H64" s="29"/>
      <c r="I64" s="27"/>
      <c r="J64" s="31"/>
      <c r="K64" s="27"/>
      <c r="L64" s="27"/>
      <c r="M64" s="27"/>
      <c r="N64" s="31"/>
      <c r="O64" s="33"/>
    </row>
    <row r="65" spans="1:15" ht="9">
      <c r="A65" s="14" t="s">
        <v>18</v>
      </c>
      <c r="B65" s="7"/>
      <c r="C65" s="4"/>
      <c r="D65" s="15" t="s">
        <v>19</v>
      </c>
      <c r="E65" s="7"/>
      <c r="F65" s="29">
        <v>52758</v>
      </c>
      <c r="G65" s="27">
        <v>0.058161429440764814</v>
      </c>
      <c r="H65" s="31">
        <v>13433</v>
      </c>
      <c r="I65" s="49">
        <v>0.014808796422870347</v>
      </c>
      <c r="J65" s="31">
        <v>21818</v>
      </c>
      <c r="K65" s="27">
        <v>0.024052580983710655</v>
      </c>
      <c r="L65" s="27">
        <v>0</v>
      </c>
      <c r="M65" s="27">
        <v>0</v>
      </c>
      <c r="N65" s="31">
        <v>21818</v>
      </c>
      <c r="O65" s="40">
        <v>0.024052580983710655</v>
      </c>
    </row>
    <row r="66" spans="1:15" ht="9">
      <c r="A66" s="4"/>
      <c r="B66" s="7"/>
      <c r="C66" s="4"/>
      <c r="D66" s="4"/>
      <c r="E66" s="7"/>
      <c r="F66" s="29"/>
      <c r="G66" s="27"/>
      <c r="H66" s="29"/>
      <c r="I66" s="27"/>
      <c r="J66" s="20"/>
      <c r="K66" s="27"/>
      <c r="L66" s="27"/>
      <c r="M66" s="27"/>
      <c r="N66" s="20"/>
      <c r="O66" s="33"/>
    </row>
    <row r="67" spans="1:15" ht="9">
      <c r="A67" s="14" t="s">
        <v>20</v>
      </c>
      <c r="B67" s="7"/>
      <c r="C67" s="4"/>
      <c r="D67" s="15" t="s">
        <v>21</v>
      </c>
      <c r="E67" s="7"/>
      <c r="F67" s="29">
        <v>153594</v>
      </c>
      <c r="G67" s="27">
        <v>0.14428217284665004</v>
      </c>
      <c r="H67" s="29">
        <v>1811</v>
      </c>
      <c r="I67" s="49">
        <v>0.0017012058740919777</v>
      </c>
      <c r="J67" s="30">
        <v>0</v>
      </c>
      <c r="K67" s="27">
        <v>0</v>
      </c>
      <c r="L67" s="27">
        <v>0</v>
      </c>
      <c r="M67" s="27">
        <v>0</v>
      </c>
      <c r="N67" s="27">
        <v>0</v>
      </c>
      <c r="O67" s="40">
        <v>0</v>
      </c>
    </row>
    <row r="68" spans="1:15" ht="9">
      <c r="A68" s="4"/>
      <c r="B68" s="7"/>
      <c r="C68" s="4"/>
      <c r="D68" s="4"/>
      <c r="E68" s="7"/>
      <c r="F68" s="29"/>
      <c r="G68" s="27"/>
      <c r="H68" s="29"/>
      <c r="I68" s="27"/>
      <c r="J68" s="31"/>
      <c r="K68" s="27"/>
      <c r="L68" s="27"/>
      <c r="M68" s="27"/>
      <c r="N68" s="31"/>
      <c r="O68" s="33"/>
    </row>
    <row r="69" spans="1:15" ht="9">
      <c r="A69" s="14" t="s">
        <v>22</v>
      </c>
      <c r="B69" s="7"/>
      <c r="C69" s="4"/>
      <c r="D69" s="15" t="s">
        <v>23</v>
      </c>
      <c r="E69" s="7"/>
      <c r="F69" s="29">
        <v>94596</v>
      </c>
      <c r="G69" s="27">
        <v>0.06875024074503411</v>
      </c>
      <c r="H69" s="29">
        <v>15019</v>
      </c>
      <c r="I69" s="49">
        <v>0.010915470693789033</v>
      </c>
      <c r="J69" s="31">
        <v>28855</v>
      </c>
      <c r="K69" s="27">
        <v>0.02097116365066133</v>
      </c>
      <c r="L69" s="27">
        <v>0</v>
      </c>
      <c r="M69" s="27">
        <v>0</v>
      </c>
      <c r="N69" s="31">
        <v>28855</v>
      </c>
      <c r="O69" s="33">
        <v>0.02097116365066133</v>
      </c>
    </row>
    <row r="70" spans="1:15" ht="9">
      <c r="A70" s="14"/>
      <c r="B70" s="7"/>
      <c r="C70" s="4"/>
      <c r="D70" s="15"/>
      <c r="E70" s="7"/>
      <c r="F70" s="29"/>
      <c r="G70" s="27"/>
      <c r="H70" s="20"/>
      <c r="I70" s="27"/>
      <c r="J70" s="20"/>
      <c r="K70" s="27"/>
      <c r="L70" s="27"/>
      <c r="M70" s="27"/>
      <c r="N70" s="20"/>
      <c r="O70" s="33"/>
    </row>
    <row r="71" spans="1:15" ht="9">
      <c r="A71" s="4"/>
      <c r="B71" s="7"/>
      <c r="C71" s="4"/>
      <c r="D71" s="4"/>
      <c r="E71" s="7"/>
      <c r="F71" s="29"/>
      <c r="G71" s="27"/>
      <c r="H71" s="20"/>
      <c r="I71" s="27"/>
      <c r="J71" s="20"/>
      <c r="K71" s="27"/>
      <c r="L71" s="27"/>
      <c r="M71" s="27"/>
      <c r="N71" s="20"/>
      <c r="O71" s="33"/>
    </row>
    <row r="72" spans="1:15" s="24" customFormat="1" ht="9">
      <c r="A72" s="21" t="s">
        <v>24</v>
      </c>
      <c r="B72" s="22"/>
      <c r="C72" s="16"/>
      <c r="D72" s="23" t="s">
        <v>25</v>
      </c>
      <c r="E72" s="22"/>
      <c r="F72" s="28">
        <v>994138</v>
      </c>
      <c r="G72" s="42">
        <v>0.1114705681182366</v>
      </c>
      <c r="H72" s="28">
        <v>49302</v>
      </c>
      <c r="I72" s="42">
        <v>0.005528127834732502</v>
      </c>
      <c r="J72" s="32">
        <v>5460946</v>
      </c>
      <c r="K72" s="42">
        <v>0.6123241975289262</v>
      </c>
      <c r="L72" s="42">
        <v>0</v>
      </c>
      <c r="M72" s="42">
        <v>0</v>
      </c>
      <c r="N72" s="32">
        <v>5460946</v>
      </c>
      <c r="O72" s="43">
        <v>0.6123241975289262</v>
      </c>
    </row>
    <row r="73" spans="1:15" ht="9">
      <c r="A73" s="4"/>
      <c r="B73" s="4"/>
      <c r="C73" s="4"/>
      <c r="D73" s="4"/>
      <c r="E73" s="4"/>
      <c r="F73" s="4"/>
      <c r="G73" s="4"/>
      <c r="H73" s="4"/>
      <c r="I73" s="17"/>
      <c r="J73" s="4"/>
      <c r="K73" s="17"/>
      <c r="L73" s="4"/>
      <c r="M73" s="4"/>
      <c r="N73" s="4"/>
      <c r="O73" s="6"/>
    </row>
    <row r="74" spans="1:15" ht="3.75" customHeight="1">
      <c r="A74" s="4"/>
      <c r="B74" s="4"/>
      <c r="C74" s="4"/>
      <c r="D74" s="4"/>
      <c r="E74" s="4"/>
      <c r="F74" s="4"/>
      <c r="G74" s="4"/>
      <c r="H74" s="4"/>
      <c r="I74" s="17"/>
      <c r="J74" s="4"/>
      <c r="K74" s="17"/>
      <c r="L74" s="4"/>
      <c r="M74" s="4"/>
      <c r="N74" s="4"/>
      <c r="O74" s="6"/>
    </row>
    <row r="75" spans="1:15" ht="9">
      <c r="A75" s="4"/>
      <c r="B75" s="4"/>
      <c r="C75" s="4"/>
      <c r="D75" s="4"/>
      <c r="E75" s="4"/>
      <c r="F75" s="4"/>
      <c r="G75" s="4"/>
      <c r="H75" s="4"/>
      <c r="I75" s="17"/>
      <c r="J75" s="4"/>
      <c r="K75" s="17"/>
      <c r="L75" s="4"/>
      <c r="M75" s="4"/>
      <c r="N75" s="4"/>
      <c r="O75" s="6"/>
    </row>
    <row r="76" spans="1:15" ht="9">
      <c r="A76" s="4"/>
      <c r="B76" s="4"/>
      <c r="C76" s="26"/>
      <c r="D76" s="16" t="s">
        <v>27</v>
      </c>
      <c r="E76" s="4"/>
      <c r="F76" s="4"/>
      <c r="G76" s="4"/>
      <c r="H76" s="4"/>
      <c r="I76" s="17"/>
      <c r="J76" s="4"/>
      <c r="K76" s="17"/>
      <c r="L76" s="4"/>
      <c r="M76" s="4"/>
      <c r="N76" s="4"/>
      <c r="O76" s="6"/>
    </row>
    <row r="77" spans="1:15" ht="9.75" customHeight="1">
      <c r="A77" s="4"/>
      <c r="B77" s="4"/>
      <c r="C77" s="26"/>
      <c r="D77" s="4"/>
      <c r="E77" s="4"/>
      <c r="F77" s="4"/>
      <c r="G77" s="4"/>
      <c r="H77" s="4"/>
      <c r="I77" s="17"/>
      <c r="J77" s="4"/>
      <c r="K77" s="17"/>
      <c r="L77" s="4"/>
      <c r="M77" s="4"/>
      <c r="N77" s="4"/>
      <c r="O77" s="6"/>
    </row>
    <row r="78" spans="1:15" ht="9">
      <c r="A78" s="14" t="s">
        <v>10</v>
      </c>
      <c r="B78" s="7"/>
      <c r="C78" s="4"/>
      <c r="D78" s="15" t="s">
        <v>11</v>
      </c>
      <c r="E78" s="7"/>
      <c r="F78" s="29">
        <v>20508598</v>
      </c>
      <c r="G78" s="27">
        <v>4.701957372272145</v>
      </c>
      <c r="H78" s="29">
        <v>625024242</v>
      </c>
      <c r="I78" s="27">
        <v>143.29781794546412</v>
      </c>
      <c r="J78" s="29">
        <v>3076285494</v>
      </c>
      <c r="K78" s="27">
        <v>705.2926415412286</v>
      </c>
      <c r="L78" s="29">
        <v>598726277</v>
      </c>
      <c r="M78" s="27">
        <v>137.26854620258317</v>
      </c>
      <c r="N78" s="29">
        <v>2477559217</v>
      </c>
      <c r="O78" s="40">
        <v>568.0240953386455</v>
      </c>
    </row>
    <row r="79" spans="1:15" ht="9">
      <c r="A79" s="4"/>
      <c r="B79" s="7"/>
      <c r="C79" s="4"/>
      <c r="D79" s="4"/>
      <c r="E79" s="7"/>
      <c r="F79" s="29"/>
      <c r="G79" s="27"/>
      <c r="H79" s="29"/>
      <c r="I79" s="27"/>
      <c r="J79" s="29"/>
      <c r="K79" s="27"/>
      <c r="L79" s="29"/>
      <c r="M79" s="27"/>
      <c r="N79" s="29"/>
      <c r="O79" s="40"/>
    </row>
    <row r="80" spans="1:15" ht="9">
      <c r="A80" s="14" t="s">
        <v>12</v>
      </c>
      <c r="B80" s="7"/>
      <c r="C80" s="4"/>
      <c r="D80" s="15" t="s">
        <v>13</v>
      </c>
      <c r="E80" s="7"/>
      <c r="F80" s="29">
        <v>14819573</v>
      </c>
      <c r="G80" s="27">
        <v>12.463424849353894</v>
      </c>
      <c r="H80" s="29">
        <v>114473454</v>
      </c>
      <c r="I80" s="27">
        <v>96.27344129112018</v>
      </c>
      <c r="J80" s="29">
        <v>479793779</v>
      </c>
      <c r="K80" s="27">
        <v>403.5118763377332</v>
      </c>
      <c r="L80" s="29">
        <v>104423848</v>
      </c>
      <c r="M80" s="27">
        <v>87.82161146129877</v>
      </c>
      <c r="N80" s="29">
        <v>375369931</v>
      </c>
      <c r="O80" s="40">
        <v>315.69026487643447</v>
      </c>
    </row>
    <row r="81" spans="1:15" ht="9">
      <c r="A81" s="4"/>
      <c r="B81" s="7"/>
      <c r="C81" s="4"/>
      <c r="D81" s="4"/>
      <c r="E81" s="7"/>
      <c r="F81" s="29"/>
      <c r="G81" s="27"/>
      <c r="H81" s="29"/>
      <c r="I81" s="27"/>
      <c r="J81" s="29"/>
      <c r="K81" s="27"/>
      <c r="L81" s="29"/>
      <c r="M81" s="27"/>
      <c r="N81" s="29"/>
      <c r="O81" s="40"/>
    </row>
    <row r="82" spans="1:15" ht="9">
      <c r="A82" s="14" t="s">
        <v>14</v>
      </c>
      <c r="B82" s="7"/>
      <c r="C82" s="4"/>
      <c r="D82" s="15" t="s">
        <v>15</v>
      </c>
      <c r="E82" s="7"/>
      <c r="F82" s="29">
        <v>8825675</v>
      </c>
      <c r="G82" s="27">
        <v>8.165585406878737</v>
      </c>
      <c r="H82" s="29">
        <v>105159196</v>
      </c>
      <c r="I82" s="27">
        <v>97.29413288577936</v>
      </c>
      <c r="J82" s="29">
        <v>416334995</v>
      </c>
      <c r="K82" s="27">
        <v>385.19648180393364</v>
      </c>
      <c r="L82" s="29">
        <v>81183115</v>
      </c>
      <c r="M82" s="27">
        <v>75.1112701440919</v>
      </c>
      <c r="N82" s="29">
        <v>335151880</v>
      </c>
      <c r="O82" s="40">
        <v>310.0852116598417</v>
      </c>
    </row>
    <row r="83" spans="1:15" ht="9">
      <c r="A83" s="4"/>
      <c r="B83" s="7"/>
      <c r="C83" s="4"/>
      <c r="D83" s="4"/>
      <c r="E83" s="7"/>
      <c r="F83" s="29"/>
      <c r="G83" s="27"/>
      <c r="H83" s="29"/>
      <c r="I83" s="27"/>
      <c r="J83" s="29"/>
      <c r="K83" s="27"/>
      <c r="L83" s="29"/>
      <c r="M83" s="27"/>
      <c r="N83" s="29"/>
      <c r="O83" s="40"/>
    </row>
    <row r="84" spans="1:15" ht="9">
      <c r="A84" s="14" t="s">
        <v>16</v>
      </c>
      <c r="B84" s="7"/>
      <c r="C84" s="4"/>
      <c r="D84" s="15" t="s">
        <v>17</v>
      </c>
      <c r="E84" s="7"/>
      <c r="F84" s="29">
        <v>6513995</v>
      </c>
      <c r="G84" s="27">
        <v>6.066392309812774</v>
      </c>
      <c r="H84" s="29">
        <v>107824981</v>
      </c>
      <c r="I84" s="27">
        <v>100.41589463057747</v>
      </c>
      <c r="J84" s="29">
        <v>369014422</v>
      </c>
      <c r="K84" s="27">
        <v>343.65796286776487</v>
      </c>
      <c r="L84" s="29">
        <v>75669521</v>
      </c>
      <c r="M84" s="27">
        <v>70.46996509540094</v>
      </c>
      <c r="N84" s="29">
        <v>293344901</v>
      </c>
      <c r="O84" s="40">
        <v>273.18799777236393</v>
      </c>
    </row>
    <row r="85" spans="1:15" ht="9">
      <c r="A85" s="4"/>
      <c r="B85" s="7"/>
      <c r="C85" s="4"/>
      <c r="D85" s="4"/>
      <c r="E85" s="7"/>
      <c r="F85" s="29"/>
      <c r="G85" s="27"/>
      <c r="H85" s="29"/>
      <c r="I85" s="27"/>
      <c r="J85" s="29"/>
      <c r="K85" s="27"/>
      <c r="L85" s="29"/>
      <c r="M85" s="27"/>
      <c r="N85" s="29"/>
      <c r="O85" s="40"/>
    </row>
    <row r="86" spans="1:15" ht="9">
      <c r="A86" s="14" t="s">
        <v>18</v>
      </c>
      <c r="B86" s="7"/>
      <c r="C86" s="4"/>
      <c r="D86" s="15" t="s">
        <v>19</v>
      </c>
      <c r="E86" s="7"/>
      <c r="F86" s="29">
        <v>9454142</v>
      </c>
      <c r="G86" s="27">
        <v>5.530432717394102</v>
      </c>
      <c r="H86" s="29">
        <v>240150078</v>
      </c>
      <c r="I86" s="27">
        <v>140.48169029573975</v>
      </c>
      <c r="J86" s="29">
        <v>746744337</v>
      </c>
      <c r="K86" s="27">
        <v>436.82645266736705</v>
      </c>
      <c r="L86" s="29">
        <v>134779175</v>
      </c>
      <c r="M86" s="27">
        <v>78.84239088469215</v>
      </c>
      <c r="N86" s="29">
        <v>611965162</v>
      </c>
      <c r="O86" s="40">
        <v>357.9840617826749</v>
      </c>
    </row>
    <row r="87" spans="1:15" ht="9">
      <c r="A87" s="4"/>
      <c r="B87" s="7"/>
      <c r="C87" s="4"/>
      <c r="D87" s="4"/>
      <c r="E87" s="7"/>
      <c r="F87" s="29"/>
      <c r="G87" s="27"/>
      <c r="H87" s="29"/>
      <c r="I87" s="27"/>
      <c r="J87" s="29"/>
      <c r="K87" s="27"/>
      <c r="L87" s="29"/>
      <c r="M87" s="27"/>
      <c r="N87" s="29"/>
      <c r="O87" s="40"/>
    </row>
    <row r="88" spans="1:15" ht="9">
      <c r="A88" s="14" t="s">
        <v>20</v>
      </c>
      <c r="B88" s="7"/>
      <c r="C88" s="4"/>
      <c r="D88" s="15" t="s">
        <v>21</v>
      </c>
      <c r="E88" s="7"/>
      <c r="F88" s="29">
        <v>8712240</v>
      </c>
      <c r="G88" s="27">
        <v>6.600941926646098</v>
      </c>
      <c r="H88" s="29">
        <v>139208599</v>
      </c>
      <c r="I88" s="27">
        <v>105.47320524787703</v>
      </c>
      <c r="J88" s="29">
        <v>496757635</v>
      </c>
      <c r="K88" s="27">
        <v>376.37488180457143</v>
      </c>
      <c r="L88" s="29">
        <v>95694210</v>
      </c>
      <c r="M88" s="27">
        <v>72.50396257750893</v>
      </c>
      <c r="N88" s="29">
        <v>401063425</v>
      </c>
      <c r="O88" s="40">
        <v>303.87091922706253</v>
      </c>
    </row>
    <row r="89" spans="1:15" ht="9">
      <c r="A89" s="4"/>
      <c r="B89" s="7"/>
      <c r="C89" s="4"/>
      <c r="D89" s="4"/>
      <c r="E89" s="7"/>
      <c r="F89" s="29"/>
      <c r="G89" s="27"/>
      <c r="H89" s="29"/>
      <c r="I89" s="27"/>
      <c r="J89" s="29"/>
      <c r="K89" s="27"/>
      <c r="L89" s="29"/>
      <c r="M89" s="27"/>
      <c r="N89" s="29"/>
      <c r="O89" s="40"/>
    </row>
    <row r="90" spans="1:15" ht="9">
      <c r="A90" s="14" t="s">
        <v>22</v>
      </c>
      <c r="B90" s="7"/>
      <c r="C90" s="4"/>
      <c r="D90" s="15" t="s">
        <v>23</v>
      </c>
      <c r="E90" s="7"/>
      <c r="F90" s="29">
        <v>14301840</v>
      </c>
      <c r="G90" s="27">
        <v>8.0148215894877</v>
      </c>
      <c r="H90" s="29">
        <v>211109409</v>
      </c>
      <c r="I90" s="27">
        <v>118.30675276727952</v>
      </c>
      <c r="J90" s="29">
        <v>667251883</v>
      </c>
      <c r="K90" s="27">
        <v>373.93124223839175</v>
      </c>
      <c r="L90" s="29">
        <v>131113803</v>
      </c>
      <c r="M90" s="27">
        <v>73.47682109184812</v>
      </c>
      <c r="N90" s="29">
        <v>536138080</v>
      </c>
      <c r="O90" s="40">
        <v>300.45442114654367</v>
      </c>
    </row>
    <row r="91" spans="1:15" ht="9">
      <c r="A91" s="14"/>
      <c r="B91" s="7"/>
      <c r="C91" s="4"/>
      <c r="D91" s="15"/>
      <c r="E91" s="7"/>
      <c r="F91" s="29"/>
      <c r="G91" s="27"/>
      <c r="H91" s="29"/>
      <c r="I91" s="27"/>
      <c r="J91" s="29"/>
      <c r="K91" s="27"/>
      <c r="L91" s="29"/>
      <c r="M91" s="27"/>
      <c r="N91" s="29"/>
      <c r="O91" s="40"/>
    </row>
    <row r="92" spans="1:15" ht="9">
      <c r="A92" s="4"/>
      <c r="B92" s="7"/>
      <c r="C92" s="4"/>
      <c r="D92" s="4"/>
      <c r="E92" s="7"/>
      <c r="F92" s="29"/>
      <c r="G92" s="27"/>
      <c r="H92" s="29"/>
      <c r="I92" s="27"/>
      <c r="J92" s="29"/>
      <c r="K92" s="27"/>
      <c r="L92" s="29"/>
      <c r="M92" s="27"/>
      <c r="N92" s="29"/>
      <c r="O92" s="40"/>
    </row>
    <row r="93" spans="1:15" s="24" customFormat="1" ht="9">
      <c r="A93" s="21" t="s">
        <v>24</v>
      </c>
      <c r="B93" s="22"/>
      <c r="C93" s="16"/>
      <c r="D93" s="23" t="s">
        <v>28</v>
      </c>
      <c r="E93" s="22"/>
      <c r="F93" s="28">
        <v>83136063</v>
      </c>
      <c r="G93" s="42">
        <v>6.640722078930405</v>
      </c>
      <c r="H93" s="28">
        <v>1542949959</v>
      </c>
      <c r="I93" s="42">
        <v>123.24737893128356</v>
      </c>
      <c r="J93" s="28">
        <v>6252182545</v>
      </c>
      <c r="K93" s="42">
        <v>499.41030606759415</v>
      </c>
      <c r="L93" s="28">
        <v>1221589949</v>
      </c>
      <c r="M93" s="42">
        <v>97.57786275883387</v>
      </c>
      <c r="N93" s="28">
        <v>5030592596</v>
      </c>
      <c r="O93" s="43">
        <v>401.8324433087603</v>
      </c>
    </row>
    <row r="94" ht="7.5" customHeight="1"/>
    <row r="95" spans="1:4" ht="6" customHeight="1">
      <c r="A95" s="2" t="s">
        <v>29</v>
      </c>
      <c r="B95" s="2"/>
      <c r="C95" s="2"/>
      <c r="D95" s="2"/>
    </row>
    <row r="96" ht="9.75" customHeight="1">
      <c r="A96" s="1" t="s">
        <v>37</v>
      </c>
    </row>
  </sheetData>
  <mergeCells count="10">
    <mergeCell ref="A5:B9"/>
    <mergeCell ref="C5:E9"/>
    <mergeCell ref="F11:O11"/>
    <mergeCell ref="F5:I6"/>
    <mergeCell ref="J5:O6"/>
    <mergeCell ref="F8:F9"/>
    <mergeCell ref="H8:H9"/>
    <mergeCell ref="J8:J9"/>
    <mergeCell ref="L8:L9"/>
    <mergeCell ref="N8:N9"/>
  </mergeCells>
  <printOptions horizontalCentered="1"/>
  <pageMargins left="0.3937007874015748" right="0.3937007874015748" top="0.6692913385826772" bottom="0.3937007874015748" header="0.5118110236220472" footer="0.5118110236220472"/>
  <pageSetup firstPageNumber="44" useFirstPageNumber="1" horizontalDpi="300" verticalDpi="300" orientation="portrait" pageOrder="overThenDown" paperSize="9" scale="93" r:id="rId2"/>
  <headerFooter alignWithMargins="0">
    <oddHeader>&amp;C&amp;7-  38 -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6"/>
  <sheetViews>
    <sheetView workbookViewId="0" topLeftCell="A1">
      <selection activeCell="A1" sqref="A1"/>
    </sheetView>
  </sheetViews>
  <sheetFormatPr defaultColWidth="12" defaultRowHeight="11.25"/>
  <cols>
    <col min="1" max="1" width="3.83203125" style="549" customWidth="1"/>
    <col min="2" max="2" width="15.16015625" style="549" customWidth="1"/>
    <col min="3" max="3" width="1.0078125" style="549" customWidth="1"/>
    <col min="4" max="11" width="11.83203125" style="549" customWidth="1"/>
    <col min="12" max="12" width="4.66015625" style="549" customWidth="1"/>
    <col min="13" max="13" width="15.33203125" style="549" customWidth="1"/>
    <col min="14" max="18" width="18.83203125" style="549" customWidth="1"/>
    <col min="19" max="16384" width="12" style="549" customWidth="1"/>
  </cols>
  <sheetData>
    <row r="1" spans="2:11" ht="9"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2:11" ht="6" customHeight="1"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s="533" customFormat="1" ht="12">
      <c r="A3" s="918" t="s">
        <v>995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</row>
    <row r="4" spans="2:11" ht="9"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2:11" ht="6" customHeight="1"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2" ht="15" customHeight="1">
      <c r="A6" s="938" t="s">
        <v>611</v>
      </c>
      <c r="B6" s="938"/>
      <c r="C6" s="939"/>
      <c r="D6" s="934" t="s">
        <v>612</v>
      </c>
      <c r="E6" s="935"/>
      <c r="F6" s="551" t="s">
        <v>613</v>
      </c>
      <c r="G6" s="551"/>
      <c r="H6" s="551"/>
      <c r="I6" s="551"/>
      <c r="J6" s="551"/>
      <c r="K6" s="551"/>
      <c r="L6" s="552"/>
    </row>
    <row r="7" spans="1:12" ht="15" customHeight="1">
      <c r="A7" s="940"/>
      <c r="B7" s="940"/>
      <c r="C7" s="941"/>
      <c r="D7" s="936"/>
      <c r="E7" s="937"/>
      <c r="F7" s="927" t="s">
        <v>614</v>
      </c>
      <c r="G7" s="928"/>
      <c r="H7" s="927" t="s">
        <v>615</v>
      </c>
      <c r="I7" s="928"/>
      <c r="J7" s="554" t="s">
        <v>198</v>
      </c>
      <c r="K7" s="554"/>
      <c r="L7" s="552"/>
    </row>
    <row r="8" spans="1:12" ht="15" customHeight="1">
      <c r="A8" s="940"/>
      <c r="B8" s="940"/>
      <c r="C8" s="941"/>
      <c r="D8" s="290"/>
      <c r="E8" s="550" t="s">
        <v>616</v>
      </c>
      <c r="F8" s="555"/>
      <c r="G8" s="550" t="s">
        <v>616</v>
      </c>
      <c r="H8" s="556"/>
      <c r="I8" s="557" t="s">
        <v>616</v>
      </c>
      <c r="J8" s="290"/>
      <c r="K8" s="558" t="s">
        <v>616</v>
      </c>
      <c r="L8" s="552"/>
    </row>
    <row r="9" spans="1:12" ht="15" customHeight="1">
      <c r="A9" s="940"/>
      <c r="B9" s="940"/>
      <c r="C9" s="941"/>
      <c r="D9" s="559" t="s">
        <v>427</v>
      </c>
      <c r="E9" s="556" t="s">
        <v>617</v>
      </c>
      <c r="F9" s="559" t="s">
        <v>427</v>
      </c>
      <c r="G9" s="556" t="s">
        <v>617</v>
      </c>
      <c r="H9" s="556" t="s">
        <v>427</v>
      </c>
      <c r="I9" s="559" t="s">
        <v>617</v>
      </c>
      <c r="J9" s="556" t="s">
        <v>427</v>
      </c>
      <c r="K9" s="560" t="s">
        <v>617</v>
      </c>
      <c r="L9" s="552"/>
    </row>
    <row r="10" spans="1:12" ht="15" customHeight="1">
      <c r="A10" s="940"/>
      <c r="B10" s="940"/>
      <c r="C10" s="941"/>
      <c r="D10" s="561"/>
      <c r="E10" s="553" t="s">
        <v>618</v>
      </c>
      <c r="F10" s="562"/>
      <c r="G10" s="553" t="s">
        <v>618</v>
      </c>
      <c r="H10" s="563"/>
      <c r="I10" s="564" t="s">
        <v>618</v>
      </c>
      <c r="J10" s="561"/>
      <c r="K10" s="554" t="s">
        <v>618</v>
      </c>
      <c r="L10" s="552"/>
    </row>
    <row r="11" spans="1:12" ht="12" customHeight="1">
      <c r="A11" s="942"/>
      <c r="B11" s="942"/>
      <c r="C11" s="943"/>
      <c r="D11" s="565" t="s">
        <v>619</v>
      </c>
      <c r="E11" s="260" t="s">
        <v>167</v>
      </c>
      <c r="F11" s="566" t="s">
        <v>619</v>
      </c>
      <c r="G11" s="260" t="s">
        <v>167</v>
      </c>
      <c r="H11" s="260" t="s">
        <v>619</v>
      </c>
      <c r="I11" s="565" t="s">
        <v>167</v>
      </c>
      <c r="J11" s="260" t="s">
        <v>619</v>
      </c>
      <c r="K11" s="567" t="s">
        <v>167</v>
      </c>
      <c r="L11" s="552"/>
    </row>
    <row r="12" spans="2:12" ht="9">
      <c r="B12" s="256"/>
      <c r="C12" s="261"/>
      <c r="D12" s="261"/>
      <c r="E12" s="261"/>
      <c r="F12" s="261"/>
      <c r="G12" s="261"/>
      <c r="H12" s="359"/>
      <c r="I12" s="568"/>
      <c r="J12" s="261"/>
      <c r="K12" s="256"/>
      <c r="L12" s="552"/>
    </row>
    <row r="13" spans="1:12" ht="9">
      <c r="A13" s="925" t="s">
        <v>620</v>
      </c>
      <c r="B13" s="925"/>
      <c r="C13" s="277"/>
      <c r="D13" s="570">
        <v>3759</v>
      </c>
      <c r="E13" s="571">
        <v>3.7537951973502572</v>
      </c>
      <c r="F13" s="570">
        <v>2710</v>
      </c>
      <c r="G13" s="571">
        <v>3.31681280975981</v>
      </c>
      <c r="H13" s="572">
        <v>648</v>
      </c>
      <c r="I13" s="571">
        <v>1.7268445839874431</v>
      </c>
      <c r="J13" s="573">
        <v>360</v>
      </c>
      <c r="K13" s="574">
        <v>8.108108108108112</v>
      </c>
      <c r="L13" s="552"/>
    </row>
    <row r="14" spans="1:12" ht="9">
      <c r="A14" s="569"/>
      <c r="C14" s="277"/>
      <c r="D14" s="570"/>
      <c r="E14" s="571"/>
      <c r="F14" s="570"/>
      <c r="G14" s="571"/>
      <c r="H14" s="575"/>
      <c r="I14" s="571"/>
      <c r="J14" s="573"/>
      <c r="K14" s="574"/>
      <c r="L14" s="552"/>
    </row>
    <row r="15" spans="1:12" ht="9">
      <c r="A15" s="925" t="s">
        <v>621</v>
      </c>
      <c r="B15" s="925"/>
      <c r="C15" s="277"/>
      <c r="D15" s="570">
        <v>3872</v>
      </c>
      <c r="E15" s="571">
        <v>3</v>
      </c>
      <c r="F15" s="570">
        <v>2727</v>
      </c>
      <c r="G15" s="571">
        <v>0.6</v>
      </c>
      <c r="H15" s="572">
        <v>688</v>
      </c>
      <c r="I15" s="571">
        <v>6.2</v>
      </c>
      <c r="J15" s="573">
        <v>412</v>
      </c>
      <c r="K15" s="574">
        <v>14.5</v>
      </c>
      <c r="L15" s="552"/>
    </row>
    <row r="16" spans="1:12" ht="9">
      <c r="A16" s="321"/>
      <c r="C16" s="277"/>
      <c r="D16" s="570"/>
      <c r="E16" s="571"/>
      <c r="F16" s="570"/>
      <c r="G16" s="571"/>
      <c r="H16" s="575"/>
      <c r="I16" s="571"/>
      <c r="J16" s="573"/>
      <c r="K16" s="574"/>
      <c r="L16" s="552"/>
    </row>
    <row r="17" spans="1:12" ht="9">
      <c r="A17" s="925" t="s">
        <v>622</v>
      </c>
      <c r="B17" s="925"/>
      <c r="C17" s="277"/>
      <c r="D17" s="570">
        <v>3731</v>
      </c>
      <c r="E17" s="571">
        <v>-3.6</v>
      </c>
      <c r="F17" s="570">
        <v>2518</v>
      </c>
      <c r="G17" s="571">
        <v>-7.7</v>
      </c>
      <c r="H17" s="572">
        <v>732</v>
      </c>
      <c r="I17" s="571">
        <v>6.4</v>
      </c>
      <c r="J17" s="573">
        <v>445</v>
      </c>
      <c r="K17" s="574">
        <v>8</v>
      </c>
      <c r="L17" s="552"/>
    </row>
    <row r="18" spans="1:12" ht="9">
      <c r="A18" s="569"/>
      <c r="C18" s="277"/>
      <c r="D18" s="570"/>
      <c r="E18" s="571"/>
      <c r="F18" s="570"/>
      <c r="G18" s="571"/>
      <c r="H18" s="575"/>
      <c r="I18" s="571"/>
      <c r="J18" s="573"/>
      <c r="K18" s="574"/>
      <c r="L18" s="552"/>
    </row>
    <row r="19" spans="1:12" ht="8.25" customHeight="1">
      <c r="A19" s="925" t="s">
        <v>623</v>
      </c>
      <c r="B19" s="925"/>
      <c r="C19" s="277"/>
      <c r="D19" s="570">
        <v>3289</v>
      </c>
      <c r="E19" s="571">
        <v>-11.8</v>
      </c>
      <c r="F19" s="570">
        <v>2230</v>
      </c>
      <c r="G19" s="571">
        <v>-11.4</v>
      </c>
      <c r="H19" s="572">
        <v>635</v>
      </c>
      <c r="I19" s="571">
        <v>-13.3</v>
      </c>
      <c r="J19" s="573">
        <v>383</v>
      </c>
      <c r="K19" s="574">
        <v>-13.9</v>
      </c>
      <c r="L19" s="552"/>
    </row>
    <row r="20" spans="1:11" ht="9">
      <c r="A20" s="569"/>
      <c r="C20" s="277"/>
      <c r="D20" s="570"/>
      <c r="E20" s="571"/>
      <c r="F20" s="570"/>
      <c r="G20" s="571"/>
      <c r="H20" s="575"/>
      <c r="I20" s="571"/>
      <c r="J20" s="573"/>
      <c r="K20" s="574"/>
    </row>
    <row r="21" spans="1:11" ht="9">
      <c r="A21" s="925" t="s">
        <v>624</v>
      </c>
      <c r="B21" s="925"/>
      <c r="C21" s="277"/>
      <c r="D21" s="570">
        <v>2980</v>
      </c>
      <c r="E21" s="571">
        <v>-9.4</v>
      </c>
      <c r="F21" s="570">
        <v>2044</v>
      </c>
      <c r="G21" s="571">
        <v>-8.3</v>
      </c>
      <c r="H21" s="572">
        <v>606</v>
      </c>
      <c r="I21" s="571">
        <v>-4.6</v>
      </c>
      <c r="J21" s="573">
        <v>301</v>
      </c>
      <c r="K21" s="574">
        <v>-21.4</v>
      </c>
    </row>
    <row r="22" spans="2:11" ht="9">
      <c r="B22" s="569"/>
      <c r="C22" s="277"/>
      <c r="D22" s="570"/>
      <c r="E22" s="571"/>
      <c r="F22" s="570"/>
      <c r="G22" s="571"/>
      <c r="H22" s="572"/>
      <c r="I22" s="571"/>
      <c r="J22" s="573"/>
      <c r="K22" s="574"/>
    </row>
    <row r="23" spans="1:11" ht="9">
      <c r="A23" s="925" t="s">
        <v>625</v>
      </c>
      <c r="B23" s="925"/>
      <c r="C23" s="277"/>
      <c r="D23" s="570">
        <v>2862</v>
      </c>
      <c r="E23" s="571">
        <f>D23/D21%-100</f>
        <v>-3.9597315436241587</v>
      </c>
      <c r="F23" s="570">
        <v>1878</v>
      </c>
      <c r="G23" s="571">
        <f>F23/F21%-100</f>
        <v>-8.12133072407046</v>
      </c>
      <c r="H23" s="572">
        <v>626</v>
      </c>
      <c r="I23" s="571">
        <f>H23/H21%-100</f>
        <v>3.3003300330033056</v>
      </c>
      <c r="J23" s="573">
        <v>321</v>
      </c>
      <c r="K23" s="574">
        <f>J23/J21%-100</f>
        <v>6.644518272425259</v>
      </c>
    </row>
    <row r="24" spans="2:11" ht="8.25" customHeight="1">
      <c r="B24" s="257"/>
      <c r="C24" s="257"/>
      <c r="D24" s="284"/>
      <c r="E24" s="284"/>
      <c r="F24" s="284"/>
      <c r="G24" s="576"/>
      <c r="H24" s="284"/>
      <c r="I24" s="284"/>
      <c r="J24" s="577"/>
      <c r="K24" s="577"/>
    </row>
    <row r="25" spans="1:12" ht="8.25" customHeight="1">
      <c r="A25" s="925" t="s">
        <v>626</v>
      </c>
      <c r="B25" s="925"/>
      <c r="C25" s="257"/>
      <c r="D25" s="570">
        <v>3080</v>
      </c>
      <c r="E25" s="571">
        <f>D25/D23%-100</f>
        <v>7.617051013277418</v>
      </c>
      <c r="F25" s="570">
        <v>2015</v>
      </c>
      <c r="G25" s="571">
        <f>F25/F23%-100</f>
        <v>7.294994675186359</v>
      </c>
      <c r="H25" s="572">
        <v>623</v>
      </c>
      <c r="I25" s="571">
        <f>H25/H23%-100</f>
        <v>-0.47923322683705294</v>
      </c>
      <c r="J25" s="573">
        <v>403</v>
      </c>
      <c r="K25" s="574">
        <f>J25/J23%-100</f>
        <v>25.545171339563865</v>
      </c>
      <c r="L25" s="552"/>
    </row>
    <row r="26" spans="2:11" ht="8.25" customHeight="1">
      <c r="B26" s="257"/>
      <c r="C26" s="257"/>
      <c r="D26" s="284"/>
      <c r="E26" s="571"/>
      <c r="F26" s="284"/>
      <c r="G26" s="571"/>
      <c r="H26" s="284"/>
      <c r="I26" s="571"/>
      <c r="J26" s="578"/>
      <c r="K26" s="574"/>
    </row>
    <row r="27" spans="1:11" ht="9">
      <c r="A27" s="925" t="s">
        <v>627</v>
      </c>
      <c r="B27" s="925"/>
      <c r="C27" s="256"/>
      <c r="D27" s="570">
        <v>3552</v>
      </c>
      <c r="E27" s="571">
        <f>D27/D25%-100</f>
        <v>15.324675324675326</v>
      </c>
      <c r="F27" s="570">
        <v>2253</v>
      </c>
      <c r="G27" s="571">
        <f>F27/F25%-100</f>
        <v>11.811414392059561</v>
      </c>
      <c r="H27" s="570">
        <v>789</v>
      </c>
      <c r="I27" s="571">
        <f>H27/H25%-100</f>
        <v>26.645264847512024</v>
      </c>
      <c r="J27" s="570">
        <v>465</v>
      </c>
      <c r="K27" s="574">
        <f>J27/J25%-100</f>
        <v>15.384615384615373</v>
      </c>
    </row>
    <row r="28" spans="2:11" ht="8.25" customHeight="1">
      <c r="B28" s="256"/>
      <c r="C28" s="256"/>
      <c r="D28" s="284"/>
      <c r="E28" s="579"/>
      <c r="F28" s="284"/>
      <c r="G28" s="256"/>
      <c r="H28" s="284"/>
      <c r="I28" s="256"/>
      <c r="J28" s="284"/>
      <c r="K28" s="256"/>
    </row>
    <row r="29" spans="1:11" ht="9">
      <c r="A29" s="925" t="s">
        <v>628</v>
      </c>
      <c r="B29" s="925"/>
      <c r="C29" s="256"/>
      <c r="D29" s="570">
        <v>3676</v>
      </c>
      <c r="E29" s="571">
        <f>D29/D27%-100</f>
        <v>3.49099099099098</v>
      </c>
      <c r="F29" s="570">
        <v>2329</v>
      </c>
      <c r="G29" s="571">
        <f>F29/F27%-100</f>
        <v>3.373280071016424</v>
      </c>
      <c r="H29" s="570">
        <v>808</v>
      </c>
      <c r="I29" s="571">
        <f>H29/H27%-100</f>
        <v>2.408111533586819</v>
      </c>
      <c r="J29" s="570">
        <v>476</v>
      </c>
      <c r="K29" s="574">
        <f>J29/J27%-100</f>
        <v>2.3655913978494567</v>
      </c>
    </row>
    <row r="30" spans="1:11" ht="9">
      <c r="A30" s="569"/>
      <c r="B30" s="569"/>
      <c r="C30" s="256"/>
      <c r="D30" s="692"/>
      <c r="E30" s="571"/>
      <c r="F30" s="692"/>
      <c r="G30" s="571"/>
      <c r="H30" s="692"/>
      <c r="I30" s="571"/>
      <c r="J30" s="692"/>
      <c r="K30" s="574"/>
    </row>
    <row r="31" spans="1:11" ht="9">
      <c r="A31" s="925" t="s">
        <v>703</v>
      </c>
      <c r="B31" s="925"/>
      <c r="C31" s="256"/>
      <c r="D31" s="692">
        <v>3906</v>
      </c>
      <c r="E31" s="571">
        <f>D31/D29%-100</f>
        <v>6.256800870511427</v>
      </c>
      <c r="F31" s="692">
        <v>2523</v>
      </c>
      <c r="G31" s="571">
        <f>F31/F29%-100</f>
        <v>8.329755259768149</v>
      </c>
      <c r="H31" s="692">
        <v>821</v>
      </c>
      <c r="I31" s="571">
        <f>H31/H29%-100</f>
        <v>1.60891089108911</v>
      </c>
      <c r="J31" s="692">
        <v>507</v>
      </c>
      <c r="K31" s="574">
        <f>J31/J29%-100</f>
        <v>6.512605042016816</v>
      </c>
    </row>
    <row r="32" spans="1:11" ht="9">
      <c r="A32" s="925"/>
      <c r="B32" s="925"/>
      <c r="C32" s="256"/>
      <c r="D32" s="692"/>
      <c r="E32" s="777"/>
      <c r="F32" s="692"/>
      <c r="G32" s="777"/>
      <c r="H32" s="692"/>
      <c r="I32" s="777"/>
      <c r="J32" s="692"/>
      <c r="K32" s="777"/>
    </row>
    <row r="33" spans="1:11" ht="9">
      <c r="A33" s="925" t="s">
        <v>975</v>
      </c>
      <c r="B33" s="925"/>
      <c r="C33" s="256"/>
      <c r="D33" s="692">
        <v>4544</v>
      </c>
      <c r="E33" s="778">
        <f>D33/D31%-100</f>
        <v>16.333845366103418</v>
      </c>
      <c r="F33" s="573">
        <v>2904</v>
      </c>
      <c r="G33" s="571">
        <f>F33/F31%-100</f>
        <v>15.101070154577883</v>
      </c>
      <c r="H33" s="573">
        <v>945</v>
      </c>
      <c r="I33" s="571">
        <f>H33/H31%-100</f>
        <v>15.103532277710102</v>
      </c>
      <c r="J33" s="573">
        <v>616</v>
      </c>
      <c r="K33" s="574">
        <f>J33/J31%-100</f>
        <v>21.499013806706103</v>
      </c>
    </row>
    <row r="34" spans="2:11" ht="12.75" customHeight="1">
      <c r="B34" s="256"/>
      <c r="C34" s="256"/>
      <c r="D34" s="580"/>
      <c r="E34" s="277"/>
      <c r="F34" s="277"/>
      <c r="G34" s="581"/>
      <c r="H34" s="581"/>
      <c r="I34" s="277"/>
      <c r="J34" s="277"/>
      <c r="K34" s="256"/>
    </row>
    <row r="35" spans="1:11" s="533" customFormat="1" ht="15" customHeight="1">
      <c r="A35" s="918" t="s">
        <v>994</v>
      </c>
      <c r="B35" s="933"/>
      <c r="C35" s="933"/>
      <c r="D35" s="933"/>
      <c r="E35" s="933"/>
      <c r="F35" s="933"/>
      <c r="G35" s="933"/>
      <c r="H35" s="933"/>
      <c r="I35" s="933"/>
      <c r="J35" s="933"/>
      <c r="K35" s="933"/>
    </row>
    <row r="36" spans="2:11" ht="9" customHeight="1">
      <c r="B36" s="333"/>
      <c r="C36" s="256"/>
      <c r="D36" s="256"/>
      <c r="E36" s="256"/>
      <c r="F36" s="256"/>
      <c r="G36" s="256"/>
      <c r="H36" s="256"/>
      <c r="I36" s="256"/>
      <c r="J36" s="256"/>
      <c r="K36" s="256"/>
    </row>
    <row r="37" spans="2:11" ht="6" customHeight="1">
      <c r="B37" s="256"/>
      <c r="C37" s="256"/>
      <c r="D37" s="580"/>
      <c r="E37" s="582"/>
      <c r="F37" s="277"/>
      <c r="G37" s="581"/>
      <c r="H37" s="581"/>
      <c r="I37" s="277"/>
      <c r="J37" s="277"/>
      <c r="K37" s="277"/>
    </row>
    <row r="38" spans="12:18" ht="16.5" customHeight="1">
      <c r="L38" s="931" t="s">
        <v>629</v>
      </c>
      <c r="M38" s="931"/>
      <c r="N38" s="919" t="s">
        <v>630</v>
      </c>
      <c r="O38" s="929"/>
      <c r="P38" s="919" t="s">
        <v>631</v>
      </c>
      <c r="Q38" s="930"/>
      <c r="R38" s="260" t="s">
        <v>28</v>
      </c>
    </row>
    <row r="39" spans="12:18" ht="16.5" customHeight="1">
      <c r="L39" s="932"/>
      <c r="M39" s="932"/>
      <c r="N39" s="409" t="s">
        <v>297</v>
      </c>
      <c r="O39" s="260" t="s">
        <v>32</v>
      </c>
      <c r="P39" s="565" t="s">
        <v>297</v>
      </c>
      <c r="Q39" s="260" t="s">
        <v>32</v>
      </c>
      <c r="R39" s="409" t="s">
        <v>32</v>
      </c>
    </row>
    <row r="40" spans="13:18" ht="9.75">
      <c r="M40" s="256"/>
      <c r="N40" s="568"/>
      <c r="O40" s="277"/>
      <c r="P40" s="284"/>
      <c r="Q40" s="277"/>
      <c r="R40" s="359"/>
    </row>
    <row r="41" spans="12:18" ht="9.75">
      <c r="L41" s="925" t="s">
        <v>620</v>
      </c>
      <c r="M41" s="925"/>
      <c r="N41" s="570">
        <v>230</v>
      </c>
      <c r="O41" s="570">
        <v>24033</v>
      </c>
      <c r="P41" s="570">
        <v>187</v>
      </c>
      <c r="Q41" s="570">
        <v>33638</v>
      </c>
      <c r="R41" s="570">
        <f>O41+Q41</f>
        <v>57671</v>
      </c>
    </row>
    <row r="42" spans="12:18" ht="9.75">
      <c r="L42" s="569"/>
      <c r="N42" s="570"/>
      <c r="O42" s="570"/>
      <c r="P42" s="570"/>
      <c r="Q42" s="570"/>
      <c r="R42" s="570"/>
    </row>
    <row r="43" spans="12:18" ht="9.75">
      <c r="L43" s="925" t="s">
        <v>621</v>
      </c>
      <c r="M43" s="925"/>
      <c r="N43" s="570">
        <v>235</v>
      </c>
      <c r="O43" s="570">
        <v>24455</v>
      </c>
      <c r="P43" s="570">
        <v>185</v>
      </c>
      <c r="Q43" s="570">
        <v>34130</v>
      </c>
      <c r="R43" s="570">
        <f>O43+Q43</f>
        <v>58585</v>
      </c>
    </row>
    <row r="44" spans="12:18" ht="9.75">
      <c r="L44" s="321"/>
      <c r="N44" s="570"/>
      <c r="O44" s="570"/>
      <c r="P44" s="570"/>
      <c r="Q44" s="570"/>
      <c r="R44" s="570"/>
    </row>
    <row r="45" spans="12:18" ht="9.75">
      <c r="L45" s="925" t="s">
        <v>622</v>
      </c>
      <c r="M45" s="925"/>
      <c r="N45" s="570">
        <v>238</v>
      </c>
      <c r="O45" s="570">
        <v>25910</v>
      </c>
      <c r="P45" s="570">
        <v>196</v>
      </c>
      <c r="Q45" s="570">
        <v>41136</v>
      </c>
      <c r="R45" s="570">
        <f>O45+Q45</f>
        <v>67046</v>
      </c>
    </row>
    <row r="46" spans="12:18" ht="9.75">
      <c r="L46" s="569"/>
      <c r="N46" s="570"/>
      <c r="O46" s="570"/>
      <c r="P46" s="570"/>
      <c r="Q46" s="570"/>
      <c r="R46" s="570"/>
    </row>
    <row r="47" spans="12:18" ht="9.75">
      <c r="L47" s="925" t="s">
        <v>623</v>
      </c>
      <c r="M47" s="925"/>
      <c r="N47" s="570">
        <v>217</v>
      </c>
      <c r="O47" s="570">
        <v>24248</v>
      </c>
      <c r="P47" s="570">
        <v>184</v>
      </c>
      <c r="Q47" s="570">
        <v>36942</v>
      </c>
      <c r="R47" s="570">
        <f>O47+Q47</f>
        <v>61190</v>
      </c>
    </row>
    <row r="48" spans="12:18" ht="9.75">
      <c r="L48" s="569"/>
      <c r="N48" s="570"/>
      <c r="O48" s="570"/>
      <c r="P48" s="570"/>
      <c r="Q48" s="570"/>
      <c r="R48" s="570"/>
    </row>
    <row r="49" spans="12:18" ht="9.75">
      <c r="L49" s="925" t="s">
        <v>624</v>
      </c>
      <c r="M49" s="925"/>
      <c r="N49" s="570">
        <v>232</v>
      </c>
      <c r="O49" s="570">
        <v>24781</v>
      </c>
      <c r="P49" s="570">
        <v>193</v>
      </c>
      <c r="Q49" s="570">
        <v>37687</v>
      </c>
      <c r="R49" s="570">
        <f>O49+Q49</f>
        <v>62468</v>
      </c>
    </row>
    <row r="50" spans="13:18" ht="9.75">
      <c r="M50" s="583"/>
      <c r="N50" s="570"/>
      <c r="O50" s="570"/>
      <c r="P50" s="570"/>
      <c r="Q50" s="570"/>
      <c r="R50" s="570"/>
    </row>
    <row r="51" spans="12:18" ht="9.75">
      <c r="L51" s="925" t="s">
        <v>625</v>
      </c>
      <c r="M51" s="925"/>
      <c r="N51" s="584">
        <v>208</v>
      </c>
      <c r="O51" s="570">
        <v>22592</v>
      </c>
      <c r="P51" s="584">
        <v>187</v>
      </c>
      <c r="Q51" s="570">
        <v>35478</v>
      </c>
      <c r="R51" s="570">
        <f>O51+Q51</f>
        <v>58070</v>
      </c>
    </row>
    <row r="52" spans="12:18" ht="9.75">
      <c r="L52" s="569"/>
      <c r="M52" s="569"/>
      <c r="N52" s="584"/>
      <c r="O52" s="570"/>
      <c r="P52" s="584"/>
      <c r="Q52" s="570"/>
      <c r="R52" s="570"/>
    </row>
    <row r="53" spans="12:18" ht="9.75">
      <c r="L53" s="925" t="s">
        <v>626</v>
      </c>
      <c r="M53" s="926"/>
      <c r="N53" s="570">
        <v>219</v>
      </c>
      <c r="O53" s="570">
        <v>24733</v>
      </c>
      <c r="P53" s="570">
        <v>197</v>
      </c>
      <c r="Q53" s="570">
        <v>37355</v>
      </c>
      <c r="R53" s="570">
        <f>O53+Q53</f>
        <v>62088</v>
      </c>
    </row>
    <row r="54" spans="12:18" ht="9.75">
      <c r="L54" s="569"/>
      <c r="M54" s="585"/>
      <c r="N54" s="570"/>
      <c r="O54" s="570"/>
      <c r="P54" s="570"/>
      <c r="Q54" s="570"/>
      <c r="R54" s="570"/>
    </row>
    <row r="55" spans="12:18" ht="9.75">
      <c r="L55" s="923" t="s">
        <v>627</v>
      </c>
      <c r="M55" s="924"/>
      <c r="N55" s="584">
        <v>220</v>
      </c>
      <c r="O55" s="584">
        <v>25040</v>
      </c>
      <c r="P55" s="584">
        <v>195</v>
      </c>
      <c r="Q55" s="584">
        <v>38310</v>
      </c>
      <c r="R55" s="584">
        <f>O55+Q55</f>
        <v>63350</v>
      </c>
    </row>
    <row r="56" spans="12:18" ht="9.75">
      <c r="L56" s="586"/>
      <c r="M56" s="587"/>
      <c r="N56" s="584"/>
      <c r="O56" s="584"/>
      <c r="P56" s="584"/>
      <c r="Q56" s="584"/>
      <c r="R56" s="584"/>
    </row>
    <row r="57" spans="12:18" ht="8.25" customHeight="1">
      <c r="L57" s="923" t="s">
        <v>628</v>
      </c>
      <c r="M57" s="924"/>
      <c r="N57" s="570">
        <v>200</v>
      </c>
      <c r="O57" s="570">
        <v>25366</v>
      </c>
      <c r="P57" s="570">
        <v>179</v>
      </c>
      <c r="Q57" s="570">
        <v>36400</v>
      </c>
      <c r="R57" s="584">
        <f>O57+Q57</f>
        <v>61766</v>
      </c>
    </row>
    <row r="58" spans="12:18" ht="8.25" customHeight="1">
      <c r="L58" s="586"/>
      <c r="M58" s="587"/>
      <c r="N58" s="570"/>
      <c r="O58" s="570"/>
      <c r="P58" s="570"/>
      <c r="Q58" s="570"/>
      <c r="R58" s="584"/>
    </row>
    <row r="59" spans="12:18" ht="8.25" customHeight="1">
      <c r="L59" s="923" t="s">
        <v>703</v>
      </c>
      <c r="M59" s="924"/>
      <c r="N59" s="570">
        <v>206</v>
      </c>
      <c r="O59" s="570">
        <v>26703</v>
      </c>
      <c r="P59" s="570">
        <v>185</v>
      </c>
      <c r="Q59" s="570">
        <v>38394</v>
      </c>
      <c r="R59" s="584">
        <f>O59+Q59</f>
        <v>65097</v>
      </c>
    </row>
    <row r="60" spans="12:18" ht="8.25" customHeight="1">
      <c r="L60" s="586"/>
      <c r="M60" s="587"/>
      <c r="N60" s="570"/>
      <c r="O60" s="570"/>
      <c r="P60" s="570"/>
      <c r="Q60" s="570"/>
      <c r="R60" s="584"/>
    </row>
    <row r="61" spans="12:18" ht="8.25" customHeight="1">
      <c r="L61" s="923" t="s">
        <v>975</v>
      </c>
      <c r="M61" s="924"/>
      <c r="N61" s="570">
        <v>215</v>
      </c>
      <c r="O61" s="570">
        <v>29709.587</v>
      </c>
      <c r="P61" s="570">
        <v>201</v>
      </c>
      <c r="Q61" s="570">
        <v>42778.191</v>
      </c>
      <c r="R61" s="584">
        <f aca="true" t="shared" si="0" ref="R61:R75">O61+Q61</f>
        <v>72487.77799999999</v>
      </c>
    </row>
    <row r="62" spans="12:18" ht="8.25" customHeight="1">
      <c r="L62" s="586"/>
      <c r="M62" s="587"/>
      <c r="N62" s="570"/>
      <c r="O62" s="570"/>
      <c r="P62" s="570"/>
      <c r="Q62" s="570"/>
      <c r="R62" s="584"/>
    </row>
    <row r="63" spans="12:18" ht="9.75">
      <c r="L63" s="588" t="s">
        <v>632</v>
      </c>
      <c r="M63" s="589" t="s">
        <v>11</v>
      </c>
      <c r="N63" s="570">
        <v>70</v>
      </c>
      <c r="O63" s="570">
        <v>13657.905</v>
      </c>
      <c r="P63" s="570">
        <v>65</v>
      </c>
      <c r="Q63" s="570">
        <v>14517.644</v>
      </c>
      <c r="R63" s="584">
        <f t="shared" si="0"/>
        <v>28175.549</v>
      </c>
    </row>
    <row r="64" spans="13:18" ht="9.75">
      <c r="M64" s="256"/>
      <c r="N64" s="570"/>
      <c r="O64" s="570"/>
      <c r="P64" s="570"/>
      <c r="Q64" s="570"/>
      <c r="R64" s="584"/>
    </row>
    <row r="65" spans="13:18" ht="9.75">
      <c r="M65" s="422" t="s">
        <v>13</v>
      </c>
      <c r="N65" s="570">
        <v>51</v>
      </c>
      <c r="O65" s="570">
        <v>6419.791</v>
      </c>
      <c r="P65" s="570">
        <v>45</v>
      </c>
      <c r="Q65" s="570">
        <v>12622.36</v>
      </c>
      <c r="R65" s="584">
        <f t="shared" si="0"/>
        <v>19042.151</v>
      </c>
    </row>
    <row r="66" spans="13:18" ht="9.75">
      <c r="M66" s="256"/>
      <c r="N66" s="570"/>
      <c r="O66" s="570"/>
      <c r="P66" s="570"/>
      <c r="Q66" s="570"/>
      <c r="R66" s="584"/>
    </row>
    <row r="67" spans="13:18" ht="9.75">
      <c r="M67" s="422" t="s">
        <v>15</v>
      </c>
      <c r="N67" s="570">
        <v>16</v>
      </c>
      <c r="O67" s="570">
        <v>511.127</v>
      </c>
      <c r="P67" s="570">
        <v>22</v>
      </c>
      <c r="Q67" s="570">
        <v>1009.629</v>
      </c>
      <c r="R67" s="584">
        <f t="shared" si="0"/>
        <v>1520.756</v>
      </c>
    </row>
    <row r="68" spans="13:18" ht="9.75">
      <c r="M68" s="256"/>
      <c r="N68" s="570"/>
      <c r="O68" s="570"/>
      <c r="P68" s="570"/>
      <c r="Q68" s="570"/>
      <c r="R68" s="584"/>
    </row>
    <row r="69" spans="13:18" ht="9.75">
      <c r="M69" s="422" t="s">
        <v>17</v>
      </c>
      <c r="N69" s="570">
        <v>20</v>
      </c>
      <c r="O69" s="570">
        <v>792.141</v>
      </c>
      <c r="P69" s="570">
        <v>14</v>
      </c>
      <c r="Q69" s="570">
        <v>773.302</v>
      </c>
      <c r="R69" s="584">
        <f t="shared" si="0"/>
        <v>1565.443</v>
      </c>
    </row>
    <row r="70" spans="13:18" ht="9.75">
      <c r="M70" s="256"/>
      <c r="N70" s="570"/>
      <c r="O70" s="570"/>
      <c r="P70" s="570"/>
      <c r="Q70" s="570"/>
      <c r="R70" s="584"/>
    </row>
    <row r="71" spans="13:18" ht="9.75">
      <c r="M71" s="422" t="s">
        <v>19</v>
      </c>
      <c r="N71" s="570">
        <v>7</v>
      </c>
      <c r="O71" s="570">
        <v>723.147</v>
      </c>
      <c r="P71" s="570">
        <v>9</v>
      </c>
      <c r="Q71" s="570">
        <v>475.742</v>
      </c>
      <c r="R71" s="584">
        <f t="shared" si="0"/>
        <v>1198.8890000000001</v>
      </c>
    </row>
    <row r="72" spans="13:18" ht="9.75">
      <c r="M72" s="256"/>
      <c r="N72" s="570"/>
      <c r="O72" s="570"/>
      <c r="P72" s="570"/>
      <c r="Q72" s="570"/>
      <c r="R72" s="584"/>
    </row>
    <row r="73" spans="13:18" ht="9.75">
      <c r="M73" s="422" t="s">
        <v>21</v>
      </c>
      <c r="N73" s="570">
        <v>14</v>
      </c>
      <c r="O73" s="570">
        <v>369.158</v>
      </c>
      <c r="P73" s="570">
        <v>8</v>
      </c>
      <c r="Q73" s="570">
        <v>64.366</v>
      </c>
      <c r="R73" s="584">
        <f t="shared" si="0"/>
        <v>433.524</v>
      </c>
    </row>
    <row r="74" spans="13:18" ht="9.75">
      <c r="M74" s="256"/>
      <c r="N74" s="570"/>
      <c r="O74" s="570"/>
      <c r="P74" s="570"/>
      <c r="Q74" s="570"/>
      <c r="R74" s="584"/>
    </row>
    <row r="75" spans="13:18" ht="9.75">
      <c r="M75" s="422" t="s">
        <v>23</v>
      </c>
      <c r="N75" s="570">
        <v>37</v>
      </c>
      <c r="O75" s="570">
        <v>7236.318</v>
      </c>
      <c r="P75" s="570">
        <v>38</v>
      </c>
      <c r="Q75" s="570">
        <v>13315.148</v>
      </c>
      <c r="R75" s="584">
        <f t="shared" si="0"/>
        <v>20551.466</v>
      </c>
    </row>
    <row r="76" spans="2:11" ht="9.75">
      <c r="B76" s="256"/>
      <c r="C76" s="256"/>
      <c r="D76" s="256"/>
      <c r="E76" s="256"/>
      <c r="F76" s="256"/>
      <c r="G76" s="256"/>
      <c r="H76" s="256"/>
      <c r="I76" s="256"/>
      <c r="J76" s="256"/>
      <c r="K76" s="256"/>
    </row>
    <row r="77" spans="2:11" ht="9">
      <c r="B77" s="256"/>
      <c r="C77" s="256"/>
      <c r="D77" s="256"/>
      <c r="E77" s="256"/>
      <c r="F77" s="256"/>
      <c r="G77" s="277"/>
      <c r="H77" s="277"/>
      <c r="I77" s="256"/>
      <c r="J77" s="256"/>
      <c r="K77" s="256"/>
    </row>
    <row r="78" spans="2:11" ht="9">
      <c r="B78" s="256"/>
      <c r="C78" s="256"/>
      <c r="D78" s="256"/>
      <c r="E78" s="256"/>
      <c r="F78" s="256"/>
      <c r="G78" s="256"/>
      <c r="H78" s="277"/>
      <c r="I78" s="256"/>
      <c r="J78" s="256"/>
      <c r="K78" s="256"/>
    </row>
    <row r="79" spans="2:11" ht="9">
      <c r="B79" s="256"/>
      <c r="C79" s="256"/>
      <c r="D79" s="256"/>
      <c r="E79" s="256"/>
      <c r="F79" s="256"/>
      <c r="G79" s="277"/>
      <c r="H79" s="277"/>
      <c r="I79" s="256"/>
      <c r="J79" s="256"/>
      <c r="K79" s="256"/>
    </row>
    <row r="80" spans="2:11" ht="9">
      <c r="B80" s="256"/>
      <c r="C80" s="256"/>
      <c r="D80" s="256"/>
      <c r="E80" s="256"/>
      <c r="F80" s="256"/>
      <c r="G80" s="277"/>
      <c r="H80" s="277"/>
      <c r="I80" s="256"/>
      <c r="J80" s="256"/>
      <c r="K80" s="256"/>
    </row>
    <row r="81" spans="2:11" ht="9">
      <c r="B81" s="256"/>
      <c r="C81" s="256"/>
      <c r="D81" s="256"/>
      <c r="E81" s="256"/>
      <c r="F81" s="256"/>
      <c r="G81" s="277"/>
      <c r="H81" s="277"/>
      <c r="I81" s="256"/>
      <c r="J81" s="256"/>
      <c r="K81" s="256"/>
    </row>
    <row r="82" spans="2:11" ht="9">
      <c r="B82" s="256"/>
      <c r="C82" s="256"/>
      <c r="D82" s="256"/>
      <c r="E82" s="256"/>
      <c r="F82" s="256"/>
      <c r="G82" s="277"/>
      <c r="H82" s="277"/>
      <c r="I82" s="256"/>
      <c r="J82" s="256"/>
      <c r="K82" s="256"/>
    </row>
    <row r="83" spans="2:11" ht="9">
      <c r="B83" s="256"/>
      <c r="C83" s="256"/>
      <c r="D83" s="256"/>
      <c r="E83" s="256"/>
      <c r="F83" s="256"/>
      <c r="G83" s="277"/>
      <c r="H83" s="277"/>
      <c r="I83" s="256"/>
      <c r="J83" s="256"/>
      <c r="K83" s="256"/>
    </row>
    <row r="84" spans="2:15" ht="9">
      <c r="B84" s="256"/>
      <c r="C84" s="256"/>
      <c r="D84" s="256"/>
      <c r="E84" s="256"/>
      <c r="F84" s="256"/>
      <c r="G84" s="277"/>
      <c r="H84" s="277"/>
      <c r="I84" s="256"/>
      <c r="J84" s="256"/>
      <c r="K84" s="256"/>
      <c r="O84" s="590"/>
    </row>
    <row r="85" spans="2:15" ht="9">
      <c r="B85" s="256"/>
      <c r="C85" s="256"/>
      <c r="D85" s="256"/>
      <c r="E85" s="256"/>
      <c r="F85" s="256"/>
      <c r="G85" s="277"/>
      <c r="H85" s="277"/>
      <c r="I85" s="256"/>
      <c r="J85" s="256"/>
      <c r="K85" s="256"/>
      <c r="O85" s="590"/>
    </row>
    <row r="86" spans="2:15" ht="9">
      <c r="B86" s="256"/>
      <c r="C86" s="256"/>
      <c r="D86" s="256"/>
      <c r="E86" s="256"/>
      <c r="F86" s="256"/>
      <c r="G86" s="277"/>
      <c r="H86" s="277"/>
      <c r="I86" s="256"/>
      <c r="J86" s="256"/>
      <c r="K86" s="256"/>
      <c r="O86" s="590"/>
    </row>
    <row r="87" spans="2:11" ht="9">
      <c r="B87" s="256"/>
      <c r="C87" s="256"/>
      <c r="D87" s="256"/>
      <c r="E87" s="256"/>
      <c r="F87" s="256"/>
      <c r="G87" s="277"/>
      <c r="H87" s="277"/>
      <c r="I87" s="256"/>
      <c r="J87" s="256"/>
      <c r="K87" s="256"/>
    </row>
    <row r="88" spans="2:11" ht="9">
      <c r="B88" s="256"/>
      <c r="C88" s="256"/>
      <c r="D88" s="256"/>
      <c r="E88" s="256"/>
      <c r="F88" s="256"/>
      <c r="G88" s="277"/>
      <c r="H88" s="277"/>
      <c r="I88" s="256"/>
      <c r="J88" s="256"/>
      <c r="K88" s="256"/>
    </row>
    <row r="89" spans="2:11" ht="9">
      <c r="B89" s="256"/>
      <c r="C89" s="256"/>
      <c r="D89" s="256"/>
      <c r="E89" s="256"/>
      <c r="F89" s="256"/>
      <c r="G89" s="277"/>
      <c r="H89" s="277"/>
      <c r="I89" s="256"/>
      <c r="J89" s="256"/>
      <c r="K89" s="256"/>
    </row>
    <row r="90" spans="2:11" ht="9">
      <c r="B90" s="256"/>
      <c r="C90" s="256"/>
      <c r="D90" s="256"/>
      <c r="E90" s="256"/>
      <c r="F90" s="256"/>
      <c r="G90" s="277"/>
      <c r="H90" s="277"/>
      <c r="I90" s="256"/>
      <c r="J90" s="256"/>
      <c r="K90" s="256"/>
    </row>
    <row r="91" spans="2:11" ht="9">
      <c r="B91" s="256"/>
      <c r="C91" s="256"/>
      <c r="D91" s="256"/>
      <c r="E91" s="256"/>
      <c r="F91" s="256"/>
      <c r="G91" s="277"/>
      <c r="H91" s="277"/>
      <c r="I91" s="256"/>
      <c r="J91" s="256"/>
      <c r="K91" s="256"/>
    </row>
    <row r="92" spans="2:11" ht="9">
      <c r="B92" s="256"/>
      <c r="C92" s="256"/>
      <c r="D92" s="256"/>
      <c r="E92" s="256"/>
      <c r="F92" s="256"/>
      <c r="G92" s="277"/>
      <c r="H92" s="277"/>
      <c r="I92" s="256"/>
      <c r="J92" s="256"/>
      <c r="K92" s="256"/>
    </row>
    <row r="93" spans="2:11" ht="9">
      <c r="B93" s="256"/>
      <c r="C93" s="256"/>
      <c r="D93" s="256"/>
      <c r="E93" s="256"/>
      <c r="F93" s="256"/>
      <c r="G93" s="277"/>
      <c r="H93" s="277"/>
      <c r="I93" s="256"/>
      <c r="J93" s="256"/>
      <c r="K93" s="256"/>
    </row>
    <row r="94" spans="2:11" ht="9">
      <c r="B94" s="256"/>
      <c r="C94" s="256"/>
      <c r="D94" s="256"/>
      <c r="E94" s="256"/>
      <c r="F94" s="256"/>
      <c r="G94" s="277"/>
      <c r="H94" s="277"/>
      <c r="I94" s="256"/>
      <c r="J94" s="256"/>
      <c r="K94" s="256"/>
    </row>
    <row r="95" spans="7:8" ht="9">
      <c r="G95" s="552"/>
      <c r="H95" s="552"/>
    </row>
    <row r="96" spans="7:8" ht="9">
      <c r="G96" s="552"/>
      <c r="H96" s="552"/>
    </row>
    <row r="97" spans="7:8" ht="9">
      <c r="G97" s="552"/>
      <c r="H97" s="552"/>
    </row>
    <row r="98" spans="7:8" ht="9">
      <c r="G98" s="552"/>
      <c r="H98" s="552"/>
    </row>
    <row r="99" spans="7:8" ht="9">
      <c r="G99" s="552"/>
      <c r="H99" s="552"/>
    </row>
    <row r="100" spans="7:8" ht="9">
      <c r="G100" s="552"/>
      <c r="H100" s="552"/>
    </row>
    <row r="101" spans="7:8" ht="9">
      <c r="G101" s="552"/>
      <c r="H101" s="552"/>
    </row>
    <row r="102" spans="7:8" ht="9">
      <c r="G102" s="552"/>
      <c r="H102" s="552"/>
    </row>
    <row r="103" spans="7:8" ht="9">
      <c r="G103" s="552"/>
      <c r="H103" s="552"/>
    </row>
    <row r="104" spans="7:8" ht="9">
      <c r="G104" s="552"/>
      <c r="H104" s="552"/>
    </row>
    <row r="105" spans="7:8" ht="9">
      <c r="G105" s="552"/>
      <c r="H105" s="552"/>
    </row>
    <row r="106" spans="7:8" ht="9">
      <c r="G106" s="552"/>
      <c r="H106" s="552"/>
    </row>
    <row r="107" spans="7:8" ht="9">
      <c r="G107" s="552"/>
      <c r="H107" s="552"/>
    </row>
    <row r="108" spans="7:8" ht="9">
      <c r="G108" s="552"/>
      <c r="H108" s="552"/>
    </row>
    <row r="109" spans="7:8" ht="9">
      <c r="G109" s="552"/>
      <c r="H109" s="552"/>
    </row>
    <row r="110" spans="7:8" ht="9">
      <c r="G110" s="552"/>
      <c r="H110" s="552"/>
    </row>
    <row r="111" spans="7:8" ht="9">
      <c r="G111" s="552"/>
      <c r="H111" s="552"/>
    </row>
    <row r="112" spans="7:8" ht="9">
      <c r="G112" s="552"/>
      <c r="H112" s="552"/>
    </row>
    <row r="113" spans="7:8" ht="9">
      <c r="G113" s="552"/>
      <c r="H113" s="552"/>
    </row>
    <row r="114" spans="7:8" ht="9">
      <c r="G114" s="552"/>
      <c r="H114" s="552"/>
    </row>
    <row r="115" spans="7:8" ht="9">
      <c r="G115" s="552"/>
      <c r="H115" s="552"/>
    </row>
    <row r="116" spans="7:8" ht="9">
      <c r="G116" s="552"/>
      <c r="H116" s="552"/>
    </row>
    <row r="117" spans="7:8" ht="9">
      <c r="G117" s="552"/>
      <c r="H117" s="552"/>
    </row>
    <row r="118" spans="7:8" ht="9">
      <c r="G118" s="552"/>
      <c r="H118" s="552"/>
    </row>
    <row r="119" spans="7:8" ht="9">
      <c r="G119" s="552"/>
      <c r="H119" s="552"/>
    </row>
    <row r="120" spans="7:8" ht="9">
      <c r="G120" s="552"/>
      <c r="H120" s="552"/>
    </row>
    <row r="121" spans="7:8" ht="9">
      <c r="G121" s="552"/>
      <c r="H121" s="552"/>
    </row>
    <row r="122" spans="7:8" ht="9">
      <c r="G122" s="552"/>
      <c r="H122" s="552"/>
    </row>
    <row r="123" spans="7:8" ht="9">
      <c r="G123" s="552"/>
      <c r="H123" s="552"/>
    </row>
    <row r="124" spans="7:8" ht="9">
      <c r="G124" s="552"/>
      <c r="H124" s="552"/>
    </row>
    <row r="125" spans="7:8" ht="9">
      <c r="G125" s="552"/>
      <c r="H125" s="552"/>
    </row>
    <row r="126" spans="7:8" ht="9">
      <c r="G126" s="552"/>
      <c r="H126" s="552"/>
    </row>
    <row r="127" spans="7:8" ht="9">
      <c r="G127" s="552"/>
      <c r="H127" s="552"/>
    </row>
    <row r="128" spans="7:8" ht="9">
      <c r="G128" s="552"/>
      <c r="H128" s="552"/>
    </row>
    <row r="129" spans="7:8" ht="9">
      <c r="G129" s="552"/>
      <c r="H129" s="552"/>
    </row>
    <row r="130" spans="7:8" ht="9">
      <c r="G130" s="552"/>
      <c r="H130" s="552"/>
    </row>
    <row r="131" spans="7:8" ht="9">
      <c r="G131" s="552"/>
      <c r="H131" s="552"/>
    </row>
    <row r="132" spans="7:8" ht="9">
      <c r="G132" s="552"/>
      <c r="H132" s="552"/>
    </row>
    <row r="133" spans="7:8" ht="9">
      <c r="G133" s="552"/>
      <c r="H133" s="552"/>
    </row>
    <row r="134" spans="7:8" ht="9">
      <c r="G134" s="552"/>
      <c r="H134" s="552"/>
    </row>
    <row r="135" spans="7:8" ht="9">
      <c r="G135" s="552"/>
      <c r="H135" s="552"/>
    </row>
    <row r="136" spans="7:8" ht="9">
      <c r="G136" s="552"/>
      <c r="H136" s="552"/>
    </row>
    <row r="137" spans="7:8" ht="9">
      <c r="G137" s="552"/>
      <c r="H137" s="552"/>
    </row>
    <row r="138" spans="7:8" ht="9">
      <c r="G138" s="552"/>
      <c r="H138" s="552"/>
    </row>
    <row r="139" spans="7:8" ht="9">
      <c r="G139" s="552"/>
      <c r="H139" s="552"/>
    </row>
    <row r="140" spans="7:8" ht="9">
      <c r="G140" s="552"/>
      <c r="H140" s="552"/>
    </row>
    <row r="141" spans="7:8" ht="9">
      <c r="G141" s="552"/>
      <c r="H141" s="552"/>
    </row>
    <row r="142" spans="7:8" ht="9">
      <c r="G142" s="552"/>
      <c r="H142" s="552"/>
    </row>
    <row r="143" spans="7:8" ht="9">
      <c r="G143" s="552"/>
      <c r="H143" s="552"/>
    </row>
    <row r="144" spans="7:8" ht="9">
      <c r="G144" s="552"/>
      <c r="H144" s="552"/>
    </row>
    <row r="145" spans="7:8" ht="9">
      <c r="G145" s="552"/>
      <c r="H145" s="552"/>
    </row>
    <row r="146" spans="7:8" ht="9">
      <c r="G146" s="552"/>
      <c r="H146" s="552"/>
    </row>
    <row r="147" spans="7:8" ht="9">
      <c r="G147" s="552"/>
      <c r="H147" s="552"/>
    </row>
    <row r="148" spans="7:8" ht="9">
      <c r="G148" s="552"/>
      <c r="H148" s="552"/>
    </row>
    <row r="149" spans="7:8" ht="9">
      <c r="G149" s="552"/>
      <c r="H149" s="552"/>
    </row>
    <row r="150" spans="7:8" ht="9">
      <c r="G150" s="552"/>
      <c r="H150" s="552"/>
    </row>
    <row r="151" spans="7:8" ht="9">
      <c r="G151" s="552"/>
      <c r="H151" s="552"/>
    </row>
    <row r="152" spans="7:8" ht="9">
      <c r="G152" s="552"/>
      <c r="H152" s="552"/>
    </row>
    <row r="153" spans="7:8" ht="9">
      <c r="G153" s="552"/>
      <c r="H153" s="552"/>
    </row>
    <row r="154" spans="7:8" ht="9">
      <c r="G154" s="552"/>
      <c r="H154" s="552"/>
    </row>
    <row r="155" spans="7:8" ht="9">
      <c r="G155" s="552"/>
      <c r="H155" s="552"/>
    </row>
    <row r="156" spans="7:8" ht="9">
      <c r="G156" s="552"/>
      <c r="H156" s="552"/>
    </row>
  </sheetData>
  <mergeCells count="32">
    <mergeCell ref="A3:K3"/>
    <mergeCell ref="A35:K35"/>
    <mergeCell ref="D6:E7"/>
    <mergeCell ref="F7:G7"/>
    <mergeCell ref="A23:B23"/>
    <mergeCell ref="A6:C11"/>
    <mergeCell ref="A15:B15"/>
    <mergeCell ref="A17:B17"/>
    <mergeCell ref="A13:B13"/>
    <mergeCell ref="A19:B19"/>
    <mergeCell ref="N38:O38"/>
    <mergeCell ref="P38:Q38"/>
    <mergeCell ref="A21:B21"/>
    <mergeCell ref="L38:M39"/>
    <mergeCell ref="A25:B25"/>
    <mergeCell ref="A27:B27"/>
    <mergeCell ref="A29:B29"/>
    <mergeCell ref="A31:B31"/>
    <mergeCell ref="L61:M61"/>
    <mergeCell ref="H7:I7"/>
    <mergeCell ref="L49:M49"/>
    <mergeCell ref="L41:M41"/>
    <mergeCell ref="L43:M43"/>
    <mergeCell ref="L45:M45"/>
    <mergeCell ref="L47:M47"/>
    <mergeCell ref="L59:M59"/>
    <mergeCell ref="L51:M51"/>
    <mergeCell ref="L57:M57"/>
    <mergeCell ref="L55:M55"/>
    <mergeCell ref="L53:M53"/>
    <mergeCell ref="A32:B32"/>
    <mergeCell ref="A33:B33"/>
  </mergeCells>
  <printOptions/>
  <pageMargins left="0.5905511811023623" right="0.5905511811023623" top="0.6692913385826772" bottom="0.3937007874015748" header="0.5118110236220472" footer="0.5118110236220472"/>
  <pageSetup horizontalDpi="300" verticalDpi="300" orientation="portrait" paperSize="9" r:id="rId2"/>
  <headerFooter alignWithMargins="0">
    <oddHeader>&amp;C&amp;7- 7 -</oddHeader>
  </headerFooter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L93"/>
  <sheetViews>
    <sheetView workbookViewId="0" topLeftCell="A1">
      <pane ySplit="9" topLeftCell="BM10" activePane="bottomLeft" state="frozen"/>
      <selection pane="topLeft" activeCell="T75" sqref="T75"/>
      <selection pane="bottomLeft" activeCell="T75" sqref="T75"/>
    </sheetView>
  </sheetViews>
  <sheetFormatPr defaultColWidth="12" defaultRowHeight="11.25"/>
  <cols>
    <col min="1" max="10" width="12" style="1" customWidth="1"/>
    <col min="11" max="11" width="3.83203125" style="1" customWidth="1"/>
    <col min="12" max="12" width="1.0078125" style="1" customWidth="1"/>
    <col min="13" max="16384" width="12" style="1" customWidth="1"/>
  </cols>
  <sheetData>
    <row r="2" ht="6" customHeight="1"/>
    <row r="3" spans="1:12" s="3" customFormat="1" ht="12">
      <c r="A3" s="44" t="s">
        <v>1397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9" customHeight="1">
      <c r="A5" s="1028" t="s">
        <v>38</v>
      </c>
      <c r="B5" s="1135"/>
      <c r="C5" s="1131" t="s">
        <v>38</v>
      </c>
      <c r="D5" s="1135"/>
      <c r="E5" s="1123" t="s">
        <v>39</v>
      </c>
      <c r="F5" s="1029"/>
      <c r="G5" s="1132" t="s">
        <v>40</v>
      </c>
      <c r="H5" s="1133"/>
      <c r="I5" s="1131" t="s">
        <v>41</v>
      </c>
      <c r="J5" s="1029"/>
      <c r="K5" s="1131" t="s">
        <v>33</v>
      </c>
      <c r="L5" s="1064"/>
    </row>
    <row r="6" spans="1:12" ht="9" customHeight="1">
      <c r="A6" s="1137" t="s">
        <v>42</v>
      </c>
      <c r="B6" s="1126"/>
      <c r="C6" s="1136" t="s">
        <v>42</v>
      </c>
      <c r="D6" s="1126"/>
      <c r="E6" s="1037"/>
      <c r="F6" s="1031"/>
      <c r="G6" s="1124" t="s">
        <v>43</v>
      </c>
      <c r="H6" s="1134"/>
      <c r="I6" s="1037"/>
      <c r="J6" s="1031"/>
      <c r="K6" s="1037"/>
      <c r="L6" s="1030"/>
    </row>
    <row r="7" spans="1:12" ht="9" customHeight="1">
      <c r="A7" s="1128" t="s">
        <v>44</v>
      </c>
      <c r="B7" s="1129"/>
      <c r="C7" s="1127" t="s">
        <v>45</v>
      </c>
      <c r="D7" s="1129"/>
      <c r="E7" s="1036"/>
      <c r="F7" s="1033"/>
      <c r="G7" s="1130" t="s">
        <v>46</v>
      </c>
      <c r="H7" s="1138"/>
      <c r="I7" s="1036"/>
      <c r="J7" s="1033"/>
      <c r="K7" s="1037"/>
      <c r="L7" s="1030"/>
    </row>
    <row r="8" spans="1:12" ht="9" customHeight="1">
      <c r="A8" s="1080" t="s">
        <v>32</v>
      </c>
      <c r="B8" s="682" t="s">
        <v>34</v>
      </c>
      <c r="C8" s="1080" t="s">
        <v>32</v>
      </c>
      <c r="D8" s="682" t="s">
        <v>34</v>
      </c>
      <c r="E8" s="1080" t="s">
        <v>32</v>
      </c>
      <c r="F8" s="682" t="s">
        <v>34</v>
      </c>
      <c r="G8" s="1080" t="s">
        <v>32</v>
      </c>
      <c r="H8" s="682" t="s">
        <v>34</v>
      </c>
      <c r="I8" s="1080" t="s">
        <v>32</v>
      </c>
      <c r="J8" s="682" t="s">
        <v>34</v>
      </c>
      <c r="K8" s="1037"/>
      <c r="L8" s="1030"/>
    </row>
    <row r="9" spans="1:12" ht="9" customHeight="1">
      <c r="A9" s="1082"/>
      <c r="B9" s="38" t="s">
        <v>35</v>
      </c>
      <c r="C9" s="1082"/>
      <c r="D9" s="38" t="s">
        <v>35</v>
      </c>
      <c r="E9" s="1082"/>
      <c r="F9" s="38" t="s">
        <v>35</v>
      </c>
      <c r="G9" s="1082"/>
      <c r="H9" s="38" t="s">
        <v>35</v>
      </c>
      <c r="I9" s="1082"/>
      <c r="J9" s="38" t="s">
        <v>35</v>
      </c>
      <c r="K9" s="1036"/>
      <c r="L9" s="1032"/>
    </row>
    <row r="10" spans="1:12" ht="8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1.25" customHeight="1">
      <c r="A11" s="912" t="s">
        <v>8</v>
      </c>
      <c r="B11" s="912"/>
      <c r="C11" s="912"/>
      <c r="D11" s="912"/>
      <c r="E11" s="912"/>
      <c r="F11" s="912"/>
      <c r="G11" s="912"/>
      <c r="H11" s="912"/>
      <c r="I11" s="912"/>
      <c r="J11" s="912"/>
      <c r="K11" s="912"/>
      <c r="L11" s="912"/>
    </row>
    <row r="12" spans="1:12" ht="9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9.75" customHeight="1">
      <c r="A14" s="4"/>
      <c r="B14" s="4"/>
      <c r="C14" s="47"/>
      <c r="D14" s="4"/>
      <c r="E14" s="4"/>
      <c r="F14" s="4"/>
      <c r="G14" s="4"/>
      <c r="H14" s="4"/>
      <c r="I14" s="4"/>
      <c r="J14" s="4"/>
      <c r="K14" s="4"/>
      <c r="L14" s="4"/>
    </row>
    <row r="15" spans="1:12" ht="9">
      <c r="A15" s="48">
        <v>784557071</v>
      </c>
      <c r="B15" s="27">
        <v>514.0271513698203</v>
      </c>
      <c r="C15" s="29">
        <v>138147429</v>
      </c>
      <c r="D15" s="27">
        <v>90.51161734789146</v>
      </c>
      <c r="E15" s="29">
        <v>2442577</v>
      </c>
      <c r="F15" s="49">
        <v>1.6003308665755964</v>
      </c>
      <c r="G15" s="29">
        <v>6418932</v>
      </c>
      <c r="H15" s="50">
        <v>4.205564455102061</v>
      </c>
      <c r="I15" s="29">
        <v>2620098113</v>
      </c>
      <c r="J15" s="27">
        <v>1716.639386881304</v>
      </c>
      <c r="K15" s="14" t="s">
        <v>10</v>
      </c>
      <c r="L15" s="4"/>
    </row>
    <row r="16" spans="1:12" ht="9" customHeight="1">
      <c r="A16" s="51"/>
      <c r="B16" s="7"/>
      <c r="C16" s="20"/>
      <c r="D16" s="7"/>
      <c r="E16" s="20"/>
      <c r="F16" s="52"/>
      <c r="G16" s="50"/>
      <c r="H16" s="50"/>
      <c r="I16" s="20"/>
      <c r="J16" s="7"/>
      <c r="K16" s="4"/>
      <c r="L16" s="4"/>
    </row>
    <row r="17" spans="1:12" ht="9">
      <c r="A17" s="48">
        <v>59545584</v>
      </c>
      <c r="B17" s="27">
        <v>376.8874823568133</v>
      </c>
      <c r="C17" s="29">
        <v>9150725</v>
      </c>
      <c r="D17" s="27">
        <v>57.91854702423525</v>
      </c>
      <c r="E17" s="29">
        <v>212004</v>
      </c>
      <c r="F17" s="52">
        <v>1.3418569177115443</v>
      </c>
      <c r="G17" s="29">
        <v>114891</v>
      </c>
      <c r="H17" s="53">
        <v>0.7271904451463039</v>
      </c>
      <c r="I17" s="29">
        <v>180956100</v>
      </c>
      <c r="J17" s="27">
        <v>1145.3425151747228</v>
      </c>
      <c r="K17" s="14" t="s">
        <v>12</v>
      </c>
      <c r="L17" s="4"/>
    </row>
    <row r="18" spans="1:12" ht="9">
      <c r="A18" s="48"/>
      <c r="B18" s="27"/>
      <c r="C18" s="29"/>
      <c r="D18" s="27"/>
      <c r="E18" s="29"/>
      <c r="F18" s="52"/>
      <c r="G18" s="53"/>
      <c r="H18" s="53"/>
      <c r="I18" s="29"/>
      <c r="J18" s="27"/>
      <c r="K18" s="4"/>
      <c r="L18" s="4"/>
    </row>
    <row r="19" spans="1:12" ht="9">
      <c r="A19" s="48">
        <v>82597291</v>
      </c>
      <c r="B19" s="27">
        <v>374.8169689654077</v>
      </c>
      <c r="C19" s="29">
        <v>14748242</v>
      </c>
      <c r="D19" s="27">
        <v>66.9258192016046</v>
      </c>
      <c r="E19" s="29">
        <v>365026</v>
      </c>
      <c r="F19" s="52">
        <v>1.6564458380792042</v>
      </c>
      <c r="G19" s="27">
        <v>0</v>
      </c>
      <c r="H19" s="27">
        <v>0</v>
      </c>
      <c r="I19" s="29">
        <v>289660886</v>
      </c>
      <c r="J19" s="27">
        <v>1314.447653233016</v>
      </c>
      <c r="K19" s="14" t="s">
        <v>14</v>
      </c>
      <c r="L19" s="4"/>
    </row>
    <row r="20" spans="1:12" ht="9">
      <c r="A20" s="48"/>
      <c r="B20" s="27"/>
      <c r="C20" s="29"/>
      <c r="D20" s="27"/>
      <c r="E20" s="29"/>
      <c r="F20" s="52"/>
      <c r="G20" s="53"/>
      <c r="H20" s="53"/>
      <c r="I20" s="29"/>
      <c r="J20" s="27"/>
      <c r="K20" s="4"/>
      <c r="L20" s="4"/>
    </row>
    <row r="21" spans="1:12" ht="9">
      <c r="A21" s="48">
        <v>79678410</v>
      </c>
      <c r="B21" s="27">
        <v>346.56498875642103</v>
      </c>
      <c r="C21" s="29">
        <v>16784835</v>
      </c>
      <c r="D21" s="27">
        <v>73.00642863045813</v>
      </c>
      <c r="E21" s="29">
        <v>446608</v>
      </c>
      <c r="F21" s="52">
        <v>1.9425424842002705</v>
      </c>
      <c r="G21" s="27">
        <v>0</v>
      </c>
      <c r="H21" s="27">
        <v>0</v>
      </c>
      <c r="I21" s="29">
        <v>243698705</v>
      </c>
      <c r="J21" s="27">
        <v>1059.9789699402806</v>
      </c>
      <c r="K21" s="14" t="s">
        <v>16</v>
      </c>
      <c r="L21" s="4"/>
    </row>
    <row r="22" spans="1:12" ht="9">
      <c r="A22" s="48"/>
      <c r="B22" s="27"/>
      <c r="C22" s="29"/>
      <c r="D22" s="27"/>
      <c r="E22" s="29"/>
      <c r="F22" s="52"/>
      <c r="G22" s="50"/>
      <c r="H22" s="50"/>
      <c r="I22" s="29"/>
      <c r="J22" s="27"/>
      <c r="K22" s="4"/>
      <c r="L22" s="4"/>
    </row>
    <row r="23" spans="1:12" ht="9">
      <c r="A23" s="48">
        <v>313008009</v>
      </c>
      <c r="B23" s="27">
        <v>390.0994653406117</v>
      </c>
      <c r="C23" s="29">
        <v>59556002</v>
      </c>
      <c r="D23" s="27">
        <v>74.22418554799472</v>
      </c>
      <c r="E23" s="29">
        <v>2344187</v>
      </c>
      <c r="F23" s="52">
        <v>2.921542162067848</v>
      </c>
      <c r="G23" s="29">
        <v>1411550</v>
      </c>
      <c r="H23" s="50">
        <v>1.7592038684912386</v>
      </c>
      <c r="I23" s="29">
        <v>915196211</v>
      </c>
      <c r="J23" s="27">
        <v>1140.60197288068</v>
      </c>
      <c r="K23" s="54">
        <v>5</v>
      </c>
      <c r="L23" s="4">
        <v>0</v>
      </c>
    </row>
    <row r="24" spans="1:12" ht="9">
      <c r="A24" s="48"/>
      <c r="B24" s="27"/>
      <c r="C24" s="29"/>
      <c r="D24" s="27"/>
      <c r="E24" s="29"/>
      <c r="F24" s="52"/>
      <c r="G24" s="50"/>
      <c r="H24" s="50"/>
      <c r="I24" s="29"/>
      <c r="J24" s="27"/>
      <c r="K24" s="4"/>
      <c r="L24" s="4"/>
    </row>
    <row r="25" spans="1:12" ht="9">
      <c r="A25" s="48">
        <v>88886729</v>
      </c>
      <c r="B25" s="27">
        <v>348.15352768605885</v>
      </c>
      <c r="C25" s="29">
        <v>17626707</v>
      </c>
      <c r="D25" s="27">
        <v>69.04068011703465</v>
      </c>
      <c r="E25" s="29">
        <v>368164</v>
      </c>
      <c r="F25" s="52">
        <v>1.442032987477919</v>
      </c>
      <c r="G25" s="27">
        <v>0</v>
      </c>
      <c r="H25" s="27">
        <v>0</v>
      </c>
      <c r="I25" s="29">
        <v>285988562</v>
      </c>
      <c r="J25" s="27">
        <v>1120.1663944475126</v>
      </c>
      <c r="K25" s="14" t="s">
        <v>20</v>
      </c>
      <c r="L25" s="4"/>
    </row>
    <row r="26" spans="1:12" ht="9">
      <c r="A26" s="48"/>
      <c r="B26" s="27"/>
      <c r="C26" s="29"/>
      <c r="D26" s="27"/>
      <c r="E26" s="29"/>
      <c r="F26" s="52"/>
      <c r="G26" s="50"/>
      <c r="H26" s="50"/>
      <c r="I26" s="29"/>
      <c r="J26" s="27"/>
      <c r="K26" s="4"/>
      <c r="L26" s="4"/>
    </row>
    <row r="27" spans="1:12" ht="9">
      <c r="A27" s="48">
        <v>143743807</v>
      </c>
      <c r="B27" s="27">
        <v>351.8932230401457</v>
      </c>
      <c r="C27" s="29">
        <v>23970255</v>
      </c>
      <c r="D27" s="27">
        <v>58.680582246191435</v>
      </c>
      <c r="E27" s="29">
        <v>711078</v>
      </c>
      <c r="F27" s="52">
        <v>1.7407604158761478</v>
      </c>
      <c r="G27" s="55">
        <v>481844</v>
      </c>
      <c r="H27" s="56">
        <v>1.179582214366675</v>
      </c>
      <c r="I27" s="29">
        <v>384733714</v>
      </c>
      <c r="J27" s="27">
        <v>941.8505705199921</v>
      </c>
      <c r="K27" s="14" t="s">
        <v>22</v>
      </c>
      <c r="L27" s="4"/>
    </row>
    <row r="28" spans="1:12" ht="9">
      <c r="A28" s="51"/>
      <c r="B28" s="52"/>
      <c r="C28" s="20"/>
      <c r="D28" s="52"/>
      <c r="E28" s="20"/>
      <c r="F28" s="52"/>
      <c r="G28" s="57"/>
      <c r="H28" s="30"/>
      <c r="I28" s="20"/>
      <c r="J28" s="52"/>
      <c r="K28" s="14"/>
      <c r="L28" s="4"/>
    </row>
    <row r="29" spans="1:12" ht="9">
      <c r="A29" s="51"/>
      <c r="B29" s="52"/>
      <c r="C29" s="20"/>
      <c r="D29" s="52"/>
      <c r="E29" s="20"/>
      <c r="F29" s="52"/>
      <c r="G29" s="57"/>
      <c r="H29" s="30"/>
      <c r="I29" s="20"/>
      <c r="J29" s="52"/>
      <c r="K29" s="4"/>
      <c r="L29" s="4"/>
    </row>
    <row r="30" spans="1:12" s="24" customFormat="1" ht="9">
      <c r="A30" s="58">
        <v>1552016901</v>
      </c>
      <c r="B30" s="42">
        <v>431.02720579658626</v>
      </c>
      <c r="C30" s="28">
        <v>279984195</v>
      </c>
      <c r="D30" s="42">
        <v>77.75740403361532</v>
      </c>
      <c r="E30" s="28">
        <v>6889644</v>
      </c>
      <c r="F30" s="59">
        <v>1.913396690680249</v>
      </c>
      <c r="G30" s="28">
        <v>8427217</v>
      </c>
      <c r="H30" s="60">
        <v>2.3404125263140356</v>
      </c>
      <c r="I30" s="28">
        <v>4920332291</v>
      </c>
      <c r="J30" s="42">
        <v>1366.478082560807</v>
      </c>
      <c r="K30" s="21" t="s">
        <v>24</v>
      </c>
      <c r="L30" s="16"/>
    </row>
    <row r="31" spans="1:12" ht="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3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9.75" customHeight="1">
      <c r="A35" s="4"/>
      <c r="B35" s="4"/>
      <c r="C35" s="4"/>
      <c r="D35" s="4"/>
      <c r="E35" s="4"/>
      <c r="F35" s="52"/>
      <c r="G35" s="4"/>
      <c r="H35" s="4"/>
      <c r="I35" s="4"/>
      <c r="J35" s="4"/>
      <c r="K35" s="4"/>
      <c r="L35" s="4"/>
    </row>
    <row r="36" spans="1:12" ht="9">
      <c r="A36" s="48">
        <v>1248024797</v>
      </c>
      <c r="B36" s="27">
        <v>440.1551787742204</v>
      </c>
      <c r="C36" s="29">
        <v>97451219</v>
      </c>
      <c r="D36" s="27">
        <v>34.36923595093496</v>
      </c>
      <c r="E36" s="29">
        <v>4821772</v>
      </c>
      <c r="F36" s="52">
        <v>1.700549477678792</v>
      </c>
      <c r="G36" s="29">
        <v>10126941</v>
      </c>
      <c r="H36" s="50">
        <v>3.571584103942273</v>
      </c>
      <c r="I36" s="29">
        <v>2789460041</v>
      </c>
      <c r="J36" s="27">
        <v>983.7907756170162</v>
      </c>
      <c r="K36" s="14" t="s">
        <v>10</v>
      </c>
      <c r="L36" s="4"/>
    </row>
    <row r="37" spans="1:12" ht="9" customHeight="1">
      <c r="A37" s="48"/>
      <c r="B37" s="27"/>
      <c r="C37" s="29"/>
      <c r="D37" s="27"/>
      <c r="E37" s="29"/>
      <c r="F37" s="52"/>
      <c r="G37" s="29"/>
      <c r="H37" s="52"/>
      <c r="I37" s="29"/>
      <c r="J37" s="27"/>
      <c r="K37" s="4"/>
      <c r="L37" s="4"/>
    </row>
    <row r="38" spans="1:12" ht="9">
      <c r="A38" s="48">
        <v>339153763</v>
      </c>
      <c r="B38" s="27">
        <v>328.9395326326897</v>
      </c>
      <c r="C38" s="29">
        <v>28410622</v>
      </c>
      <c r="D38" s="27">
        <v>27.55498461765265</v>
      </c>
      <c r="E38" s="29">
        <v>1226146</v>
      </c>
      <c r="F38" s="52">
        <v>1.1892183905370437</v>
      </c>
      <c r="G38" s="29">
        <v>502183</v>
      </c>
      <c r="H38" s="50">
        <v>0.4870588486322707</v>
      </c>
      <c r="I38" s="29">
        <v>761772790</v>
      </c>
      <c r="J38" s="27">
        <v>738.8306215399417</v>
      </c>
      <c r="K38" s="14" t="s">
        <v>12</v>
      </c>
      <c r="L38" s="4"/>
    </row>
    <row r="39" spans="1:12" ht="9">
      <c r="A39" s="48"/>
      <c r="B39" s="27"/>
      <c r="C39" s="29"/>
      <c r="D39" s="27"/>
      <c r="E39" s="29"/>
      <c r="F39" s="52"/>
      <c r="G39" s="29"/>
      <c r="H39" s="50"/>
      <c r="I39" s="29"/>
      <c r="J39" s="27"/>
      <c r="K39" s="4"/>
      <c r="L39" s="4"/>
    </row>
    <row r="40" spans="1:12" ht="9">
      <c r="A40" s="48">
        <v>284727628</v>
      </c>
      <c r="B40" s="27">
        <v>330.89741316093165</v>
      </c>
      <c r="C40" s="29">
        <v>19822278</v>
      </c>
      <c r="D40" s="27">
        <v>23.03654393930766</v>
      </c>
      <c r="E40" s="29">
        <v>1175011</v>
      </c>
      <c r="F40" s="52">
        <v>1.3655439869559811</v>
      </c>
      <c r="G40" s="61">
        <v>950</v>
      </c>
      <c r="H40" s="62">
        <v>0.001104046504763089</v>
      </c>
      <c r="I40" s="29">
        <v>562877715</v>
      </c>
      <c r="J40" s="27">
        <v>654.1507093208254</v>
      </c>
      <c r="K40" s="14" t="s">
        <v>14</v>
      </c>
      <c r="L40" s="4"/>
    </row>
    <row r="41" spans="1:12" ht="9">
      <c r="A41" s="48"/>
      <c r="B41" s="27"/>
      <c r="C41" s="29"/>
      <c r="D41" s="27"/>
      <c r="E41" s="29"/>
      <c r="F41" s="52"/>
      <c r="G41" s="29"/>
      <c r="H41" s="50"/>
      <c r="I41" s="29"/>
      <c r="J41" s="27"/>
      <c r="K41" s="4"/>
      <c r="L41" s="4"/>
    </row>
    <row r="42" spans="1:12" ht="9">
      <c r="A42" s="48">
        <v>281156724</v>
      </c>
      <c r="B42" s="27">
        <v>333.17342497407793</v>
      </c>
      <c r="C42" s="29">
        <v>24886471</v>
      </c>
      <c r="D42" s="27">
        <v>29.490707747000446</v>
      </c>
      <c r="E42" s="29">
        <v>1516117</v>
      </c>
      <c r="F42" s="52">
        <v>1.7966132424825951</v>
      </c>
      <c r="G42" s="29">
        <v>34279</v>
      </c>
      <c r="H42" s="50">
        <v>0.04062094504517849</v>
      </c>
      <c r="I42" s="29">
        <v>568175317</v>
      </c>
      <c r="J42" s="27">
        <v>673.2932211524219</v>
      </c>
      <c r="K42" s="14" t="s">
        <v>16</v>
      </c>
      <c r="L42" s="4"/>
    </row>
    <row r="43" spans="1:12" ht="9">
      <c r="A43" s="48"/>
      <c r="B43" s="27"/>
      <c r="C43" s="29"/>
      <c r="D43" s="27"/>
      <c r="E43" s="29"/>
      <c r="F43" s="52"/>
      <c r="G43" s="29"/>
      <c r="H43" s="50"/>
      <c r="I43" s="29"/>
      <c r="J43" s="27"/>
      <c r="K43" s="4"/>
      <c r="L43" s="4"/>
    </row>
    <row r="44" spans="1:12" ht="9">
      <c r="A44" s="48">
        <v>351845497</v>
      </c>
      <c r="B44" s="27">
        <v>387.8812132343214</v>
      </c>
      <c r="C44" s="29">
        <v>23158706</v>
      </c>
      <c r="D44" s="27">
        <v>25.530600950726274</v>
      </c>
      <c r="E44" s="29">
        <v>1947412</v>
      </c>
      <c r="F44" s="52">
        <v>2.14686427897378</v>
      </c>
      <c r="G44" s="29">
        <v>147137</v>
      </c>
      <c r="H44" s="50">
        <v>0.16220664626456296</v>
      </c>
      <c r="I44" s="29">
        <v>699703662</v>
      </c>
      <c r="J44" s="27">
        <v>771.3667153200985</v>
      </c>
      <c r="K44" s="14" t="s">
        <v>18</v>
      </c>
      <c r="L44" s="4"/>
    </row>
    <row r="45" spans="1:12" ht="9">
      <c r="A45" s="48"/>
      <c r="B45" s="27"/>
      <c r="C45" s="29"/>
      <c r="D45" s="27"/>
      <c r="E45" s="29"/>
      <c r="F45" s="52"/>
      <c r="G45" s="29"/>
      <c r="H45" s="52"/>
      <c r="I45" s="29"/>
      <c r="J45" s="27"/>
      <c r="K45" s="4"/>
      <c r="L45" s="4"/>
    </row>
    <row r="46" spans="1:12" ht="9">
      <c r="A46" s="48">
        <v>376113545</v>
      </c>
      <c r="B46" s="27">
        <v>353.3111938595016</v>
      </c>
      <c r="C46" s="29">
        <v>27145925</v>
      </c>
      <c r="D46" s="27">
        <v>25.500169556963154</v>
      </c>
      <c r="E46" s="29">
        <v>1969541</v>
      </c>
      <c r="F46" s="52">
        <v>1.8501351289149575</v>
      </c>
      <c r="G46" s="31">
        <v>1973</v>
      </c>
      <c r="H46" s="50">
        <v>0.0018533844227407357</v>
      </c>
      <c r="I46" s="29">
        <v>774952881</v>
      </c>
      <c r="J46" s="27">
        <v>727.9703993935403</v>
      </c>
      <c r="K46" s="14" t="s">
        <v>20</v>
      </c>
      <c r="L46" s="4"/>
    </row>
    <row r="47" spans="1:12" ht="9">
      <c r="A47" s="48"/>
      <c r="B47" s="27"/>
      <c r="C47" s="29"/>
      <c r="D47" s="27"/>
      <c r="E47" s="29"/>
      <c r="F47" s="52"/>
      <c r="G47" s="29"/>
      <c r="H47" s="52"/>
      <c r="I47" s="29"/>
      <c r="J47" s="27"/>
      <c r="K47" s="4"/>
      <c r="L47" s="4"/>
    </row>
    <row r="48" spans="1:12" ht="9">
      <c r="A48" s="48">
        <v>514202096</v>
      </c>
      <c r="B48" s="27">
        <v>373.71049401244386</v>
      </c>
      <c r="C48" s="29">
        <v>41470043</v>
      </c>
      <c r="D48" s="27">
        <v>30.139492578511952</v>
      </c>
      <c r="E48" s="29">
        <v>2639303</v>
      </c>
      <c r="F48" s="52">
        <v>1.9181859343850771</v>
      </c>
      <c r="G48" s="29">
        <v>6662807</v>
      </c>
      <c r="H48" s="50">
        <v>4.842377957711727</v>
      </c>
      <c r="I48" s="29">
        <v>1110558378</v>
      </c>
      <c r="J48" s="27">
        <v>807.1287987749439</v>
      </c>
      <c r="K48" s="14" t="s">
        <v>22</v>
      </c>
      <c r="L48" s="4"/>
    </row>
    <row r="49" spans="1:12" ht="9">
      <c r="A49" s="63"/>
      <c r="B49" s="27"/>
      <c r="C49" s="29"/>
      <c r="D49" s="27"/>
      <c r="E49" s="29"/>
      <c r="F49" s="52"/>
      <c r="G49" s="29"/>
      <c r="H49" s="52"/>
      <c r="I49" s="29"/>
      <c r="J49" s="27"/>
      <c r="K49" s="14"/>
      <c r="L49" s="4"/>
    </row>
    <row r="50" spans="1:12" ht="9">
      <c r="A50" s="63"/>
      <c r="B50" s="27"/>
      <c r="C50" s="29"/>
      <c r="D50" s="27"/>
      <c r="E50" s="29"/>
      <c r="F50" s="52"/>
      <c r="G50" s="29"/>
      <c r="H50" s="52"/>
      <c r="I50" s="29"/>
      <c r="J50" s="27"/>
      <c r="K50" s="4"/>
      <c r="L50" s="4"/>
    </row>
    <row r="51" spans="1:12" s="24" customFormat="1" ht="9">
      <c r="A51" s="58">
        <v>3395224050</v>
      </c>
      <c r="B51" s="42">
        <v>380.6992125260277</v>
      </c>
      <c r="C51" s="28">
        <v>262345264</v>
      </c>
      <c r="D51" s="42">
        <v>29.416213464537883</v>
      </c>
      <c r="E51" s="28">
        <v>15295302</v>
      </c>
      <c r="F51" s="59">
        <v>1.7150295064467913</v>
      </c>
      <c r="G51" s="28">
        <v>17476270</v>
      </c>
      <c r="H51" s="60">
        <v>1.959576784599014</v>
      </c>
      <c r="I51" s="28">
        <v>7267500784</v>
      </c>
      <c r="J51" s="42">
        <v>814.8893224001193</v>
      </c>
      <c r="K51" s="21" t="s">
        <v>24</v>
      </c>
      <c r="L51" s="16"/>
    </row>
    <row r="52" spans="1:12" ht="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3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9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9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9">
      <c r="A57" s="27">
        <v>0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48">
        <v>5524641</v>
      </c>
      <c r="J57" s="50">
        <v>1.948438326597118</v>
      </c>
      <c r="K57" s="14" t="s">
        <v>10</v>
      </c>
      <c r="L57" s="4"/>
    </row>
    <row r="58" spans="1:12" ht="9">
      <c r="A58" s="27"/>
      <c r="B58" s="27"/>
      <c r="C58" s="27"/>
      <c r="D58" s="27"/>
      <c r="E58" s="27"/>
      <c r="F58" s="27"/>
      <c r="G58" s="27"/>
      <c r="H58" s="27"/>
      <c r="I58" s="19"/>
      <c r="J58" s="7"/>
      <c r="K58" s="4"/>
      <c r="L58" s="4"/>
    </row>
    <row r="59" spans="1:12" ht="8.25" customHeight="1">
      <c r="A59" s="27">
        <v>0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64">
        <v>249986</v>
      </c>
      <c r="J59" s="30">
        <v>0.24245721845260956</v>
      </c>
      <c r="K59" s="14" t="s">
        <v>12</v>
      </c>
      <c r="L59" s="4"/>
    </row>
    <row r="60" spans="1:12" ht="9">
      <c r="A60" s="27"/>
      <c r="B60" s="27"/>
      <c r="C60" s="27"/>
      <c r="D60" s="27"/>
      <c r="E60" s="27"/>
      <c r="F60" s="27"/>
      <c r="G60" s="27"/>
      <c r="H60" s="27"/>
      <c r="I60" s="64"/>
      <c r="J60" s="30"/>
      <c r="K60" s="4"/>
      <c r="L60" s="4"/>
    </row>
    <row r="61" spans="1:12" ht="9">
      <c r="A61" s="27">
        <v>0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64">
        <v>34576</v>
      </c>
      <c r="J61" s="30">
        <v>0.040182644156514284</v>
      </c>
      <c r="K61" s="14" t="s">
        <v>14</v>
      </c>
      <c r="L61" s="4"/>
    </row>
    <row r="62" spans="1:12" ht="9">
      <c r="A62" s="27"/>
      <c r="B62" s="27"/>
      <c r="C62" s="27"/>
      <c r="D62" s="27"/>
      <c r="E62" s="27"/>
      <c r="F62" s="27"/>
      <c r="G62" s="27"/>
      <c r="H62" s="27"/>
      <c r="I62" s="64"/>
      <c r="J62" s="30"/>
      <c r="K62" s="4"/>
      <c r="L62" s="4"/>
    </row>
    <row r="63" spans="1:12" ht="9">
      <c r="A63" s="27">
        <v>0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64">
        <v>313299</v>
      </c>
      <c r="J63" s="30">
        <v>0.3712623315064435</v>
      </c>
      <c r="K63" s="14" t="s">
        <v>16</v>
      </c>
      <c r="L63" s="4"/>
    </row>
    <row r="64" spans="1:12" ht="9">
      <c r="A64" s="27"/>
      <c r="B64" s="27"/>
      <c r="C64" s="27"/>
      <c r="D64" s="27"/>
      <c r="E64" s="27"/>
      <c r="F64" s="27"/>
      <c r="G64" s="27"/>
      <c r="H64" s="27"/>
      <c r="I64" s="64"/>
      <c r="J64" s="30"/>
      <c r="K64" s="4"/>
      <c r="L64" s="4"/>
    </row>
    <row r="65" spans="1:12" ht="9">
      <c r="A65" s="27">
        <v>0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64">
        <v>88009</v>
      </c>
      <c r="J65" s="30">
        <v>0.09702280684734582</v>
      </c>
      <c r="K65" s="14" t="s">
        <v>18</v>
      </c>
      <c r="L65" s="4"/>
    </row>
    <row r="66" spans="1:12" ht="9">
      <c r="A66" s="27"/>
      <c r="B66" s="27"/>
      <c r="C66" s="27"/>
      <c r="D66" s="27"/>
      <c r="E66" s="27"/>
      <c r="F66" s="27"/>
      <c r="G66" s="27"/>
      <c r="H66" s="27"/>
      <c r="I66" s="64"/>
      <c r="J66" s="30"/>
      <c r="K66" s="4"/>
      <c r="L66" s="4"/>
    </row>
    <row r="67" spans="1:12" ht="9">
      <c r="A67" s="27">
        <v>0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64">
        <v>155405</v>
      </c>
      <c r="J67" s="30">
        <v>0.14598337872074202</v>
      </c>
      <c r="K67" s="14" t="s">
        <v>20</v>
      </c>
      <c r="L67" s="4"/>
    </row>
    <row r="68" spans="1:12" ht="9">
      <c r="A68" s="27"/>
      <c r="B68" s="27"/>
      <c r="C68" s="27"/>
      <c r="D68" s="27"/>
      <c r="E68" s="27"/>
      <c r="F68" s="27"/>
      <c r="G68" s="27"/>
      <c r="H68" s="27"/>
      <c r="I68" s="64"/>
      <c r="J68" s="30"/>
      <c r="K68" s="4"/>
      <c r="L68" s="4"/>
    </row>
    <row r="69" spans="1:12" ht="9">
      <c r="A69" s="27">
        <v>0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64">
        <v>138470</v>
      </c>
      <c r="J69" s="30">
        <v>0.10063687508948448</v>
      </c>
      <c r="K69" s="14" t="s">
        <v>22</v>
      </c>
      <c r="L69" s="4"/>
    </row>
    <row r="70" spans="1:12" ht="9">
      <c r="A70" s="27"/>
      <c r="B70" s="27"/>
      <c r="C70" s="27"/>
      <c r="D70" s="27"/>
      <c r="E70" s="27"/>
      <c r="F70" s="27"/>
      <c r="G70" s="27"/>
      <c r="H70" s="27"/>
      <c r="I70" s="64"/>
      <c r="J70" s="30"/>
      <c r="K70" s="14"/>
      <c r="L70" s="4"/>
    </row>
    <row r="71" spans="1:12" ht="9">
      <c r="A71" s="27"/>
      <c r="B71" s="27"/>
      <c r="C71" s="27"/>
      <c r="D71" s="27"/>
      <c r="E71" s="27"/>
      <c r="F71" s="27"/>
      <c r="G71" s="27"/>
      <c r="H71" s="27"/>
      <c r="I71" s="64"/>
      <c r="J71" s="30"/>
      <c r="K71" s="4"/>
      <c r="L71" s="4"/>
    </row>
    <row r="72" spans="1:12" s="24" customFormat="1" ht="9">
      <c r="A72" s="27">
        <v>0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65">
        <v>6504386</v>
      </c>
      <c r="J72" s="60">
        <v>0.7293228934818953</v>
      </c>
      <c r="K72" s="21" t="s">
        <v>24</v>
      </c>
      <c r="L72" s="16"/>
    </row>
    <row r="73" spans="1:12" ht="9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3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9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9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9">
      <c r="A78" s="48">
        <v>2032581868</v>
      </c>
      <c r="B78" s="27">
        <v>466.0051993309971</v>
      </c>
      <c r="C78" s="29">
        <v>235598648</v>
      </c>
      <c r="D78" s="27">
        <v>54.01514037482963</v>
      </c>
      <c r="E78" s="29">
        <v>7264349</v>
      </c>
      <c r="F78" s="49">
        <v>1.6654799774859201</v>
      </c>
      <c r="G78" s="29">
        <v>16545873</v>
      </c>
      <c r="H78" s="50">
        <v>3.793432858405467</v>
      </c>
      <c r="I78" s="29">
        <v>5415082795</v>
      </c>
      <c r="J78" s="27">
        <v>1241.5031231980997</v>
      </c>
      <c r="K78" s="14" t="s">
        <v>10</v>
      </c>
      <c r="L78" s="4"/>
    </row>
    <row r="79" spans="1:12" ht="9">
      <c r="A79" s="51"/>
      <c r="B79" s="7"/>
      <c r="C79" s="20"/>
      <c r="D79" s="7"/>
      <c r="E79" s="20"/>
      <c r="F79" s="52"/>
      <c r="G79" s="29"/>
      <c r="H79" s="7"/>
      <c r="I79" s="20"/>
      <c r="J79" s="7"/>
      <c r="K79" s="4"/>
      <c r="L79" s="4"/>
    </row>
    <row r="80" spans="1:12" ht="9">
      <c r="A80" s="48">
        <v>398699347</v>
      </c>
      <c r="B80" s="27">
        <v>335.31056183744096</v>
      </c>
      <c r="C80" s="29">
        <v>37561347</v>
      </c>
      <c r="D80" s="27">
        <v>31.589508386982832</v>
      </c>
      <c r="E80" s="29">
        <v>1438150</v>
      </c>
      <c r="F80" s="52">
        <v>1.2095000609733022</v>
      </c>
      <c r="G80" s="29">
        <v>617074</v>
      </c>
      <c r="H80" s="50">
        <v>0.5189660609985325</v>
      </c>
      <c r="I80" s="29">
        <v>942978876</v>
      </c>
      <c r="J80" s="27">
        <v>793.0556673633041</v>
      </c>
      <c r="K80" s="14" t="s">
        <v>12</v>
      </c>
      <c r="L80" s="4"/>
    </row>
    <row r="81" spans="1:12" ht="9">
      <c r="A81" s="48"/>
      <c r="B81" s="27"/>
      <c r="C81" s="29"/>
      <c r="D81" s="27"/>
      <c r="E81" s="29"/>
      <c r="F81" s="52"/>
      <c r="G81" s="29"/>
      <c r="H81" s="52"/>
      <c r="I81" s="29"/>
      <c r="J81" s="27"/>
      <c r="K81" s="4"/>
      <c r="L81" s="4"/>
    </row>
    <row r="82" spans="1:12" ht="9">
      <c r="A82" s="48">
        <v>367324919</v>
      </c>
      <c r="B82" s="27">
        <v>339.85196578950774</v>
      </c>
      <c r="C82" s="29">
        <v>34570520</v>
      </c>
      <c r="D82" s="27">
        <v>31.984922809893806</v>
      </c>
      <c r="E82" s="29">
        <v>1540037</v>
      </c>
      <c r="F82" s="52">
        <v>1.42485460355761</v>
      </c>
      <c r="G82" s="61">
        <v>950</v>
      </c>
      <c r="H82" s="62">
        <v>0.0008789476313749146</v>
      </c>
      <c r="I82" s="29">
        <v>852573177</v>
      </c>
      <c r="J82" s="27">
        <v>788.8075521030904</v>
      </c>
      <c r="K82" s="14" t="s">
        <v>14</v>
      </c>
      <c r="L82" s="4"/>
    </row>
    <row r="83" spans="1:12" ht="9">
      <c r="A83" s="48"/>
      <c r="B83" s="27"/>
      <c r="C83" s="29"/>
      <c r="D83" s="27"/>
      <c r="E83" s="29"/>
      <c r="F83" s="52"/>
      <c r="G83" s="29"/>
      <c r="H83" s="50"/>
      <c r="I83" s="29"/>
      <c r="J83" s="27"/>
      <c r="K83" s="4"/>
      <c r="L83" s="4"/>
    </row>
    <row r="84" spans="1:12" ht="9">
      <c r="A84" s="48">
        <v>360835134</v>
      </c>
      <c r="B84" s="27">
        <v>336.0407065108066</v>
      </c>
      <c r="C84" s="29">
        <v>41671306</v>
      </c>
      <c r="D84" s="27">
        <v>38.807903637975606</v>
      </c>
      <c r="E84" s="29">
        <v>1962725</v>
      </c>
      <c r="F84" s="52">
        <v>1.82785830297341</v>
      </c>
      <c r="G84" s="29">
        <v>34279</v>
      </c>
      <c r="H84" s="50">
        <v>0.03192355259530781</v>
      </c>
      <c r="I84" s="29">
        <v>812187321</v>
      </c>
      <c r="J84" s="27">
        <v>756.3786767171051</v>
      </c>
      <c r="K84" s="14" t="s">
        <v>16</v>
      </c>
      <c r="L84" s="4"/>
    </row>
    <row r="85" spans="1:12" ht="9">
      <c r="A85" s="48"/>
      <c r="B85" s="27"/>
      <c r="C85" s="29"/>
      <c r="D85" s="27"/>
      <c r="E85" s="29"/>
      <c r="F85" s="52"/>
      <c r="G85" s="29"/>
      <c r="H85" s="50"/>
      <c r="I85" s="29"/>
      <c r="J85" s="27"/>
      <c r="K85" s="4"/>
      <c r="L85" s="4"/>
    </row>
    <row r="86" spans="1:12" ht="9">
      <c r="A86" s="48">
        <v>664853506</v>
      </c>
      <c r="B86" s="27">
        <v>388.9223984425637</v>
      </c>
      <c r="C86" s="29">
        <v>82714708</v>
      </c>
      <c r="D86" s="27">
        <v>48.38600132438244</v>
      </c>
      <c r="E86" s="29">
        <v>4291599</v>
      </c>
      <c r="F86" s="52">
        <v>2.5104763096995804</v>
      </c>
      <c r="G86" s="29">
        <v>1558687</v>
      </c>
      <c r="H86" s="50">
        <v>0.9117922685080107</v>
      </c>
      <c r="I86" s="29">
        <v>1614987882</v>
      </c>
      <c r="J86" s="27">
        <v>944.7268531409625</v>
      </c>
      <c r="K86" s="14" t="s">
        <v>18</v>
      </c>
      <c r="L86" s="4"/>
    </row>
    <row r="87" spans="1:12" ht="9">
      <c r="A87" s="48"/>
      <c r="B87" s="27"/>
      <c r="C87" s="29"/>
      <c r="D87" s="27"/>
      <c r="E87" s="29"/>
      <c r="F87" s="52"/>
      <c r="G87" s="29"/>
      <c r="H87" s="30"/>
      <c r="I87" s="29"/>
      <c r="J87" s="27"/>
      <c r="K87" s="4"/>
      <c r="L87" s="4"/>
    </row>
    <row r="88" spans="1:12" ht="9">
      <c r="A88" s="48">
        <v>465000274</v>
      </c>
      <c r="B88" s="27">
        <v>352.31350428231127</v>
      </c>
      <c r="C88" s="29">
        <v>44772632</v>
      </c>
      <c r="D88" s="27">
        <v>33.92256684103018</v>
      </c>
      <c r="E88" s="29">
        <v>2337705</v>
      </c>
      <c r="F88" s="52">
        <v>1.7711925918742157</v>
      </c>
      <c r="G88" s="31">
        <v>1973</v>
      </c>
      <c r="H88" s="50">
        <v>0.0014948691061394948</v>
      </c>
      <c r="I88" s="29">
        <v>1061096848</v>
      </c>
      <c r="J88" s="27">
        <v>803.9538249859074</v>
      </c>
      <c r="K88" s="14" t="s">
        <v>20</v>
      </c>
      <c r="L88" s="4"/>
    </row>
    <row r="89" spans="1:12" ht="9">
      <c r="A89" s="48"/>
      <c r="B89" s="27"/>
      <c r="C89" s="29"/>
      <c r="D89" s="27"/>
      <c r="E89" s="29"/>
      <c r="F89" s="52"/>
      <c r="G89" s="29"/>
      <c r="H89" s="30"/>
      <c r="I89" s="29"/>
      <c r="J89" s="27"/>
      <c r="K89" s="4"/>
      <c r="L89" s="4"/>
    </row>
    <row r="90" spans="1:12" ht="9">
      <c r="A90" s="48">
        <v>657945903</v>
      </c>
      <c r="B90" s="27">
        <v>368.716125203427</v>
      </c>
      <c r="C90" s="29">
        <v>65440298</v>
      </c>
      <c r="D90" s="27">
        <v>36.67306537011383</v>
      </c>
      <c r="E90" s="29">
        <v>3350381</v>
      </c>
      <c r="F90" s="52">
        <v>1.8775700169914773</v>
      </c>
      <c r="G90" s="29">
        <v>7144651</v>
      </c>
      <c r="H90" s="50">
        <v>4.003897616261606</v>
      </c>
      <c r="I90" s="29">
        <v>1495430562</v>
      </c>
      <c r="J90" s="27">
        <v>838.0466537101048</v>
      </c>
      <c r="K90" s="14" t="s">
        <v>22</v>
      </c>
      <c r="L90" s="4"/>
    </row>
    <row r="91" spans="1:12" ht="9">
      <c r="A91" s="51"/>
      <c r="B91" s="52"/>
      <c r="C91" s="20"/>
      <c r="D91" s="52"/>
      <c r="E91" s="20"/>
      <c r="F91" s="52"/>
      <c r="G91" s="29"/>
      <c r="H91" s="30"/>
      <c r="I91" s="20"/>
      <c r="J91" s="52"/>
      <c r="K91" s="14"/>
      <c r="L91" s="4"/>
    </row>
    <row r="92" spans="1:12" ht="9">
      <c r="A92" s="51"/>
      <c r="B92" s="52"/>
      <c r="C92" s="20"/>
      <c r="D92" s="52"/>
      <c r="E92" s="20"/>
      <c r="F92" s="52"/>
      <c r="G92" s="29"/>
      <c r="H92" s="30"/>
      <c r="I92" s="20"/>
      <c r="J92" s="52"/>
      <c r="K92" s="4"/>
      <c r="L92" s="4"/>
    </row>
    <row r="93" spans="1:12" s="24" customFormat="1" ht="9">
      <c r="A93" s="58">
        <v>4947240951</v>
      </c>
      <c r="B93" s="42">
        <v>395.1745010236334</v>
      </c>
      <c r="C93" s="28">
        <v>542329459</v>
      </c>
      <c r="D93" s="42">
        <v>43.32005970063415</v>
      </c>
      <c r="E93" s="28">
        <v>22184946</v>
      </c>
      <c r="F93" s="59">
        <v>1.7720836831313358</v>
      </c>
      <c r="G93" s="28">
        <v>25903487</v>
      </c>
      <c r="H93" s="60">
        <v>2.069112390397735</v>
      </c>
      <c r="I93" s="28">
        <v>12194337461</v>
      </c>
      <c r="J93" s="42">
        <v>974.0563011167709</v>
      </c>
      <c r="K93" s="21" t="s">
        <v>24</v>
      </c>
      <c r="L93" s="16"/>
    </row>
    <row r="94" ht="7.5" customHeight="1"/>
    <row r="95" ht="6" customHeight="1"/>
    <row r="96" ht="9.75" customHeight="1"/>
  </sheetData>
  <mergeCells count="18">
    <mergeCell ref="A5:B5"/>
    <mergeCell ref="A6:B6"/>
    <mergeCell ref="A7:B7"/>
    <mergeCell ref="G7:H7"/>
    <mergeCell ref="I8:I9"/>
    <mergeCell ref="C5:D5"/>
    <mergeCell ref="C6:D6"/>
    <mergeCell ref="C7:D7"/>
    <mergeCell ref="A11:L11"/>
    <mergeCell ref="E5:F7"/>
    <mergeCell ref="I5:J7"/>
    <mergeCell ref="K5:L9"/>
    <mergeCell ref="A8:A9"/>
    <mergeCell ref="G8:G9"/>
    <mergeCell ref="C8:C9"/>
    <mergeCell ref="E8:E9"/>
    <mergeCell ref="G5:H5"/>
    <mergeCell ref="G6:H6"/>
  </mergeCells>
  <printOptions horizontalCentered="1"/>
  <pageMargins left="0.3937007874015748" right="0.3937007874015748" top="0.6692913385826772" bottom="0.3937007874015748" header="0.5118110236220472" footer="0.5118110236220472"/>
  <pageSetup firstPageNumber="44" useFirstPageNumber="1" horizontalDpi="300" verticalDpi="300" orientation="portrait" pageOrder="overThenDown" paperSize="9" scale="93" r:id="rId2"/>
  <headerFooter alignWithMargins="0">
    <oddHeader>&amp;C&amp;7-  39 -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selection activeCell="T75" sqref="T75"/>
    </sheetView>
  </sheetViews>
  <sheetFormatPr defaultColWidth="12" defaultRowHeight="11.25"/>
  <cols>
    <col min="1" max="1" width="3.83203125" style="1" customWidth="1"/>
    <col min="2" max="3" width="1.0078125" style="1" customWidth="1"/>
    <col min="4" max="4" width="22.5" style="1" customWidth="1"/>
    <col min="5" max="5" width="1.0078125" style="1" customWidth="1"/>
    <col min="6" max="6" width="8.83203125" style="1" customWidth="1"/>
    <col min="7" max="7" width="7.66015625" style="1" customWidth="1"/>
    <col min="8" max="8" width="9.83203125" style="1" customWidth="1"/>
    <col min="9" max="9" width="8.83203125" style="1" customWidth="1"/>
    <col min="10" max="10" width="10.16015625" style="1" customWidth="1"/>
    <col min="11" max="12" width="9.83203125" style="1" customWidth="1"/>
    <col min="13" max="13" width="9.33203125" style="1" customWidth="1"/>
    <col min="14" max="14" width="11" style="1" customWidth="1"/>
    <col min="15" max="15" width="9.5" style="70" customWidth="1"/>
    <col min="16" max="16" width="0.328125" style="1" customWidth="1"/>
    <col min="17" max="16384" width="12" style="1" customWidth="1"/>
  </cols>
  <sheetData>
    <row r="1" spans="1:15" ht="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/>
    </row>
    <row r="3" spans="1:15" s="3" customFormat="1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66" t="s">
        <v>683</v>
      </c>
    </row>
    <row r="4" spans="1:15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"/>
    </row>
    <row r="5" spans="1:15" ht="9">
      <c r="A5" s="1028" t="s">
        <v>33</v>
      </c>
      <c r="B5" s="1064"/>
      <c r="C5" s="67"/>
      <c r="D5" s="1080" t="s">
        <v>2</v>
      </c>
      <c r="E5" s="1140"/>
      <c r="F5" s="68" t="s">
        <v>47</v>
      </c>
      <c r="G5" s="68"/>
      <c r="H5" s="68"/>
      <c r="I5" s="68"/>
      <c r="J5" s="68"/>
      <c r="K5" s="68"/>
      <c r="L5" s="68"/>
      <c r="M5" s="68"/>
      <c r="N5" s="68"/>
      <c r="O5" s="68"/>
    </row>
    <row r="6" spans="1:15" ht="9">
      <c r="A6" s="1030"/>
      <c r="B6" s="1139"/>
      <c r="C6" s="26"/>
      <c r="D6" s="1137"/>
      <c r="E6" s="1126"/>
      <c r="F6" s="1123" t="s">
        <v>30</v>
      </c>
      <c r="G6" s="1141"/>
      <c r="H6" s="1141"/>
      <c r="I6" s="1140"/>
      <c r="J6" s="1123" t="s">
        <v>31</v>
      </c>
      <c r="K6" s="1141"/>
      <c r="L6" s="1141"/>
      <c r="M6" s="1141"/>
      <c r="N6" s="1141"/>
      <c r="O6" s="1141"/>
    </row>
    <row r="7" spans="1:15" ht="9">
      <c r="A7" s="1030"/>
      <c r="B7" s="1139"/>
      <c r="C7" s="26"/>
      <c r="D7" s="1137"/>
      <c r="E7" s="1126"/>
      <c r="F7" s="1127"/>
      <c r="G7" s="1128"/>
      <c r="H7" s="1128"/>
      <c r="I7" s="1129"/>
      <c r="J7" s="1127"/>
      <c r="K7" s="1128"/>
      <c r="L7" s="1128"/>
      <c r="M7" s="1128"/>
      <c r="N7" s="1128"/>
      <c r="O7" s="1128"/>
    </row>
    <row r="8" spans="1:15" ht="9">
      <c r="A8" s="1030"/>
      <c r="B8" s="1139"/>
      <c r="C8" s="26"/>
      <c r="D8" s="1137"/>
      <c r="E8" s="1126"/>
      <c r="F8" s="9" t="s">
        <v>3</v>
      </c>
      <c r="G8" s="10"/>
      <c r="H8" s="9" t="s">
        <v>4</v>
      </c>
      <c r="I8" s="10"/>
      <c r="J8" s="9" t="s">
        <v>5</v>
      </c>
      <c r="K8" s="10"/>
      <c r="L8" s="9" t="s">
        <v>6</v>
      </c>
      <c r="M8" s="10"/>
      <c r="N8" s="9" t="s">
        <v>7</v>
      </c>
      <c r="O8" s="9"/>
    </row>
    <row r="9" spans="1:16" ht="9" customHeight="1">
      <c r="A9" s="1030"/>
      <c r="B9" s="1139"/>
      <c r="C9" s="26"/>
      <c r="D9" s="1137"/>
      <c r="E9" s="1126"/>
      <c r="F9" s="1123" t="s">
        <v>32</v>
      </c>
      <c r="G9" s="684" t="s">
        <v>82</v>
      </c>
      <c r="H9" s="1123" t="s">
        <v>32</v>
      </c>
      <c r="I9" s="684" t="s">
        <v>82</v>
      </c>
      <c r="J9" s="1123" t="s">
        <v>32</v>
      </c>
      <c r="K9" s="684" t="s">
        <v>82</v>
      </c>
      <c r="L9" s="1123" t="s">
        <v>32</v>
      </c>
      <c r="M9" s="684" t="s">
        <v>82</v>
      </c>
      <c r="N9" s="1123" t="s">
        <v>32</v>
      </c>
      <c r="O9" s="685" t="s">
        <v>82</v>
      </c>
      <c r="P9" s="70"/>
    </row>
    <row r="10" spans="1:16" ht="9">
      <c r="A10" s="1032"/>
      <c r="B10" s="1032"/>
      <c r="C10" s="71"/>
      <c r="D10" s="1128"/>
      <c r="E10" s="1129"/>
      <c r="F10" s="1130"/>
      <c r="G10" s="38" t="s">
        <v>35</v>
      </c>
      <c r="H10" s="1130"/>
      <c r="I10" s="38" t="s">
        <v>35</v>
      </c>
      <c r="J10" s="1130"/>
      <c r="K10" s="38" t="s">
        <v>35</v>
      </c>
      <c r="L10" s="1130"/>
      <c r="M10" s="38" t="s">
        <v>35</v>
      </c>
      <c r="N10" s="1130"/>
      <c r="O10" s="39" t="s">
        <v>35</v>
      </c>
      <c r="P10" s="70"/>
    </row>
    <row r="11" spans="1:15" ht="9">
      <c r="A11" s="6"/>
      <c r="B11" s="6"/>
      <c r="C11" s="6"/>
      <c r="D11" s="6"/>
      <c r="E11" s="6"/>
      <c r="F11" s="6"/>
      <c r="G11" s="11"/>
      <c r="H11" s="6"/>
      <c r="I11" s="11"/>
      <c r="J11" s="6"/>
      <c r="K11" s="11"/>
      <c r="L11" s="6"/>
      <c r="M11" s="11"/>
      <c r="N11" s="6"/>
      <c r="O11" s="11"/>
    </row>
    <row r="12" spans="1:15" ht="9">
      <c r="A12" s="912"/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</row>
    <row r="13" spans="1:15" ht="9">
      <c r="A13" s="34"/>
      <c r="B13" s="34"/>
      <c r="C13" s="34"/>
      <c r="D13" s="34"/>
      <c r="E13" s="34"/>
      <c r="F13" s="912" t="s">
        <v>48</v>
      </c>
      <c r="G13" s="912"/>
      <c r="H13" s="912"/>
      <c r="I13" s="912"/>
      <c r="J13" s="912"/>
      <c r="K13" s="912"/>
      <c r="L13" s="912"/>
      <c r="M13" s="912"/>
      <c r="N13" s="912"/>
      <c r="O13" s="912"/>
    </row>
    <row r="14" spans="1:15" ht="9">
      <c r="A14" s="12"/>
      <c r="B14" s="12"/>
      <c r="C14" s="25"/>
      <c r="D14" s="72" t="s">
        <v>9</v>
      </c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72"/>
    </row>
    <row r="15" spans="1:15" ht="9">
      <c r="A15" s="4"/>
      <c r="B15" s="4"/>
      <c r="C15" s="26"/>
      <c r="D15" s="6"/>
      <c r="E15" s="4"/>
      <c r="F15" s="4"/>
      <c r="G15" s="73"/>
      <c r="H15" s="6"/>
      <c r="I15" s="4"/>
      <c r="J15" s="4"/>
      <c r="K15" s="4"/>
      <c r="L15" s="4"/>
      <c r="M15" s="4"/>
      <c r="N15" s="4"/>
      <c r="O15" s="6"/>
    </row>
    <row r="16" spans="1:15" ht="9">
      <c r="A16" s="14" t="s">
        <v>10</v>
      </c>
      <c r="B16" s="6"/>
      <c r="C16" s="26"/>
      <c r="D16" s="74" t="s">
        <v>49</v>
      </c>
      <c r="E16" s="7"/>
      <c r="F16" s="29">
        <v>214619</v>
      </c>
      <c r="G16" s="27">
        <v>1.7213034551345803</v>
      </c>
      <c r="H16" s="29">
        <v>22970612</v>
      </c>
      <c r="I16" s="27">
        <v>184.23063103525712</v>
      </c>
      <c r="J16" s="29">
        <v>115486476</v>
      </c>
      <c r="K16" s="27">
        <v>926.2333258477431</v>
      </c>
      <c r="L16" s="75">
        <v>16097590</v>
      </c>
      <c r="M16" s="76">
        <v>129.1071027557666</v>
      </c>
      <c r="N16" s="29">
        <v>99388886</v>
      </c>
      <c r="O16" s="77">
        <v>797.1262230919765</v>
      </c>
    </row>
    <row r="17" spans="1:15" ht="9">
      <c r="A17" s="14"/>
      <c r="B17" s="7"/>
      <c r="C17" s="4"/>
      <c r="D17" s="15"/>
      <c r="E17" s="7"/>
      <c r="F17" s="20"/>
      <c r="G17" s="7"/>
      <c r="H17" s="20"/>
      <c r="I17" s="7"/>
      <c r="J17" s="20"/>
      <c r="K17" s="7"/>
      <c r="L17" s="20"/>
      <c r="M17" s="7"/>
      <c r="N17" s="20"/>
      <c r="O17" s="26"/>
    </row>
    <row r="18" spans="1:15" ht="9">
      <c r="A18" s="4"/>
      <c r="B18" s="7"/>
      <c r="C18" s="4"/>
      <c r="D18" s="4"/>
      <c r="E18" s="7"/>
      <c r="F18" s="29"/>
      <c r="G18" s="27"/>
      <c r="H18" s="29"/>
      <c r="I18" s="27"/>
      <c r="J18" s="29"/>
      <c r="K18" s="27"/>
      <c r="L18" s="29"/>
      <c r="M18" s="27"/>
      <c r="N18" s="29"/>
      <c r="O18" s="77"/>
    </row>
    <row r="19" spans="1:15" ht="9">
      <c r="A19" s="14" t="s">
        <v>12</v>
      </c>
      <c r="B19" s="7"/>
      <c r="C19" s="4"/>
      <c r="D19" s="15" t="s">
        <v>50</v>
      </c>
      <c r="E19" s="7"/>
      <c r="F19" s="29">
        <v>291718</v>
      </c>
      <c r="G19" s="27">
        <v>0.21760305296819252</v>
      </c>
      <c r="H19" s="29">
        <v>302820213</v>
      </c>
      <c r="I19" s="27">
        <v>225.88459693703626</v>
      </c>
      <c r="J19" s="29">
        <v>1468113435</v>
      </c>
      <c r="K19" s="27">
        <v>1095.1191409498902</v>
      </c>
      <c r="L19" s="29">
        <v>242334131</v>
      </c>
      <c r="M19" s="27">
        <v>180.7658311931177</v>
      </c>
      <c r="N19" s="29">
        <v>1225779304</v>
      </c>
      <c r="O19" s="77">
        <v>914.3533097567725</v>
      </c>
    </row>
    <row r="20" spans="1:15" ht="9">
      <c r="A20" s="14"/>
      <c r="B20" s="7"/>
      <c r="C20" s="4"/>
      <c r="D20" s="15"/>
      <c r="E20" s="7"/>
      <c r="F20" s="29"/>
      <c r="G20" s="27"/>
      <c r="H20" s="29"/>
      <c r="I20" s="27"/>
      <c r="J20" s="29"/>
      <c r="K20" s="27"/>
      <c r="L20" s="29"/>
      <c r="M20" s="27"/>
      <c r="N20" s="29"/>
      <c r="O20" s="77"/>
    </row>
    <row r="21" spans="1:15" ht="9">
      <c r="A21" s="4"/>
      <c r="B21" s="7"/>
      <c r="C21" s="4"/>
      <c r="D21" s="4"/>
      <c r="E21" s="7"/>
      <c r="F21" s="29"/>
      <c r="G21" s="27"/>
      <c r="H21" s="29"/>
      <c r="I21" s="27"/>
      <c r="J21" s="29"/>
      <c r="K21" s="27"/>
      <c r="L21" s="29"/>
      <c r="M21" s="27"/>
      <c r="N21" s="29"/>
      <c r="O21" s="77"/>
    </row>
    <row r="22" spans="1:15" ht="9">
      <c r="A22" s="14" t="s">
        <v>14</v>
      </c>
      <c r="B22" s="7"/>
      <c r="C22" s="4"/>
      <c r="D22" s="15" t="s">
        <v>51</v>
      </c>
      <c r="E22" s="7"/>
      <c r="F22" s="29">
        <v>50448</v>
      </c>
      <c r="G22" s="27">
        <v>0.8268266299537811</v>
      </c>
      <c r="H22" s="29">
        <v>9098381</v>
      </c>
      <c r="I22" s="27">
        <v>149.1195627233094</v>
      </c>
      <c r="J22" s="29">
        <v>34653006</v>
      </c>
      <c r="K22" s="27">
        <v>567.9517159996067</v>
      </c>
      <c r="L22" s="29">
        <v>6735083</v>
      </c>
      <c r="M22" s="27">
        <v>110.3858622611204</v>
      </c>
      <c r="N22" s="29">
        <v>27917923</v>
      </c>
      <c r="O22" s="77">
        <v>457.5658537384862</v>
      </c>
    </row>
    <row r="23" spans="1:15" ht="9">
      <c r="A23" s="14"/>
      <c r="B23" s="7"/>
      <c r="C23" s="4"/>
      <c r="D23" s="15"/>
      <c r="E23" s="7"/>
      <c r="F23" s="18"/>
      <c r="G23" s="78"/>
      <c r="H23" s="18"/>
      <c r="I23" s="78"/>
      <c r="J23" s="20"/>
      <c r="K23" s="78"/>
      <c r="L23" s="20"/>
      <c r="M23" s="78"/>
      <c r="N23" s="18"/>
      <c r="O23" s="79"/>
    </row>
    <row r="24" spans="1:15" ht="9">
      <c r="A24" s="4"/>
      <c r="B24" s="7"/>
      <c r="C24" s="4"/>
      <c r="D24" s="4"/>
      <c r="E24" s="7"/>
      <c r="F24" s="18"/>
      <c r="G24" s="78"/>
      <c r="H24" s="18"/>
      <c r="I24" s="78"/>
      <c r="J24" s="20"/>
      <c r="K24" s="78"/>
      <c r="L24" s="20"/>
      <c r="M24" s="78"/>
      <c r="N24" s="18"/>
      <c r="O24" s="79"/>
    </row>
    <row r="25" spans="1:15" s="24" customFormat="1" ht="9">
      <c r="A25" s="14" t="s">
        <v>16</v>
      </c>
      <c r="B25" s="22"/>
      <c r="C25" s="16"/>
      <c r="D25" s="23" t="s">
        <v>25</v>
      </c>
      <c r="E25" s="22"/>
      <c r="F25" s="28">
        <v>556785</v>
      </c>
      <c r="G25" s="42">
        <v>0.3647951411751988</v>
      </c>
      <c r="H25" s="28">
        <v>334889206</v>
      </c>
      <c r="I25" s="42">
        <v>219.41315800680732</v>
      </c>
      <c r="J25" s="28">
        <v>1618252917</v>
      </c>
      <c r="K25" s="42">
        <v>1060.24911108272</v>
      </c>
      <c r="L25" s="28">
        <v>265166804</v>
      </c>
      <c r="M25" s="42">
        <v>173.7323413887879</v>
      </c>
      <c r="N25" s="28">
        <v>1353086113</v>
      </c>
      <c r="O25" s="80">
        <v>886.516769693932</v>
      </c>
    </row>
    <row r="26" spans="1:15" ht="9">
      <c r="A26" s="4"/>
      <c r="B26" s="7"/>
      <c r="C26" s="4"/>
      <c r="D26" s="4"/>
      <c r="E26" s="7"/>
      <c r="F26" s="18"/>
      <c r="G26" s="81"/>
      <c r="H26" s="82"/>
      <c r="I26" s="49"/>
      <c r="J26" s="20"/>
      <c r="K26" s="49"/>
      <c r="L26" s="20"/>
      <c r="M26" s="49"/>
      <c r="N26" s="20"/>
      <c r="O26" s="79"/>
    </row>
    <row r="27" spans="1:15" ht="9">
      <c r="A27" s="4"/>
      <c r="B27" s="7"/>
      <c r="C27" s="4"/>
      <c r="D27" s="4"/>
      <c r="E27" s="7"/>
      <c r="F27" s="7"/>
      <c r="G27" s="83"/>
      <c r="H27" s="82"/>
      <c r="I27" s="49"/>
      <c r="J27" s="20"/>
      <c r="K27" s="49"/>
      <c r="L27" s="20"/>
      <c r="M27" s="49"/>
      <c r="N27" s="20"/>
      <c r="O27" s="79"/>
    </row>
    <row r="28" spans="1:15" ht="9">
      <c r="A28" s="4"/>
      <c r="B28" s="7"/>
      <c r="C28" s="4"/>
      <c r="D28" s="4"/>
      <c r="E28" s="7"/>
      <c r="F28" s="7"/>
      <c r="G28" s="83"/>
      <c r="H28" s="82"/>
      <c r="I28" s="49"/>
      <c r="J28" s="20"/>
      <c r="K28" s="49"/>
      <c r="L28" s="20"/>
      <c r="M28" s="49"/>
      <c r="N28" s="20"/>
      <c r="O28" s="79"/>
    </row>
    <row r="29" spans="1:15" ht="9">
      <c r="A29" s="4"/>
      <c r="B29" s="7"/>
      <c r="C29" s="4"/>
      <c r="D29" s="16" t="s">
        <v>26</v>
      </c>
      <c r="E29" s="7"/>
      <c r="F29" s="7"/>
      <c r="G29" s="83"/>
      <c r="H29" s="82"/>
      <c r="I29" s="49"/>
      <c r="J29" s="20"/>
      <c r="K29" s="49"/>
      <c r="L29" s="20"/>
      <c r="M29" s="49"/>
      <c r="N29" s="20"/>
      <c r="O29" s="79"/>
    </row>
    <row r="30" spans="1:15" ht="9">
      <c r="A30" s="4"/>
      <c r="B30" s="7"/>
      <c r="C30" s="4"/>
      <c r="D30" s="16"/>
      <c r="E30" s="7"/>
      <c r="F30" s="7"/>
      <c r="G30" s="83"/>
      <c r="H30" s="82"/>
      <c r="I30" s="49"/>
      <c r="J30" s="20"/>
      <c r="K30" s="49"/>
      <c r="L30" s="20"/>
      <c r="M30" s="49"/>
      <c r="N30" s="20"/>
      <c r="O30" s="79"/>
    </row>
    <row r="31" spans="1:15" ht="9">
      <c r="A31" s="14" t="s">
        <v>10</v>
      </c>
      <c r="B31" s="7"/>
      <c r="C31" s="4"/>
      <c r="D31" s="15" t="s">
        <v>52</v>
      </c>
      <c r="E31" s="7"/>
      <c r="F31" s="29">
        <v>806568</v>
      </c>
      <c r="G31" s="27">
        <v>7.4863141480800826</v>
      </c>
      <c r="H31" s="29">
        <v>9387793</v>
      </c>
      <c r="I31" s="27">
        <v>87.13458450514669</v>
      </c>
      <c r="J31" s="29">
        <v>99355116</v>
      </c>
      <c r="K31" s="27">
        <v>922.18338763122</v>
      </c>
      <c r="L31" s="29">
        <v>18841544</v>
      </c>
      <c r="M31" s="27">
        <v>174.88137071998068</v>
      </c>
      <c r="N31" s="29">
        <v>80513572</v>
      </c>
      <c r="O31" s="40">
        <v>747.3020169112392</v>
      </c>
    </row>
    <row r="32" spans="1:15" ht="9">
      <c r="A32" s="14"/>
      <c r="B32" s="7"/>
      <c r="C32" s="4"/>
      <c r="D32" s="15"/>
      <c r="E32" s="7"/>
      <c r="F32" s="20"/>
      <c r="G32" s="27"/>
      <c r="H32" s="20"/>
      <c r="I32" s="27"/>
      <c r="J32" s="20"/>
      <c r="K32" s="27"/>
      <c r="L32" s="20"/>
      <c r="M32" s="27"/>
      <c r="N32" s="20"/>
      <c r="O32" s="40"/>
    </row>
    <row r="33" spans="1:15" ht="9">
      <c r="A33" s="4"/>
      <c r="B33" s="7"/>
      <c r="C33" s="4"/>
      <c r="D33" s="4"/>
      <c r="E33" s="7"/>
      <c r="F33" s="29"/>
      <c r="G33" s="27"/>
      <c r="H33" s="29"/>
      <c r="I33" s="27"/>
      <c r="J33" s="29"/>
      <c r="K33" s="27"/>
      <c r="L33" s="29"/>
      <c r="M33" s="27"/>
      <c r="N33" s="29"/>
      <c r="O33" s="40"/>
    </row>
    <row r="34" spans="1:15" ht="9">
      <c r="A34" s="14" t="s">
        <v>12</v>
      </c>
      <c r="B34" s="7"/>
      <c r="C34" s="4"/>
      <c r="D34" s="15" t="s">
        <v>53</v>
      </c>
      <c r="E34" s="7"/>
      <c r="F34" s="29">
        <v>521142</v>
      </c>
      <c r="G34" s="27">
        <v>5.098039599311316</v>
      </c>
      <c r="H34" s="29">
        <v>11526331</v>
      </c>
      <c r="I34" s="27">
        <v>112.75562490217561</v>
      </c>
      <c r="J34" s="29">
        <v>32621808</v>
      </c>
      <c r="K34" s="27">
        <v>319.1208326811708</v>
      </c>
      <c r="L34" s="29">
        <v>6449479</v>
      </c>
      <c r="M34" s="27">
        <v>63.0916321020504</v>
      </c>
      <c r="N34" s="29">
        <v>26172329</v>
      </c>
      <c r="O34" s="40">
        <v>256.02920057912036</v>
      </c>
    </row>
    <row r="35" spans="1:15" ht="9">
      <c r="A35" s="14"/>
      <c r="B35" s="7"/>
      <c r="C35" s="4"/>
      <c r="D35" s="15"/>
      <c r="E35" s="7"/>
      <c r="F35" s="29"/>
      <c r="G35" s="27"/>
      <c r="H35" s="29"/>
      <c r="I35" s="27"/>
      <c r="J35" s="29"/>
      <c r="K35" s="27"/>
      <c r="L35" s="29"/>
      <c r="M35" s="27"/>
      <c r="N35" s="29"/>
      <c r="O35" s="40"/>
    </row>
    <row r="36" spans="1:15" ht="9">
      <c r="A36" s="4"/>
      <c r="B36" s="7"/>
      <c r="C36" s="4"/>
      <c r="D36" s="4"/>
      <c r="E36" s="7"/>
      <c r="F36" s="29"/>
      <c r="G36" s="27"/>
      <c r="H36" s="29"/>
      <c r="I36" s="27"/>
      <c r="J36" s="29"/>
      <c r="K36" s="27"/>
      <c r="L36" s="29"/>
      <c r="M36" s="27"/>
      <c r="N36" s="29"/>
      <c r="O36" s="40"/>
    </row>
    <row r="37" spans="1:15" ht="9">
      <c r="A37" s="14" t="s">
        <v>14</v>
      </c>
      <c r="B37" s="7"/>
      <c r="C37" s="4"/>
      <c r="D37" s="15" t="s">
        <v>54</v>
      </c>
      <c r="E37" s="7"/>
      <c r="F37" s="29">
        <v>594871</v>
      </c>
      <c r="G37" s="27">
        <v>4.901180657971707</v>
      </c>
      <c r="H37" s="29">
        <v>12681813</v>
      </c>
      <c r="I37" s="27">
        <v>104.48627783773986</v>
      </c>
      <c r="J37" s="29">
        <v>32670391</v>
      </c>
      <c r="K37" s="27">
        <v>269.17346526822274</v>
      </c>
      <c r="L37" s="29">
        <v>7452251</v>
      </c>
      <c r="M37" s="27">
        <v>61.39957815988729</v>
      </c>
      <c r="N37" s="29">
        <v>25218140</v>
      </c>
      <c r="O37" s="33">
        <v>207.77388710833546</v>
      </c>
    </row>
    <row r="38" spans="1:15" ht="9">
      <c r="A38" s="14"/>
      <c r="B38" s="7"/>
      <c r="C38" s="4"/>
      <c r="D38" s="15"/>
      <c r="E38" s="7"/>
      <c r="F38" s="29"/>
      <c r="G38" s="27"/>
      <c r="H38" s="29"/>
      <c r="I38" s="27"/>
      <c r="J38" s="29"/>
      <c r="K38" s="27"/>
      <c r="L38" s="29"/>
      <c r="M38" s="27"/>
      <c r="N38" s="29"/>
      <c r="O38" s="40"/>
    </row>
    <row r="39" spans="1:15" ht="9">
      <c r="A39" s="4"/>
      <c r="B39" s="7"/>
      <c r="C39" s="4"/>
      <c r="D39" s="4"/>
      <c r="E39" s="7"/>
      <c r="F39" s="29"/>
      <c r="G39" s="27"/>
      <c r="H39" s="29"/>
      <c r="I39" s="27"/>
      <c r="J39" s="29"/>
      <c r="K39" s="27"/>
      <c r="L39" s="29"/>
      <c r="M39" s="27"/>
      <c r="N39" s="29"/>
      <c r="O39" s="40"/>
    </row>
    <row r="40" spans="1:15" ht="9">
      <c r="A40" s="14" t="s">
        <v>16</v>
      </c>
      <c r="B40" s="7"/>
      <c r="C40" s="4"/>
      <c r="D40" s="15" t="s">
        <v>55</v>
      </c>
      <c r="E40" s="7"/>
      <c r="F40" s="29">
        <v>981805</v>
      </c>
      <c r="G40" s="27">
        <v>7.1070099749540345</v>
      </c>
      <c r="H40" s="29">
        <v>13200615</v>
      </c>
      <c r="I40" s="27">
        <v>95.55553544800429</v>
      </c>
      <c r="J40" s="29">
        <v>46658798</v>
      </c>
      <c r="K40" s="27">
        <v>337.7499022773008</v>
      </c>
      <c r="L40" s="29">
        <v>11984985</v>
      </c>
      <c r="M40" s="27">
        <v>86.75593212977574</v>
      </c>
      <c r="N40" s="29">
        <v>34673813</v>
      </c>
      <c r="O40" s="40">
        <v>250.9939701475251</v>
      </c>
    </row>
    <row r="41" spans="1:15" ht="9">
      <c r="A41" s="14"/>
      <c r="B41" s="7"/>
      <c r="C41" s="4"/>
      <c r="D41" s="15"/>
      <c r="E41" s="7"/>
      <c r="F41" s="29"/>
      <c r="G41" s="27"/>
      <c r="H41" s="29"/>
      <c r="I41" s="27"/>
      <c r="J41" s="29"/>
      <c r="K41" s="27"/>
      <c r="L41" s="29"/>
      <c r="M41" s="27"/>
      <c r="N41" s="29"/>
      <c r="O41" s="40"/>
    </row>
    <row r="42" spans="1:18" ht="9">
      <c r="A42" s="4"/>
      <c r="B42" s="7"/>
      <c r="C42" s="4"/>
      <c r="D42" s="4"/>
      <c r="E42" s="7"/>
      <c r="F42" s="29"/>
      <c r="G42" s="27"/>
      <c r="H42" s="29"/>
      <c r="I42" s="27"/>
      <c r="J42" s="29"/>
      <c r="K42" s="27"/>
      <c r="L42" s="29"/>
      <c r="M42" s="27"/>
      <c r="N42" s="29"/>
      <c r="O42" s="40"/>
      <c r="R42" s="696"/>
    </row>
    <row r="43" spans="1:15" ht="9">
      <c r="A43" s="14" t="s">
        <v>18</v>
      </c>
      <c r="B43" s="7"/>
      <c r="C43" s="4"/>
      <c r="D43" s="15" t="s">
        <v>56</v>
      </c>
      <c r="E43" s="7"/>
      <c r="F43" s="29">
        <v>748643</v>
      </c>
      <c r="G43" s="27">
        <v>5.826559678724862</v>
      </c>
      <c r="H43" s="29">
        <v>13155982</v>
      </c>
      <c r="I43" s="27">
        <v>102.39074466098002</v>
      </c>
      <c r="J43" s="29">
        <v>39676087</v>
      </c>
      <c r="K43" s="27">
        <v>308.7921595791047</v>
      </c>
      <c r="L43" s="29">
        <v>8178653</v>
      </c>
      <c r="M43" s="27">
        <v>63.65304931199801</v>
      </c>
      <c r="N43" s="29">
        <v>31497434</v>
      </c>
      <c r="O43" s="40">
        <v>245.13911026710664</v>
      </c>
    </row>
    <row r="44" spans="1:15" ht="9">
      <c r="A44" s="14"/>
      <c r="B44" s="7"/>
      <c r="C44" s="4"/>
      <c r="D44" s="15"/>
      <c r="E44" s="7"/>
      <c r="F44" s="29"/>
      <c r="G44" s="27"/>
      <c r="H44" s="29"/>
      <c r="I44" s="27"/>
      <c r="J44" s="29"/>
      <c r="K44" s="27"/>
      <c r="L44" s="29"/>
      <c r="M44" s="27"/>
      <c r="N44" s="29"/>
      <c r="O44" s="40"/>
    </row>
    <row r="45" spans="1:15" ht="9">
      <c r="A45" s="4"/>
      <c r="B45" s="7"/>
      <c r="C45" s="4"/>
      <c r="D45" s="4"/>
      <c r="E45" s="7"/>
      <c r="F45" s="29"/>
      <c r="G45" s="27"/>
      <c r="H45" s="29"/>
      <c r="I45" s="27"/>
      <c r="J45" s="29"/>
      <c r="K45" s="27"/>
      <c r="L45" s="29"/>
      <c r="M45" s="27"/>
      <c r="N45" s="29"/>
      <c r="O45" s="40"/>
    </row>
    <row r="46" spans="1:15" ht="9">
      <c r="A46" s="14" t="s">
        <v>20</v>
      </c>
      <c r="B46" s="7"/>
      <c r="C46" s="4"/>
      <c r="D46" s="15" t="s">
        <v>57</v>
      </c>
      <c r="E46" s="7"/>
      <c r="F46" s="29">
        <v>1591814</v>
      </c>
      <c r="G46" s="27">
        <v>12.750833066324896</v>
      </c>
      <c r="H46" s="29">
        <v>9159942</v>
      </c>
      <c r="I46" s="27">
        <v>73.37345402114707</v>
      </c>
      <c r="J46" s="29">
        <v>38114516</v>
      </c>
      <c r="K46" s="27">
        <v>305.30692085869913</v>
      </c>
      <c r="L46" s="29">
        <v>7618187</v>
      </c>
      <c r="M46" s="27">
        <v>61.02360621595643</v>
      </c>
      <c r="N46" s="29">
        <v>30496329</v>
      </c>
      <c r="O46" s="40">
        <v>244.2833146427427</v>
      </c>
    </row>
    <row r="47" spans="1:15" ht="9">
      <c r="A47" s="14"/>
      <c r="B47" s="7"/>
      <c r="C47" s="4"/>
      <c r="D47" s="15"/>
      <c r="E47" s="7"/>
      <c r="F47" s="29"/>
      <c r="G47" s="27"/>
      <c r="H47" s="29"/>
      <c r="I47" s="27"/>
      <c r="J47" s="29"/>
      <c r="K47" s="27"/>
      <c r="L47" s="29"/>
      <c r="M47" s="27"/>
      <c r="N47" s="29"/>
      <c r="O47" s="40"/>
    </row>
    <row r="48" spans="1:15" ht="9">
      <c r="A48" s="4"/>
      <c r="B48" s="7"/>
      <c r="C48" s="4"/>
      <c r="D48" s="4"/>
      <c r="E48" s="7"/>
      <c r="F48" s="29"/>
      <c r="G48" s="27"/>
      <c r="H48" s="29"/>
      <c r="I48" s="27"/>
      <c r="J48" s="29"/>
      <c r="K48" s="27"/>
      <c r="L48" s="29"/>
      <c r="M48" s="27"/>
      <c r="N48" s="29"/>
      <c r="O48" s="40"/>
    </row>
    <row r="49" spans="1:15" ht="9">
      <c r="A49" s="14" t="s">
        <v>22</v>
      </c>
      <c r="B49" s="7"/>
      <c r="C49" s="4"/>
      <c r="D49" s="15" t="s">
        <v>58</v>
      </c>
      <c r="E49" s="7"/>
      <c r="F49" s="29">
        <v>1560234</v>
      </c>
      <c r="G49" s="27">
        <v>12.32714171716613</v>
      </c>
      <c r="H49" s="29">
        <v>10773918</v>
      </c>
      <c r="I49" s="27">
        <v>85.12288159027882</v>
      </c>
      <c r="J49" s="29">
        <v>52043434</v>
      </c>
      <c r="K49" s="27">
        <v>411.1862620388879</v>
      </c>
      <c r="L49" s="29">
        <v>10425464</v>
      </c>
      <c r="M49" s="27">
        <v>82.36980619266961</v>
      </c>
      <c r="N49" s="29">
        <v>41617970</v>
      </c>
      <c r="O49" s="40">
        <v>328.8164558462183</v>
      </c>
    </row>
    <row r="50" spans="1:15" ht="9">
      <c r="A50" s="14"/>
      <c r="B50" s="7"/>
      <c r="C50" s="4"/>
      <c r="D50" s="15"/>
      <c r="E50" s="7"/>
      <c r="F50" s="29"/>
      <c r="G50" s="27"/>
      <c r="H50" s="29"/>
      <c r="I50" s="27"/>
      <c r="J50" s="29"/>
      <c r="K50" s="27"/>
      <c r="L50" s="29"/>
      <c r="M50" s="27"/>
      <c r="N50" s="29"/>
      <c r="O50" s="40"/>
    </row>
    <row r="51" spans="1:15" ht="9">
      <c r="A51" s="4"/>
      <c r="B51" s="7"/>
      <c r="C51" s="4"/>
      <c r="D51" s="4"/>
      <c r="E51" s="7"/>
      <c r="F51" s="29"/>
      <c r="G51" s="27"/>
      <c r="H51" s="29"/>
      <c r="I51" s="27"/>
      <c r="J51" s="29"/>
      <c r="K51" s="27"/>
      <c r="L51" s="29"/>
      <c r="M51" s="27"/>
      <c r="N51" s="29"/>
      <c r="O51" s="40"/>
    </row>
    <row r="52" spans="1:15" ht="9">
      <c r="A52" s="14" t="s">
        <v>24</v>
      </c>
      <c r="B52" s="7"/>
      <c r="C52" s="4"/>
      <c r="D52" s="15" t="s">
        <v>59</v>
      </c>
      <c r="E52" s="7"/>
      <c r="F52" s="29">
        <v>1344612</v>
      </c>
      <c r="G52" s="27">
        <v>8.109354079971052</v>
      </c>
      <c r="H52" s="29">
        <v>16363077</v>
      </c>
      <c r="I52" s="27">
        <v>98.68570653157228</v>
      </c>
      <c r="J52" s="29">
        <v>80607208</v>
      </c>
      <c r="K52" s="27">
        <v>486.142017972378</v>
      </c>
      <c r="L52" s="29">
        <v>16593881</v>
      </c>
      <c r="M52" s="27">
        <v>100.07768530245461</v>
      </c>
      <c r="N52" s="29">
        <v>64013327</v>
      </c>
      <c r="O52" s="40">
        <v>386.06433266992343</v>
      </c>
    </row>
    <row r="53" spans="1:15" ht="9">
      <c r="A53" s="14"/>
      <c r="B53" s="7"/>
      <c r="C53" s="4"/>
      <c r="D53" s="15"/>
      <c r="E53" s="7"/>
      <c r="F53" s="29"/>
      <c r="G53" s="27"/>
      <c r="H53" s="29"/>
      <c r="I53" s="27"/>
      <c r="J53" s="29"/>
      <c r="K53" s="27"/>
      <c r="L53" s="29"/>
      <c r="M53" s="27"/>
      <c r="N53" s="29"/>
      <c r="O53" s="40"/>
    </row>
    <row r="54" spans="1:15" ht="9">
      <c r="A54" s="4"/>
      <c r="B54" s="7"/>
      <c r="C54" s="4"/>
      <c r="D54" s="4"/>
      <c r="E54" s="7"/>
      <c r="F54" s="29"/>
      <c r="G54" s="27"/>
      <c r="H54" s="29"/>
      <c r="I54" s="27"/>
      <c r="J54" s="29"/>
      <c r="K54" s="27"/>
      <c r="L54" s="29"/>
      <c r="M54" s="27"/>
      <c r="N54" s="29"/>
      <c r="O54" s="40"/>
    </row>
    <row r="55" spans="1:15" ht="9">
      <c r="A55" s="14" t="s">
        <v>60</v>
      </c>
      <c r="B55" s="7"/>
      <c r="C55" s="4"/>
      <c r="D55" s="15" t="s">
        <v>61</v>
      </c>
      <c r="E55" s="7"/>
      <c r="F55" s="29">
        <v>573480</v>
      </c>
      <c r="G55" s="27">
        <v>2.8164919087493554</v>
      </c>
      <c r="H55" s="29">
        <v>19581969</v>
      </c>
      <c r="I55" s="27">
        <v>96.17154433612455</v>
      </c>
      <c r="J55" s="29">
        <v>60919579</v>
      </c>
      <c r="K55" s="27">
        <v>299.1900351152911</v>
      </c>
      <c r="L55" s="29">
        <v>11286763</v>
      </c>
      <c r="M55" s="27">
        <v>55.43188370208482</v>
      </c>
      <c r="N55" s="29">
        <v>49632816</v>
      </c>
      <c r="O55" s="40">
        <v>243.7581514132063</v>
      </c>
    </row>
    <row r="56" spans="1:15" ht="9">
      <c r="A56" s="14"/>
      <c r="B56" s="7"/>
      <c r="C56" s="4"/>
      <c r="D56" s="15"/>
      <c r="E56" s="7"/>
      <c r="F56" s="29"/>
      <c r="G56" s="27"/>
      <c r="H56" s="29"/>
      <c r="I56" s="27"/>
      <c r="J56" s="29"/>
      <c r="K56" s="27"/>
      <c r="L56" s="29"/>
      <c r="M56" s="27"/>
      <c r="N56" s="29"/>
      <c r="O56" s="40"/>
    </row>
    <row r="57" spans="1:15" ht="9">
      <c r="A57" s="4"/>
      <c r="B57" s="7"/>
      <c r="C57" s="4"/>
      <c r="D57" s="4"/>
      <c r="E57" s="7"/>
      <c r="F57" s="29"/>
      <c r="G57" s="27"/>
      <c r="H57" s="29"/>
      <c r="I57" s="27"/>
      <c r="J57" s="29"/>
      <c r="K57" s="27"/>
      <c r="L57" s="29"/>
      <c r="M57" s="27"/>
      <c r="N57" s="29"/>
      <c r="O57" s="40"/>
    </row>
    <row r="58" spans="1:15" ht="9">
      <c r="A58" s="14" t="s">
        <v>62</v>
      </c>
      <c r="B58" s="7"/>
      <c r="C58" s="4"/>
      <c r="D58" s="15" t="s">
        <v>63</v>
      </c>
      <c r="E58" s="7"/>
      <c r="F58" s="29">
        <v>430144</v>
      </c>
      <c r="G58" s="27">
        <v>4.980824455766559</v>
      </c>
      <c r="H58" s="29">
        <v>15218456</v>
      </c>
      <c r="I58" s="27">
        <v>176.2211208893006</v>
      </c>
      <c r="J58" s="29">
        <v>24490551</v>
      </c>
      <c r="K58" s="27">
        <v>283.5867415470125</v>
      </c>
      <c r="L58" s="29">
        <v>3878440</v>
      </c>
      <c r="M58" s="27">
        <v>44.91014358499305</v>
      </c>
      <c r="N58" s="29">
        <v>20612111</v>
      </c>
      <c r="O58" s="40">
        <v>238.67659796201946</v>
      </c>
    </row>
    <row r="59" spans="1:15" ht="9">
      <c r="A59" s="14"/>
      <c r="B59" s="7"/>
      <c r="C59" s="4"/>
      <c r="D59" s="15"/>
      <c r="E59" s="7"/>
      <c r="F59" s="29"/>
      <c r="G59" s="27"/>
      <c r="H59" s="29"/>
      <c r="I59" s="27"/>
      <c r="J59" s="29"/>
      <c r="K59" s="27"/>
      <c r="L59" s="29"/>
      <c r="M59" s="27"/>
      <c r="N59" s="29"/>
      <c r="O59" s="40"/>
    </row>
    <row r="60" spans="1:15" ht="9">
      <c r="A60" s="4"/>
      <c r="B60" s="7"/>
      <c r="C60" s="4"/>
      <c r="D60" s="4"/>
      <c r="E60" s="7"/>
      <c r="F60" s="29"/>
      <c r="G60" s="27"/>
      <c r="H60" s="29"/>
      <c r="I60" s="27"/>
      <c r="J60" s="29"/>
      <c r="K60" s="27"/>
      <c r="L60" s="29"/>
      <c r="M60" s="27"/>
      <c r="N60" s="29"/>
      <c r="O60" s="40"/>
    </row>
    <row r="61" spans="1:15" ht="9">
      <c r="A61" s="14" t="s">
        <v>64</v>
      </c>
      <c r="B61" s="7"/>
      <c r="C61" s="4"/>
      <c r="D61" s="15" t="s">
        <v>684</v>
      </c>
      <c r="E61" s="7"/>
      <c r="F61" s="29">
        <v>899229</v>
      </c>
      <c r="G61" s="27">
        <v>7.860736920319944</v>
      </c>
      <c r="H61" s="29">
        <v>10037109</v>
      </c>
      <c r="I61" s="27">
        <v>87.74080160846191</v>
      </c>
      <c r="J61" s="29">
        <v>45930608</v>
      </c>
      <c r="K61" s="27">
        <v>401.5088771362385</v>
      </c>
      <c r="L61" s="29">
        <v>8658066</v>
      </c>
      <c r="M61" s="27">
        <v>75.68570304646182</v>
      </c>
      <c r="N61" s="29">
        <v>37272542</v>
      </c>
      <c r="O61" s="40">
        <v>325.82317408977667</v>
      </c>
    </row>
    <row r="62" spans="1:15" ht="9">
      <c r="A62" s="14"/>
      <c r="B62" s="7"/>
      <c r="C62" s="4"/>
      <c r="D62" s="15"/>
      <c r="E62" s="7"/>
      <c r="F62" s="29"/>
      <c r="G62" s="27"/>
      <c r="H62" s="29"/>
      <c r="I62" s="27"/>
      <c r="J62" s="29"/>
      <c r="K62" s="27"/>
      <c r="L62" s="29"/>
      <c r="M62" s="27"/>
      <c r="N62" s="29"/>
      <c r="O62" s="40"/>
    </row>
    <row r="63" spans="1:15" ht="9">
      <c r="A63" s="4"/>
      <c r="B63" s="7"/>
      <c r="C63" s="4"/>
      <c r="D63" s="4"/>
      <c r="E63" s="7"/>
      <c r="F63" s="29"/>
      <c r="G63" s="27"/>
      <c r="H63" s="29"/>
      <c r="I63" s="27"/>
      <c r="J63" s="29"/>
      <c r="K63" s="27"/>
      <c r="L63" s="29"/>
      <c r="M63" s="27"/>
      <c r="N63" s="29"/>
      <c r="O63" s="40"/>
    </row>
    <row r="64" spans="1:15" ht="9">
      <c r="A64" s="14" t="s">
        <v>65</v>
      </c>
      <c r="B64" s="7"/>
      <c r="C64" s="4"/>
      <c r="D64" s="15" t="s">
        <v>66</v>
      </c>
      <c r="E64" s="7"/>
      <c r="F64" s="29">
        <v>546388</v>
      </c>
      <c r="G64" s="27">
        <v>5.713084757104917</v>
      </c>
      <c r="H64" s="29">
        <v>11651045</v>
      </c>
      <c r="I64" s="27">
        <v>121.82443171124449</v>
      </c>
      <c r="J64" s="29">
        <v>39046937</v>
      </c>
      <c r="K64" s="27">
        <v>408.2784771743449</v>
      </c>
      <c r="L64" s="29">
        <v>5776884</v>
      </c>
      <c r="M64" s="27">
        <v>60.40364708588636</v>
      </c>
      <c r="N64" s="29">
        <v>33270053</v>
      </c>
      <c r="O64" s="40">
        <v>347.87483008845857</v>
      </c>
    </row>
    <row r="65" spans="1:15" ht="9">
      <c r="A65" s="14"/>
      <c r="B65" s="7"/>
      <c r="C65" s="4"/>
      <c r="D65" s="15"/>
      <c r="E65" s="7"/>
      <c r="F65" s="29"/>
      <c r="G65" s="27"/>
      <c r="H65" s="29"/>
      <c r="I65" s="27"/>
      <c r="J65" s="29"/>
      <c r="K65" s="27"/>
      <c r="L65" s="29"/>
      <c r="M65" s="27"/>
      <c r="N65" s="29"/>
      <c r="O65" s="40"/>
    </row>
    <row r="66" spans="1:15" ht="9">
      <c r="A66" s="4"/>
      <c r="B66" s="7"/>
      <c r="C66" s="4"/>
      <c r="D66" s="4"/>
      <c r="E66" s="7"/>
      <c r="F66" s="29"/>
      <c r="G66" s="27"/>
      <c r="H66" s="29"/>
      <c r="I66" s="27"/>
      <c r="J66" s="29"/>
      <c r="K66" s="27"/>
      <c r="L66" s="29"/>
      <c r="M66" s="27"/>
      <c r="N66" s="29"/>
      <c r="O66" s="40"/>
    </row>
    <row r="67" spans="1:15" ht="9">
      <c r="A67" s="14" t="s">
        <v>67</v>
      </c>
      <c r="B67" s="7"/>
      <c r="C67" s="4"/>
      <c r="D67" s="15" t="s">
        <v>685</v>
      </c>
      <c r="E67" s="7"/>
      <c r="F67" s="29">
        <v>1613001</v>
      </c>
      <c r="G67" s="27">
        <v>14.628669635326446</v>
      </c>
      <c r="H67" s="29">
        <v>10129443</v>
      </c>
      <c r="I67" s="27">
        <v>91.86620171771129</v>
      </c>
      <c r="J67" s="29">
        <v>44349173</v>
      </c>
      <c r="K67" s="27">
        <v>402.21264612789423</v>
      </c>
      <c r="L67" s="29">
        <v>7614220</v>
      </c>
      <c r="M67" s="27">
        <v>69.05507740583877</v>
      </c>
      <c r="N67" s="29">
        <v>36734953</v>
      </c>
      <c r="O67" s="40">
        <v>333.15756872205543</v>
      </c>
    </row>
    <row r="68" spans="1:15" ht="9">
      <c r="A68" s="14"/>
      <c r="B68" s="7"/>
      <c r="C68" s="4"/>
      <c r="D68" s="15"/>
      <c r="E68" s="7"/>
      <c r="F68" s="29"/>
      <c r="G68" s="27"/>
      <c r="H68" s="29"/>
      <c r="I68" s="27"/>
      <c r="J68" s="29"/>
      <c r="K68" s="27"/>
      <c r="L68" s="29"/>
      <c r="M68" s="27"/>
      <c r="N68" s="29"/>
      <c r="O68" s="40"/>
    </row>
    <row r="69" spans="1:15" ht="9">
      <c r="A69" s="4"/>
      <c r="B69" s="7"/>
      <c r="C69" s="4"/>
      <c r="D69" s="4"/>
      <c r="E69" s="7"/>
      <c r="F69" s="29"/>
      <c r="G69" s="27"/>
      <c r="H69" s="29"/>
      <c r="I69" s="27"/>
      <c r="J69" s="29"/>
      <c r="K69" s="27"/>
      <c r="L69" s="29"/>
      <c r="M69" s="27"/>
      <c r="N69" s="29"/>
      <c r="O69" s="40"/>
    </row>
    <row r="70" spans="1:15" ht="9">
      <c r="A70" s="14" t="s">
        <v>68</v>
      </c>
      <c r="B70" s="7"/>
      <c r="C70" s="4"/>
      <c r="D70" s="15" t="s">
        <v>50</v>
      </c>
      <c r="E70" s="7"/>
      <c r="F70" s="29">
        <v>462227</v>
      </c>
      <c r="G70" s="27">
        <v>1.44234993821536</v>
      </c>
      <c r="H70" s="29">
        <v>35871555</v>
      </c>
      <c r="I70" s="27">
        <v>111.93490457705606</v>
      </c>
      <c r="J70" s="29">
        <v>448080038</v>
      </c>
      <c r="K70" s="27">
        <v>1398.2052435812625</v>
      </c>
      <c r="L70" s="29">
        <v>127467236</v>
      </c>
      <c r="M70" s="27">
        <v>397.753398155198</v>
      </c>
      <c r="N70" s="29">
        <v>320612802</v>
      </c>
      <c r="O70" s="40">
        <v>1000.4518454260644</v>
      </c>
    </row>
    <row r="71" spans="1:15" ht="9">
      <c r="A71" s="14"/>
      <c r="B71" s="7"/>
      <c r="C71" s="4"/>
      <c r="D71" s="15"/>
      <c r="E71" s="7"/>
      <c r="F71" s="29"/>
      <c r="G71" s="27"/>
      <c r="H71" s="29"/>
      <c r="I71" s="27"/>
      <c r="J71" s="29"/>
      <c r="K71" s="27"/>
      <c r="L71" s="29"/>
      <c r="M71" s="27"/>
      <c r="N71" s="29"/>
      <c r="O71" s="40"/>
    </row>
    <row r="72" spans="1:15" ht="9">
      <c r="A72" s="4"/>
      <c r="B72" s="7"/>
      <c r="C72" s="4"/>
      <c r="D72" s="4"/>
      <c r="E72" s="7"/>
      <c r="F72" s="29"/>
      <c r="G72" s="27"/>
      <c r="H72" s="29"/>
      <c r="I72" s="27"/>
      <c r="J72" s="29"/>
      <c r="K72" s="27"/>
      <c r="L72" s="29"/>
      <c r="M72" s="27"/>
      <c r="N72" s="29"/>
      <c r="O72" s="40"/>
    </row>
    <row r="73" spans="1:15" ht="9">
      <c r="A73" s="14" t="s">
        <v>69</v>
      </c>
      <c r="B73" s="7"/>
      <c r="C73" s="4"/>
      <c r="D73" s="15" t="s">
        <v>70</v>
      </c>
      <c r="E73" s="7"/>
      <c r="F73" s="29">
        <v>1169477</v>
      </c>
      <c r="G73" s="27">
        <v>12.79207411782722</v>
      </c>
      <c r="H73" s="29">
        <v>7255784</v>
      </c>
      <c r="I73" s="27">
        <v>79.365841919888</v>
      </c>
      <c r="J73" s="29">
        <v>31706377</v>
      </c>
      <c r="K73" s="27">
        <v>346.81342565246877</v>
      </c>
      <c r="L73" s="29">
        <v>5843412</v>
      </c>
      <c r="M73" s="27">
        <v>63.916912778105925</v>
      </c>
      <c r="N73" s="29">
        <v>25862965</v>
      </c>
      <c r="O73" s="40">
        <v>282.8965128743628</v>
      </c>
    </row>
    <row r="74" spans="1:15" ht="9">
      <c r="A74" s="14"/>
      <c r="B74" s="7"/>
      <c r="C74" s="4"/>
      <c r="D74" s="15"/>
      <c r="E74" s="7"/>
      <c r="F74" s="29"/>
      <c r="G74" s="27"/>
      <c r="H74" s="29"/>
      <c r="I74" s="27"/>
      <c r="J74" s="29"/>
      <c r="K74" s="27"/>
      <c r="L74" s="29"/>
      <c r="M74" s="27"/>
      <c r="N74" s="29"/>
      <c r="O74" s="40"/>
    </row>
    <row r="75" spans="1:15" ht="9">
      <c r="A75" s="4"/>
      <c r="B75" s="7"/>
      <c r="C75" s="4"/>
      <c r="D75" s="4"/>
      <c r="E75" s="7"/>
      <c r="F75" s="29"/>
      <c r="G75" s="27"/>
      <c r="H75" s="29"/>
      <c r="I75" s="27"/>
      <c r="J75" s="29"/>
      <c r="K75" s="27"/>
      <c r="L75" s="29"/>
      <c r="M75" s="27"/>
      <c r="N75" s="29"/>
      <c r="O75" s="40"/>
    </row>
    <row r="76" spans="1:15" ht="9">
      <c r="A76" s="14" t="s">
        <v>71</v>
      </c>
      <c r="B76" s="7"/>
      <c r="C76" s="4"/>
      <c r="D76" s="15" t="s">
        <v>686</v>
      </c>
      <c r="E76" s="7"/>
      <c r="F76" s="29">
        <v>1283261</v>
      </c>
      <c r="G76" s="27">
        <v>10.952409808222452</v>
      </c>
      <c r="H76" s="29">
        <v>10345698</v>
      </c>
      <c r="I76" s="27">
        <v>88.29873599221624</v>
      </c>
      <c r="J76" s="29">
        <v>41226574</v>
      </c>
      <c r="K76" s="27">
        <v>351.8616504647213</v>
      </c>
      <c r="L76" s="29">
        <v>10338889</v>
      </c>
      <c r="M76" s="27">
        <v>88.2406223595381</v>
      </c>
      <c r="N76" s="29">
        <v>30887685</v>
      </c>
      <c r="O76" s="40">
        <v>263.6210281051832</v>
      </c>
    </row>
    <row r="77" spans="1:15" ht="9">
      <c r="A77" s="14"/>
      <c r="B77" s="7"/>
      <c r="C77" s="4"/>
      <c r="D77" s="15"/>
      <c r="E77" s="7"/>
      <c r="F77" s="29"/>
      <c r="G77" s="27"/>
      <c r="H77" s="29"/>
      <c r="I77" s="27"/>
      <c r="J77" s="29"/>
      <c r="K77" s="27"/>
      <c r="L77" s="29"/>
      <c r="M77" s="27"/>
      <c r="N77" s="29"/>
      <c r="O77" s="40"/>
    </row>
    <row r="78" spans="1:15" ht="9">
      <c r="A78" s="4"/>
      <c r="B78" s="7"/>
      <c r="C78" s="4"/>
      <c r="D78" s="4"/>
      <c r="E78" s="7"/>
      <c r="F78" s="29"/>
      <c r="G78" s="27"/>
      <c r="H78" s="29"/>
      <c r="I78" s="27"/>
      <c r="J78" s="29"/>
      <c r="K78" s="27"/>
      <c r="L78" s="29"/>
      <c r="M78" s="27"/>
      <c r="N78" s="29"/>
      <c r="O78" s="40"/>
    </row>
    <row r="79" spans="1:15" ht="9">
      <c r="A79" s="14" t="s">
        <v>72</v>
      </c>
      <c r="B79" s="7"/>
      <c r="C79" s="4"/>
      <c r="D79" s="15" t="s">
        <v>51</v>
      </c>
      <c r="E79" s="7"/>
      <c r="F79" s="29">
        <v>1564435</v>
      </c>
      <c r="G79" s="27">
        <v>6.275461904418076</v>
      </c>
      <c r="H79" s="29">
        <v>25287485</v>
      </c>
      <c r="I79" s="27">
        <v>101.43639638338668</v>
      </c>
      <c r="J79" s="29">
        <v>80885943</v>
      </c>
      <c r="K79" s="27">
        <v>324.46004717321716</v>
      </c>
      <c r="L79" s="29">
        <v>17888021</v>
      </c>
      <c r="M79" s="27">
        <v>71.75471932738053</v>
      </c>
      <c r="N79" s="29">
        <v>62997922</v>
      </c>
      <c r="O79" s="40">
        <v>252.70532784583665</v>
      </c>
    </row>
    <row r="80" spans="1:15" ht="9">
      <c r="A80" s="14"/>
      <c r="B80" s="7"/>
      <c r="C80" s="4"/>
      <c r="D80" s="15"/>
      <c r="E80" s="7"/>
      <c r="F80" s="29"/>
      <c r="G80" s="27"/>
      <c r="H80" s="29"/>
      <c r="I80" s="27"/>
      <c r="J80" s="29"/>
      <c r="K80" s="27"/>
      <c r="L80" s="29"/>
      <c r="M80" s="27"/>
      <c r="N80" s="29"/>
      <c r="O80" s="40"/>
    </row>
    <row r="81" spans="1:15" ht="9">
      <c r="A81" s="4"/>
      <c r="B81" s="7"/>
      <c r="C81" s="4"/>
      <c r="D81" s="4"/>
      <c r="E81" s="7"/>
      <c r="F81" s="29"/>
      <c r="G81" s="27"/>
      <c r="H81" s="29"/>
      <c r="I81" s="27"/>
      <c r="J81" s="29"/>
      <c r="K81" s="27"/>
      <c r="L81" s="29"/>
      <c r="M81" s="27"/>
      <c r="N81" s="29"/>
      <c r="O81" s="40"/>
    </row>
    <row r="82" spans="1:15" ht="9">
      <c r="A82" s="14" t="s">
        <v>73</v>
      </c>
      <c r="B82" s="7"/>
      <c r="C82" s="4"/>
      <c r="D82" s="15" t="s">
        <v>74</v>
      </c>
      <c r="E82" s="7"/>
      <c r="F82" s="29">
        <v>379960</v>
      </c>
      <c r="G82" s="27">
        <v>2.920500226746912</v>
      </c>
      <c r="H82" s="29">
        <v>16038988</v>
      </c>
      <c r="I82" s="27">
        <v>123.28105087585799</v>
      </c>
      <c r="J82" s="29">
        <v>97345201</v>
      </c>
      <c r="K82" s="27">
        <v>748.2279229214225</v>
      </c>
      <c r="L82" s="29">
        <v>24358358</v>
      </c>
      <c r="M82" s="27">
        <v>187.2265240082705</v>
      </c>
      <c r="N82" s="29">
        <v>72986843</v>
      </c>
      <c r="O82" s="40">
        <v>561.0013989131521</v>
      </c>
    </row>
    <row r="83" spans="1:15" ht="9">
      <c r="A83" s="14"/>
      <c r="B83" s="7"/>
      <c r="C83" s="4"/>
      <c r="D83" s="15"/>
      <c r="E83" s="7"/>
      <c r="F83" s="29"/>
      <c r="G83" s="27"/>
      <c r="H83" s="29"/>
      <c r="I83" s="27"/>
      <c r="J83" s="29"/>
      <c r="K83" s="27"/>
      <c r="L83" s="29"/>
      <c r="M83" s="27"/>
      <c r="N83" s="29"/>
      <c r="O83" s="40"/>
    </row>
    <row r="84" spans="1:15" ht="9">
      <c r="A84" s="4"/>
      <c r="B84" s="7"/>
      <c r="C84" s="4"/>
      <c r="D84" s="4"/>
      <c r="E84" s="7"/>
      <c r="F84" s="29"/>
      <c r="G84" s="27"/>
      <c r="H84" s="29"/>
      <c r="I84" s="27"/>
      <c r="J84" s="29"/>
      <c r="K84" s="27"/>
      <c r="L84" s="29"/>
      <c r="M84" s="27"/>
      <c r="N84" s="29"/>
      <c r="O84" s="40"/>
    </row>
    <row r="85" spans="1:15" ht="9">
      <c r="A85" s="14" t="s">
        <v>75</v>
      </c>
      <c r="B85" s="7"/>
      <c r="C85" s="4"/>
      <c r="D85" s="15" t="s">
        <v>76</v>
      </c>
      <c r="E85" s="7"/>
      <c r="F85" s="29">
        <v>1813593</v>
      </c>
      <c r="G85" s="27">
        <v>10.636472402892549</v>
      </c>
      <c r="H85" s="29">
        <v>18989841</v>
      </c>
      <c r="I85" s="27">
        <v>111.37279407883547</v>
      </c>
      <c r="J85" s="29">
        <v>66306934</v>
      </c>
      <c r="K85" s="27">
        <v>388.88100781786085</v>
      </c>
      <c r="L85" s="29">
        <v>12326503</v>
      </c>
      <c r="M85" s="50">
        <v>72.29323722779709</v>
      </c>
      <c r="N85" s="29">
        <v>53980431</v>
      </c>
      <c r="O85" s="40">
        <v>316.58777059006377</v>
      </c>
    </row>
    <row r="86" spans="1:15" ht="9">
      <c r="A86" s="14"/>
      <c r="B86" s="7"/>
      <c r="C86" s="4"/>
      <c r="D86" s="15"/>
      <c r="E86" s="7"/>
      <c r="F86" s="29"/>
      <c r="G86" s="27"/>
      <c r="H86" s="29"/>
      <c r="I86" s="27"/>
      <c r="J86" s="29"/>
      <c r="K86" s="27"/>
      <c r="L86" s="29"/>
      <c r="M86" s="27"/>
      <c r="N86" s="29"/>
      <c r="O86" s="40"/>
    </row>
    <row r="87" spans="1:15" ht="9">
      <c r="A87" s="4"/>
      <c r="B87" s="7"/>
      <c r="C87" s="4"/>
      <c r="D87" s="4"/>
      <c r="E87" s="7"/>
      <c r="F87" s="29"/>
      <c r="G87" s="27"/>
      <c r="H87" s="29"/>
      <c r="I87" s="27"/>
      <c r="J87" s="29"/>
      <c r="K87" s="27"/>
      <c r="L87" s="29"/>
      <c r="M87" s="27"/>
      <c r="N87" s="29"/>
      <c r="O87" s="40"/>
    </row>
    <row r="88" spans="1:15" ht="9">
      <c r="A88" s="14" t="s">
        <v>77</v>
      </c>
      <c r="B88" s="7"/>
      <c r="C88" s="4"/>
      <c r="D88" s="15" t="s">
        <v>78</v>
      </c>
      <c r="E88" s="7"/>
      <c r="F88" s="29">
        <v>948469</v>
      </c>
      <c r="G88" s="27">
        <v>7.240166105602247</v>
      </c>
      <c r="H88" s="29">
        <v>13465706</v>
      </c>
      <c r="I88" s="30">
        <v>102.7908641918764</v>
      </c>
      <c r="J88" s="29">
        <v>50603609</v>
      </c>
      <c r="K88" s="27">
        <v>386.2841428691384</v>
      </c>
      <c r="L88" s="29">
        <v>10578237</v>
      </c>
      <c r="M88" s="27">
        <v>80.74928435660796</v>
      </c>
      <c r="N88" s="29">
        <v>40025372</v>
      </c>
      <c r="O88" s="40">
        <v>305.53485851253043</v>
      </c>
    </row>
    <row r="89" spans="1:15" ht="9">
      <c r="A89" s="14"/>
      <c r="B89" s="7"/>
      <c r="C89" s="4"/>
      <c r="D89" s="15"/>
      <c r="E89" s="7"/>
      <c r="F89" s="29"/>
      <c r="G89" s="78"/>
      <c r="H89" s="29"/>
      <c r="I89" s="78"/>
      <c r="J89" s="29"/>
      <c r="K89" s="78"/>
      <c r="L89" s="29"/>
      <c r="M89" s="78"/>
      <c r="N89" s="29"/>
      <c r="O89" s="79"/>
    </row>
    <row r="90" spans="1:15" ht="9">
      <c r="A90" s="4"/>
      <c r="B90" s="7"/>
      <c r="C90" s="4"/>
      <c r="D90" s="4"/>
      <c r="E90" s="7"/>
      <c r="F90" s="29"/>
      <c r="G90" s="78"/>
      <c r="H90" s="29"/>
      <c r="I90" s="78"/>
      <c r="J90" s="29"/>
      <c r="K90" s="78"/>
      <c r="L90" s="29"/>
      <c r="M90" s="78"/>
      <c r="N90" s="29"/>
      <c r="O90" s="79"/>
    </row>
    <row r="91" spans="1:15" s="24" customFormat="1" ht="9">
      <c r="A91" s="21" t="s">
        <v>79</v>
      </c>
      <c r="B91" s="22"/>
      <c r="C91" s="16"/>
      <c r="D91" s="23" t="s">
        <v>25</v>
      </c>
      <c r="E91" s="22"/>
      <c r="F91" s="28">
        <v>19833353</v>
      </c>
      <c r="G91" s="42">
        <v>6.994855435878988</v>
      </c>
      <c r="H91" s="28">
        <v>290122550</v>
      </c>
      <c r="I91" s="42">
        <v>102.32083783002166</v>
      </c>
      <c r="J91" s="28">
        <v>1452638882</v>
      </c>
      <c r="K91" s="42">
        <v>512.3187682953495</v>
      </c>
      <c r="L91" s="28">
        <v>333559473</v>
      </c>
      <c r="M91" s="42">
        <v>117.64023425101043</v>
      </c>
      <c r="N91" s="28">
        <v>1119079409</v>
      </c>
      <c r="O91" s="43">
        <v>394.67853404433913</v>
      </c>
    </row>
    <row r="92" spans="1:15" s="24" customFormat="1" ht="9">
      <c r="A92" s="16"/>
      <c r="B92" s="22"/>
      <c r="C92" s="16"/>
      <c r="D92" s="16"/>
      <c r="E92" s="22"/>
      <c r="F92" s="28"/>
      <c r="G92" s="42"/>
      <c r="H92" s="28"/>
      <c r="I92" s="42"/>
      <c r="J92" s="28"/>
      <c r="K92" s="42"/>
      <c r="L92" s="28"/>
      <c r="M92" s="42"/>
      <c r="N92" s="28"/>
      <c r="O92" s="43"/>
    </row>
    <row r="93" spans="1:15" s="24" customFormat="1" ht="10.5" customHeight="1">
      <c r="A93" s="16"/>
      <c r="B93" s="22"/>
      <c r="C93" s="16"/>
      <c r="D93" s="16"/>
      <c r="E93" s="22"/>
      <c r="F93" s="28"/>
      <c r="G93" s="42"/>
      <c r="H93" s="28"/>
      <c r="I93" s="42"/>
      <c r="J93" s="28"/>
      <c r="K93" s="42"/>
      <c r="L93" s="28"/>
      <c r="M93" s="42"/>
      <c r="N93" s="28"/>
      <c r="O93" s="43"/>
    </row>
    <row r="94" spans="1:15" s="24" customFormat="1" ht="9.75" customHeight="1">
      <c r="A94" s="21" t="s">
        <v>80</v>
      </c>
      <c r="B94" s="22"/>
      <c r="C94" s="16"/>
      <c r="D94" s="23" t="s">
        <v>11</v>
      </c>
      <c r="E94" s="22"/>
      <c r="F94" s="28">
        <v>20390138</v>
      </c>
      <c r="G94" s="42">
        <v>4.6747983304732195</v>
      </c>
      <c r="H94" s="28">
        <v>625011756</v>
      </c>
      <c r="I94" s="42">
        <v>143.29495531000993</v>
      </c>
      <c r="J94" s="28">
        <v>3070891799</v>
      </c>
      <c r="K94" s="42">
        <v>704.056041946803</v>
      </c>
      <c r="L94" s="28">
        <v>598726277</v>
      </c>
      <c r="M94" s="42">
        <v>137.26854620258317</v>
      </c>
      <c r="N94" s="28">
        <v>2472165522</v>
      </c>
      <c r="O94" s="43">
        <v>566.7874957442199</v>
      </c>
    </row>
    <row r="95" spans="1:4" ht="6" customHeight="1">
      <c r="A95" s="2" t="s">
        <v>29</v>
      </c>
      <c r="B95" s="2"/>
      <c r="C95" s="2"/>
      <c r="D95" s="2"/>
    </row>
    <row r="96" ht="8.25">
      <c r="A96" s="1" t="s">
        <v>81</v>
      </c>
    </row>
    <row r="99" spans="6:15" ht="9">
      <c r="F99" s="84"/>
      <c r="G99" s="84"/>
      <c r="H99" s="84"/>
      <c r="I99" s="84"/>
      <c r="J99" s="84"/>
      <c r="K99" s="84"/>
      <c r="L99" s="84"/>
      <c r="M99" s="84"/>
      <c r="N99" s="84"/>
      <c r="O99" s="84"/>
    </row>
  </sheetData>
  <mergeCells count="11">
    <mergeCell ref="N9:N10"/>
    <mergeCell ref="F13:O13"/>
    <mergeCell ref="A5:B10"/>
    <mergeCell ref="J9:J10"/>
    <mergeCell ref="D5:E10"/>
    <mergeCell ref="A12:O12"/>
    <mergeCell ref="F6:I7"/>
    <mergeCell ref="J6:O7"/>
    <mergeCell ref="F9:F10"/>
    <mergeCell ref="H9:H10"/>
    <mergeCell ref="L9:L10"/>
  </mergeCells>
  <printOptions/>
  <pageMargins left="0.5511811023622047" right="0.1968503937007874" top="0.6692913385826772" bottom="0.3937007874015748" header="0.5118110236220472" footer="0.5118110236220472"/>
  <pageSetup firstPageNumber="46" useFirstPageNumber="1" horizontalDpi="300" verticalDpi="300" orientation="portrait" pageOrder="overThenDown" paperSize="9" scale="92" r:id="rId2"/>
  <headerFooter alignWithMargins="0">
    <oddHeader>&amp;C&amp;7- 40 -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A1">
      <selection activeCell="A1" sqref="A1"/>
    </sheetView>
  </sheetViews>
  <sheetFormatPr defaultColWidth="12" defaultRowHeight="11.25"/>
  <cols>
    <col min="1" max="1" width="10.16015625" style="1" customWidth="1"/>
    <col min="2" max="2" width="8.66015625" style="1" customWidth="1"/>
    <col min="3" max="3" width="9.33203125" style="1" customWidth="1"/>
    <col min="4" max="4" width="8.66015625" style="1" customWidth="1"/>
    <col min="5" max="5" width="8.33203125" style="1" customWidth="1"/>
    <col min="6" max="6" width="7.16015625" style="1" customWidth="1"/>
    <col min="7" max="7" width="9.33203125" style="1" customWidth="1"/>
    <col min="8" max="8" width="8.16015625" style="1" customWidth="1"/>
    <col min="9" max="9" width="10.16015625" style="1" customWidth="1"/>
    <col min="10" max="10" width="10" style="1" customWidth="1"/>
    <col min="11" max="11" width="6.66015625" style="1" customWidth="1"/>
    <col min="12" max="12" width="7.16015625" style="1" customWidth="1"/>
    <col min="13" max="13" width="10.33203125" style="1" customWidth="1"/>
    <col min="14" max="14" width="10.16015625" style="1" customWidth="1"/>
    <col min="15" max="15" width="3.33203125" style="1" customWidth="1"/>
    <col min="16" max="16384" width="12" style="1" customWidth="1"/>
  </cols>
  <sheetData>
    <row r="1" spans="1:15" ht="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2">
      <c r="A3" s="44" t="s">
        <v>998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9" customHeight="1">
      <c r="A5" s="68" t="s">
        <v>83</v>
      </c>
      <c r="B5" s="68"/>
      <c r="C5" s="68"/>
      <c r="D5" s="68"/>
      <c r="E5" s="68"/>
      <c r="F5" s="68"/>
      <c r="G5" s="68"/>
      <c r="H5" s="68"/>
      <c r="I5" s="68"/>
      <c r="J5" s="85"/>
      <c r="K5" s="1131" t="s">
        <v>84</v>
      </c>
      <c r="L5" s="1029"/>
      <c r="M5" s="1131" t="s">
        <v>41</v>
      </c>
      <c r="N5" s="1029"/>
      <c r="O5" s="1131" t="s">
        <v>33</v>
      </c>
    </row>
    <row r="6" spans="1:15" ht="9" customHeight="1">
      <c r="A6" s="86" t="s">
        <v>38</v>
      </c>
      <c r="B6" s="87"/>
      <c r="C6" s="11" t="s">
        <v>38</v>
      </c>
      <c r="D6" s="87"/>
      <c r="E6" s="6"/>
      <c r="F6" s="7"/>
      <c r="G6" s="1132" t="s">
        <v>40</v>
      </c>
      <c r="H6" s="1133"/>
      <c r="I6" s="1131" t="s">
        <v>85</v>
      </c>
      <c r="J6" s="1140"/>
      <c r="K6" s="1037"/>
      <c r="L6" s="1031"/>
      <c r="M6" s="1037"/>
      <c r="N6" s="1031"/>
      <c r="O6" s="1124"/>
    </row>
    <row r="7" spans="1:15" ht="9" customHeight="1">
      <c r="A7" s="11" t="s">
        <v>42</v>
      </c>
      <c r="B7" s="87"/>
      <c r="C7" s="88" t="s">
        <v>42</v>
      </c>
      <c r="D7" s="87"/>
      <c r="E7" s="88" t="s">
        <v>39</v>
      </c>
      <c r="F7" s="87"/>
      <c r="G7" s="1124" t="s">
        <v>43</v>
      </c>
      <c r="H7" s="1134"/>
      <c r="I7" s="1136"/>
      <c r="J7" s="1126"/>
      <c r="K7" s="1037"/>
      <c r="L7" s="1031"/>
      <c r="M7" s="1037"/>
      <c r="N7" s="1031"/>
      <c r="O7" s="1124"/>
    </row>
    <row r="8" spans="1:15" ht="9" customHeight="1">
      <c r="A8" s="9" t="s">
        <v>44</v>
      </c>
      <c r="B8" s="10"/>
      <c r="C8" s="9" t="s">
        <v>86</v>
      </c>
      <c r="D8" s="10"/>
      <c r="E8" s="8"/>
      <c r="F8" s="89"/>
      <c r="G8" s="1130" t="s">
        <v>46</v>
      </c>
      <c r="H8" s="1138"/>
      <c r="I8" s="1127"/>
      <c r="J8" s="1129"/>
      <c r="K8" s="1036"/>
      <c r="L8" s="1033"/>
      <c r="M8" s="1036"/>
      <c r="N8" s="1033"/>
      <c r="O8" s="1124"/>
    </row>
    <row r="9" spans="1:15" ht="9" customHeight="1">
      <c r="A9" s="1080" t="s">
        <v>32</v>
      </c>
      <c r="B9" s="684" t="s">
        <v>82</v>
      </c>
      <c r="C9" s="1080" t="s">
        <v>32</v>
      </c>
      <c r="D9" s="684" t="s">
        <v>82</v>
      </c>
      <c r="E9" s="1080" t="s">
        <v>32</v>
      </c>
      <c r="F9" s="684" t="s">
        <v>82</v>
      </c>
      <c r="G9" s="1080" t="s">
        <v>32</v>
      </c>
      <c r="H9" s="684" t="s">
        <v>82</v>
      </c>
      <c r="I9" s="1080" t="s">
        <v>32</v>
      </c>
      <c r="J9" s="684" t="s">
        <v>82</v>
      </c>
      <c r="K9" s="1080" t="s">
        <v>32</v>
      </c>
      <c r="L9" s="684" t="s">
        <v>82</v>
      </c>
      <c r="M9" s="1080" t="s">
        <v>32</v>
      </c>
      <c r="N9" s="684" t="s">
        <v>82</v>
      </c>
      <c r="O9" s="1124"/>
    </row>
    <row r="10" spans="1:15" ht="9" customHeight="1">
      <c r="A10" s="1082"/>
      <c r="B10" s="38" t="s">
        <v>35</v>
      </c>
      <c r="C10" s="1082"/>
      <c r="D10" s="38" t="s">
        <v>35</v>
      </c>
      <c r="E10" s="1082"/>
      <c r="F10" s="38" t="s">
        <v>35</v>
      </c>
      <c r="G10" s="1082"/>
      <c r="H10" s="38" t="s">
        <v>35</v>
      </c>
      <c r="I10" s="1082"/>
      <c r="J10" s="38" t="s">
        <v>35</v>
      </c>
      <c r="K10" s="1082"/>
      <c r="L10" s="38" t="s">
        <v>35</v>
      </c>
      <c r="M10" s="1082"/>
      <c r="N10" s="38" t="s">
        <v>35</v>
      </c>
      <c r="O10" s="1130"/>
    </row>
    <row r="11" spans="1:15" ht="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9">
      <c r="A12" s="912"/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</row>
    <row r="13" spans="1:15" ht="9">
      <c r="A13" s="912" t="s">
        <v>48</v>
      </c>
      <c r="B13" s="912"/>
      <c r="C13" s="912"/>
      <c r="D13" s="912"/>
      <c r="E13" s="912"/>
      <c r="F13" s="912"/>
      <c r="G13" s="912"/>
      <c r="H13" s="912"/>
      <c r="I13" s="912"/>
      <c r="J13" s="912"/>
      <c r="K13" s="912"/>
      <c r="L13" s="912"/>
      <c r="M13" s="912"/>
      <c r="N13" s="912"/>
      <c r="O13" s="912"/>
    </row>
    <row r="14" spans="1:15" ht="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1"/>
      <c r="M14" s="4"/>
      <c r="N14" s="4"/>
      <c r="O14" s="4"/>
    </row>
    <row r="15" spans="1:15" ht="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9">
      <c r="A16" s="48">
        <v>52343877</v>
      </c>
      <c r="B16" s="27">
        <v>419.8123014981874</v>
      </c>
      <c r="C16" s="29">
        <v>7746273</v>
      </c>
      <c r="D16" s="27">
        <v>62.12724166693401</v>
      </c>
      <c r="E16" s="29">
        <v>192746</v>
      </c>
      <c r="F16" s="27">
        <v>1.5458759744634436</v>
      </c>
      <c r="G16" s="27">
        <v>0</v>
      </c>
      <c r="H16" s="27">
        <v>0</v>
      </c>
      <c r="I16" s="29">
        <v>182857013</v>
      </c>
      <c r="J16" s="27">
        <v>1466.563576721953</v>
      </c>
      <c r="K16" s="27">
        <v>0</v>
      </c>
      <c r="L16" s="27">
        <v>0</v>
      </c>
      <c r="M16" s="29">
        <v>182857013</v>
      </c>
      <c r="N16" s="27">
        <v>1466.563576721953</v>
      </c>
      <c r="O16" s="90" t="s">
        <v>10</v>
      </c>
    </row>
    <row r="17" spans="1:15" ht="9">
      <c r="A17" s="51"/>
      <c r="B17" s="7"/>
      <c r="C17" s="20"/>
      <c r="D17" s="7"/>
      <c r="E17" s="20"/>
      <c r="F17" s="7"/>
      <c r="G17" s="31"/>
      <c r="H17" s="27"/>
      <c r="I17" s="20"/>
      <c r="J17" s="7"/>
      <c r="K17" s="31"/>
      <c r="L17" s="27"/>
      <c r="M17" s="20"/>
      <c r="N17" s="7"/>
      <c r="O17" s="90"/>
    </row>
    <row r="18" spans="1:15" ht="9">
      <c r="A18" s="48"/>
      <c r="B18" s="27"/>
      <c r="C18" s="29"/>
      <c r="D18" s="27"/>
      <c r="E18" s="29"/>
      <c r="F18" s="27"/>
      <c r="G18" s="31"/>
      <c r="H18" s="27"/>
      <c r="I18" s="29"/>
      <c r="J18" s="27"/>
      <c r="K18" s="31"/>
      <c r="L18" s="27"/>
      <c r="M18" s="29"/>
      <c r="N18" s="27"/>
      <c r="O18" s="88"/>
    </row>
    <row r="19" spans="1:15" ht="9">
      <c r="A19" s="48">
        <v>709105583</v>
      </c>
      <c r="B19" s="27">
        <v>528.9476128918683</v>
      </c>
      <c r="C19" s="29">
        <v>126574908</v>
      </c>
      <c r="D19" s="27">
        <v>94.41682175926098</v>
      </c>
      <c r="E19" s="29">
        <v>2190538</v>
      </c>
      <c r="F19" s="27">
        <v>1.634001866332686</v>
      </c>
      <c r="G19" s="31">
        <v>6418932</v>
      </c>
      <c r="H19" s="27">
        <v>4.788114548965871</v>
      </c>
      <c r="I19" s="29">
        <v>2373181196</v>
      </c>
      <c r="J19" s="27">
        <v>1770.242060813205</v>
      </c>
      <c r="K19" s="27">
        <v>0</v>
      </c>
      <c r="L19" s="27">
        <v>0</v>
      </c>
      <c r="M19" s="29">
        <v>2373181196</v>
      </c>
      <c r="N19" s="27">
        <v>1770.242060813205</v>
      </c>
      <c r="O19" s="90" t="s">
        <v>12</v>
      </c>
    </row>
    <row r="20" spans="1:15" ht="9">
      <c r="A20" s="48"/>
      <c r="B20" s="27"/>
      <c r="C20" s="29"/>
      <c r="D20" s="27"/>
      <c r="E20" s="29"/>
      <c r="F20" s="27"/>
      <c r="G20" s="31"/>
      <c r="H20" s="27"/>
      <c r="I20" s="29"/>
      <c r="J20" s="27"/>
      <c r="K20" s="31"/>
      <c r="L20" s="31"/>
      <c r="M20" s="29"/>
      <c r="N20" s="27"/>
      <c r="O20" s="90"/>
    </row>
    <row r="21" spans="1:15" ht="9">
      <c r="A21" s="48"/>
      <c r="B21" s="27"/>
      <c r="C21" s="29"/>
      <c r="D21" s="27"/>
      <c r="E21" s="29"/>
      <c r="F21" s="27"/>
      <c r="G21" s="31"/>
      <c r="H21" s="31"/>
      <c r="I21" s="29"/>
      <c r="J21" s="27"/>
      <c r="K21" s="31"/>
      <c r="L21" s="31"/>
      <c r="M21" s="29"/>
      <c r="N21" s="27"/>
      <c r="O21" s="88"/>
    </row>
    <row r="22" spans="1:15" ht="9">
      <c r="A22" s="48">
        <v>23107611</v>
      </c>
      <c r="B22" s="27">
        <v>378.7263742747566</v>
      </c>
      <c r="C22" s="29">
        <v>3826248</v>
      </c>
      <c r="D22" s="27">
        <v>62.71098436424427</v>
      </c>
      <c r="E22" s="29">
        <v>59293</v>
      </c>
      <c r="F22" s="27">
        <v>0.9717933589012357</v>
      </c>
      <c r="G22" s="27">
        <v>0</v>
      </c>
      <c r="H22" s="27">
        <v>0</v>
      </c>
      <c r="I22" s="29">
        <v>64059904</v>
      </c>
      <c r="J22" s="27">
        <v>1049.9213950896515</v>
      </c>
      <c r="K22" s="27">
        <v>0</v>
      </c>
      <c r="L22" s="27">
        <v>0</v>
      </c>
      <c r="M22" s="29">
        <v>64059904</v>
      </c>
      <c r="N22" s="27">
        <v>1049.9213950896515</v>
      </c>
      <c r="O22" s="90" t="s">
        <v>14</v>
      </c>
    </row>
    <row r="23" spans="1:15" ht="9">
      <c r="A23" s="51"/>
      <c r="B23" s="78"/>
      <c r="C23" s="20"/>
      <c r="D23" s="78"/>
      <c r="E23" s="20"/>
      <c r="F23" s="78"/>
      <c r="G23" s="31"/>
      <c r="H23" s="27"/>
      <c r="I23" s="20"/>
      <c r="J23" s="78"/>
      <c r="K23" s="31"/>
      <c r="L23" s="31"/>
      <c r="M23" s="20"/>
      <c r="N23" s="78"/>
      <c r="O23" s="90"/>
    </row>
    <row r="24" spans="1:15" ht="9">
      <c r="A24" s="51"/>
      <c r="B24" s="78"/>
      <c r="C24" s="20"/>
      <c r="D24" s="78"/>
      <c r="E24" s="20"/>
      <c r="F24" s="78"/>
      <c r="G24" s="31"/>
      <c r="H24" s="27"/>
      <c r="I24" s="20"/>
      <c r="J24" s="78"/>
      <c r="K24" s="31"/>
      <c r="L24" s="31"/>
      <c r="M24" s="20"/>
      <c r="N24" s="78"/>
      <c r="O24" s="88"/>
    </row>
    <row r="25" spans="1:15" s="24" customFormat="1" ht="9">
      <c r="A25" s="58">
        <v>784557071</v>
      </c>
      <c r="B25" s="42">
        <v>514.0271513698203</v>
      </c>
      <c r="C25" s="28">
        <v>138147429</v>
      </c>
      <c r="D25" s="42">
        <v>90.51161734789146</v>
      </c>
      <c r="E25" s="28">
        <v>2442577</v>
      </c>
      <c r="F25" s="42">
        <v>1.6003308665755964</v>
      </c>
      <c r="G25" s="32">
        <v>6418932</v>
      </c>
      <c r="H25" s="42">
        <v>4.205564455102061</v>
      </c>
      <c r="I25" s="28">
        <v>2620098113</v>
      </c>
      <c r="J25" s="91">
        <v>1716.639386881304</v>
      </c>
      <c r="K25" s="42">
        <v>0</v>
      </c>
      <c r="L25" s="42">
        <v>0</v>
      </c>
      <c r="M25" s="28">
        <v>2620098113</v>
      </c>
      <c r="N25" s="91">
        <v>1716.639386881304</v>
      </c>
      <c r="O25" s="90" t="s">
        <v>16</v>
      </c>
    </row>
    <row r="26" spans="1:15" ht="9">
      <c r="A26" s="92"/>
      <c r="B26" s="49"/>
      <c r="C26" s="7"/>
      <c r="D26" s="49"/>
      <c r="E26" s="7"/>
      <c r="F26" s="49"/>
      <c r="G26" s="7"/>
      <c r="H26" s="93"/>
      <c r="I26" s="94"/>
      <c r="J26" s="49"/>
      <c r="K26" s="49"/>
      <c r="L26" s="49"/>
      <c r="M26" s="7"/>
      <c r="N26" s="7"/>
      <c r="O26" s="88"/>
    </row>
    <row r="27" spans="1:15" ht="9">
      <c r="A27" s="92"/>
      <c r="B27" s="49"/>
      <c r="C27" s="7"/>
      <c r="D27" s="49"/>
      <c r="E27" s="7"/>
      <c r="F27" s="49"/>
      <c r="G27" s="7"/>
      <c r="H27" s="93"/>
      <c r="I27" s="94"/>
      <c r="J27" s="49"/>
      <c r="K27" s="7"/>
      <c r="L27" s="7"/>
      <c r="M27" s="7"/>
      <c r="N27" s="7"/>
      <c r="O27" s="88"/>
    </row>
    <row r="28" spans="1:15" ht="9">
      <c r="A28" s="92"/>
      <c r="B28" s="49"/>
      <c r="C28" s="7"/>
      <c r="D28" s="49"/>
      <c r="E28" s="7"/>
      <c r="F28" s="49"/>
      <c r="G28" s="7"/>
      <c r="H28" s="93"/>
      <c r="I28" s="94"/>
      <c r="J28" s="49"/>
      <c r="K28" s="7"/>
      <c r="L28" s="7"/>
      <c r="M28" s="7"/>
      <c r="N28" s="7"/>
      <c r="O28" s="88"/>
    </row>
    <row r="29" spans="1:15" ht="9">
      <c r="A29" s="92"/>
      <c r="B29" s="49"/>
      <c r="C29" s="7"/>
      <c r="D29" s="49"/>
      <c r="E29" s="7"/>
      <c r="F29" s="49"/>
      <c r="G29" s="7"/>
      <c r="H29" s="93"/>
      <c r="I29" s="94"/>
      <c r="J29" s="49"/>
      <c r="K29" s="7"/>
      <c r="L29" s="7"/>
      <c r="M29" s="7"/>
      <c r="N29" s="7"/>
      <c r="O29" s="88"/>
    </row>
    <row r="30" spans="1:15" ht="9">
      <c r="A30" s="92"/>
      <c r="B30" s="49"/>
      <c r="C30" s="7"/>
      <c r="D30" s="49"/>
      <c r="E30" s="7"/>
      <c r="F30" s="49"/>
      <c r="G30" s="7"/>
      <c r="H30" s="93"/>
      <c r="I30" s="94"/>
      <c r="J30" s="49"/>
      <c r="K30" s="7"/>
      <c r="L30" s="7"/>
      <c r="M30" s="7"/>
      <c r="N30" s="7"/>
      <c r="O30" s="88"/>
    </row>
    <row r="31" spans="1:15" ht="9" customHeight="1">
      <c r="A31" s="48">
        <v>39585371</v>
      </c>
      <c r="B31" s="27">
        <v>367.41914255747685</v>
      </c>
      <c r="C31" s="29">
        <v>5578946</v>
      </c>
      <c r="D31" s="27">
        <v>51.782047355182435</v>
      </c>
      <c r="E31" s="29">
        <v>139366</v>
      </c>
      <c r="F31" s="27">
        <v>1.2935520099499718</v>
      </c>
      <c r="G31" s="27">
        <v>0</v>
      </c>
      <c r="H31" s="27">
        <v>0</v>
      </c>
      <c r="I31" s="29">
        <v>136011616</v>
      </c>
      <c r="J31" s="27">
        <v>1262.4176574870753</v>
      </c>
      <c r="K31" s="764">
        <v>0</v>
      </c>
      <c r="L31" s="764">
        <v>0</v>
      </c>
      <c r="M31" s="29">
        <v>136011616</v>
      </c>
      <c r="N31" s="27">
        <v>1262.4176574870753</v>
      </c>
      <c r="O31" s="90" t="s">
        <v>10</v>
      </c>
    </row>
    <row r="32" spans="1:15" ht="9">
      <c r="A32" s="51"/>
      <c r="B32" s="27"/>
      <c r="C32" s="20"/>
      <c r="D32" s="27"/>
      <c r="E32" s="20"/>
      <c r="F32" s="27"/>
      <c r="G32" s="31"/>
      <c r="H32" s="93"/>
      <c r="I32" s="20"/>
      <c r="J32" s="27"/>
      <c r="K32" s="57"/>
      <c r="L32" s="95"/>
      <c r="M32" s="20"/>
      <c r="N32" s="27"/>
      <c r="O32" s="90"/>
    </row>
    <row r="33" spans="1:15" ht="9">
      <c r="A33" s="48"/>
      <c r="B33" s="27"/>
      <c r="C33" s="29"/>
      <c r="D33" s="27"/>
      <c r="E33" s="29"/>
      <c r="F33" s="27"/>
      <c r="G33" s="31"/>
      <c r="H33" s="93"/>
      <c r="I33" s="29"/>
      <c r="J33" s="27"/>
      <c r="K33" s="57"/>
      <c r="L33" s="95"/>
      <c r="M33" s="29"/>
      <c r="N33" s="27"/>
      <c r="O33" s="88"/>
    </row>
    <row r="34" spans="1:15" ht="9">
      <c r="A34" s="48">
        <v>30593265</v>
      </c>
      <c r="B34" s="30">
        <v>299.27673540460165</v>
      </c>
      <c r="C34" s="29">
        <v>3130848</v>
      </c>
      <c r="D34" s="27">
        <v>30.627328220378775</v>
      </c>
      <c r="E34" s="29">
        <v>141565</v>
      </c>
      <c r="F34" s="27">
        <v>1.3848509156362498</v>
      </c>
      <c r="G34" s="31">
        <v>519577</v>
      </c>
      <c r="H34" s="27">
        <v>5.082730082955079</v>
      </c>
      <c r="I34" s="29">
        <v>72605057</v>
      </c>
      <c r="J34" s="27">
        <v>710.2545097041791</v>
      </c>
      <c r="K34" s="31">
        <v>2683</v>
      </c>
      <c r="L34" s="50">
        <v>0.02624628267334481</v>
      </c>
      <c r="M34" s="29">
        <v>72607740</v>
      </c>
      <c r="N34" s="27">
        <v>710.2807559868525</v>
      </c>
      <c r="O34" s="90" t="s">
        <v>12</v>
      </c>
    </row>
    <row r="35" spans="1:15" ht="9">
      <c r="A35" s="48"/>
      <c r="B35" s="27"/>
      <c r="C35" s="29"/>
      <c r="D35" s="27"/>
      <c r="E35" s="29"/>
      <c r="F35" s="27"/>
      <c r="G35" s="31"/>
      <c r="H35" s="93"/>
      <c r="I35" s="29"/>
      <c r="J35" s="27"/>
      <c r="K35" s="57"/>
      <c r="L35" s="95"/>
      <c r="M35" s="29"/>
      <c r="N35" s="27"/>
      <c r="O35" s="90"/>
    </row>
    <row r="36" spans="1:15" ht="9">
      <c r="A36" s="48"/>
      <c r="B36" s="27"/>
      <c r="C36" s="29"/>
      <c r="D36" s="27"/>
      <c r="E36" s="29"/>
      <c r="F36" s="27"/>
      <c r="G36" s="31"/>
      <c r="H36" s="93"/>
      <c r="I36" s="29"/>
      <c r="J36" s="27"/>
      <c r="K36" s="57"/>
      <c r="L36" s="95"/>
      <c r="M36" s="29"/>
      <c r="N36" s="27"/>
      <c r="O36" s="88"/>
    </row>
    <row r="37" spans="1:15" ht="9">
      <c r="A37" s="48">
        <v>52299318</v>
      </c>
      <c r="B37" s="27">
        <v>430.8974648397914</v>
      </c>
      <c r="C37" s="29">
        <v>3253218</v>
      </c>
      <c r="D37" s="27">
        <v>26.8034735896781</v>
      </c>
      <c r="E37" s="29">
        <v>239887</v>
      </c>
      <c r="F37" s="27">
        <v>1.9764445140187685</v>
      </c>
      <c r="G37" s="31">
        <v>444154</v>
      </c>
      <c r="H37" s="27">
        <v>3.6594135433745563</v>
      </c>
      <c r="I37" s="29">
        <v>94731401</v>
      </c>
      <c r="J37" s="30">
        <v>780.4981420909098</v>
      </c>
      <c r="K37" s="31">
        <v>22</v>
      </c>
      <c r="L37" s="30">
        <v>0.0001812594234302522</v>
      </c>
      <c r="M37" s="29">
        <v>94731423</v>
      </c>
      <c r="N37" s="30">
        <v>780.4983233503333</v>
      </c>
      <c r="O37" s="90" t="s">
        <v>14</v>
      </c>
    </row>
    <row r="38" spans="1:15" ht="9">
      <c r="A38" s="48"/>
      <c r="B38" s="27"/>
      <c r="C38" s="29"/>
      <c r="D38" s="27"/>
      <c r="E38" s="29"/>
      <c r="F38" s="27"/>
      <c r="G38" s="31"/>
      <c r="H38" s="93"/>
      <c r="I38" s="29"/>
      <c r="J38" s="27"/>
      <c r="K38" s="31"/>
      <c r="L38" s="27"/>
      <c r="M38" s="29"/>
      <c r="N38" s="27"/>
      <c r="O38" s="90"/>
    </row>
    <row r="39" spans="1:15" ht="9">
      <c r="A39" s="48"/>
      <c r="B39" s="27"/>
      <c r="C39" s="29"/>
      <c r="D39" s="27"/>
      <c r="E39" s="29"/>
      <c r="F39" s="27"/>
      <c r="G39" s="31"/>
      <c r="H39" s="93"/>
      <c r="I39" s="29"/>
      <c r="J39" s="27"/>
      <c r="K39" s="31"/>
      <c r="L39" s="27"/>
      <c r="M39" s="29"/>
      <c r="N39" s="27"/>
      <c r="O39" s="88"/>
    </row>
    <row r="40" spans="1:15" ht="9">
      <c r="A40" s="48">
        <v>70049060</v>
      </c>
      <c r="B40" s="27">
        <v>507.06542353741696</v>
      </c>
      <c r="C40" s="29">
        <v>3017363</v>
      </c>
      <c r="D40" s="27">
        <v>21.841841240426795</v>
      </c>
      <c r="E40" s="29">
        <v>232628</v>
      </c>
      <c r="F40" s="27">
        <v>1.6839285972811373</v>
      </c>
      <c r="G40" s="27">
        <v>0</v>
      </c>
      <c r="H40" s="27">
        <v>0</v>
      </c>
      <c r="I40" s="29">
        <v>122155284</v>
      </c>
      <c r="J40" s="27">
        <v>884.2477089456082</v>
      </c>
      <c r="K40" s="27">
        <v>0</v>
      </c>
      <c r="L40" s="27">
        <v>0</v>
      </c>
      <c r="M40" s="29">
        <v>122155284</v>
      </c>
      <c r="N40" s="27">
        <v>884.2477089456082</v>
      </c>
      <c r="O40" s="90" t="s">
        <v>16</v>
      </c>
    </row>
    <row r="41" spans="1:15" ht="9">
      <c r="A41" s="48"/>
      <c r="B41" s="27"/>
      <c r="C41" s="29"/>
      <c r="D41" s="27"/>
      <c r="E41" s="29"/>
      <c r="F41" s="27"/>
      <c r="G41" s="31"/>
      <c r="H41" s="27"/>
      <c r="I41" s="29"/>
      <c r="J41" s="27"/>
      <c r="K41" s="20"/>
      <c r="L41" s="95"/>
      <c r="M41" s="29"/>
      <c r="N41" s="27"/>
      <c r="O41" s="90"/>
    </row>
    <row r="42" spans="1:15" ht="9">
      <c r="A42" s="48"/>
      <c r="B42" s="27"/>
      <c r="C42" s="29"/>
      <c r="D42" s="27"/>
      <c r="E42" s="29"/>
      <c r="F42" s="27"/>
      <c r="G42" s="31"/>
      <c r="H42" s="27"/>
      <c r="I42" s="29"/>
      <c r="J42" s="27"/>
      <c r="K42" s="20"/>
      <c r="L42" s="95"/>
      <c r="M42" s="29"/>
      <c r="N42" s="27"/>
      <c r="O42" s="88"/>
    </row>
    <row r="43" spans="1:15" ht="9">
      <c r="A43" s="48">
        <v>67595712</v>
      </c>
      <c r="B43" s="27">
        <v>526.0857978955233</v>
      </c>
      <c r="C43" s="29">
        <v>2736797</v>
      </c>
      <c r="D43" s="27">
        <v>21.30002023535272</v>
      </c>
      <c r="E43" s="29">
        <v>214040</v>
      </c>
      <c r="F43" s="27">
        <v>1.6658364983500404</v>
      </c>
      <c r="G43" s="27">
        <v>0</v>
      </c>
      <c r="H43" s="27">
        <v>0</v>
      </c>
      <c r="I43" s="29">
        <v>115948608</v>
      </c>
      <c r="J43" s="27">
        <v>902.4080692360376</v>
      </c>
      <c r="K43" s="31">
        <v>5477455</v>
      </c>
      <c r="L43" s="50">
        <v>42.630089969491316</v>
      </c>
      <c r="M43" s="29">
        <v>121426063</v>
      </c>
      <c r="N43" s="27">
        <v>945.0381592055289</v>
      </c>
      <c r="O43" s="90" t="s">
        <v>18</v>
      </c>
    </row>
    <row r="44" spans="1:15" ht="9">
      <c r="A44" s="48"/>
      <c r="B44" s="27"/>
      <c r="C44" s="29"/>
      <c r="D44" s="27"/>
      <c r="E44" s="29"/>
      <c r="F44" s="27"/>
      <c r="G44" s="31"/>
      <c r="H44" s="27"/>
      <c r="I44" s="29"/>
      <c r="J44" s="27"/>
      <c r="K44" s="20"/>
      <c r="L44" s="95"/>
      <c r="M44" s="29"/>
      <c r="N44" s="27"/>
      <c r="O44" s="90"/>
    </row>
    <row r="45" spans="1:15" ht="9">
      <c r="A45" s="48"/>
      <c r="B45" s="27"/>
      <c r="C45" s="29"/>
      <c r="D45" s="27"/>
      <c r="E45" s="29"/>
      <c r="F45" s="27"/>
      <c r="G45" s="31"/>
      <c r="H45" s="27"/>
      <c r="I45" s="29"/>
      <c r="J45" s="27"/>
      <c r="K45" s="20"/>
      <c r="L45" s="95"/>
      <c r="M45" s="29"/>
      <c r="N45" s="27"/>
      <c r="O45" s="88"/>
    </row>
    <row r="46" spans="1:15" ht="9">
      <c r="A46" s="48">
        <v>52509059</v>
      </c>
      <c r="B46" s="27">
        <v>420.610853892983</v>
      </c>
      <c r="C46" s="29">
        <v>2826573</v>
      </c>
      <c r="D46" s="27">
        <v>22.64156520346043</v>
      </c>
      <c r="E46" s="29">
        <v>157758</v>
      </c>
      <c r="F46" s="27">
        <v>1.2636815123357898</v>
      </c>
      <c r="G46" s="31">
        <v>20315</v>
      </c>
      <c r="H46" s="27">
        <v>0.16272829221403395</v>
      </c>
      <c r="I46" s="29">
        <v>96761790</v>
      </c>
      <c r="J46" s="27">
        <v>775.0864306312079</v>
      </c>
      <c r="K46" s="31">
        <v>3526</v>
      </c>
      <c r="L46" s="50">
        <v>0.02824415251521948</v>
      </c>
      <c r="M46" s="29">
        <v>96765316</v>
      </c>
      <c r="N46" s="27">
        <v>775.1146747837232</v>
      </c>
      <c r="O46" s="90" t="s">
        <v>20</v>
      </c>
    </row>
    <row r="47" spans="1:15" ht="9">
      <c r="A47" s="48"/>
      <c r="B47" s="27"/>
      <c r="C47" s="29"/>
      <c r="D47" s="27"/>
      <c r="E47" s="29"/>
      <c r="F47" s="27"/>
      <c r="G47" s="31"/>
      <c r="H47" s="27"/>
      <c r="I47" s="29"/>
      <c r="J47" s="27"/>
      <c r="K47" s="20"/>
      <c r="L47" s="95"/>
      <c r="M47" s="29"/>
      <c r="N47" s="27"/>
      <c r="O47" s="90"/>
    </row>
    <row r="48" spans="1:15" ht="9">
      <c r="A48" s="48"/>
      <c r="B48" s="27"/>
      <c r="C48" s="29"/>
      <c r="D48" s="27"/>
      <c r="E48" s="29"/>
      <c r="F48" s="27"/>
      <c r="G48" s="31"/>
      <c r="H48" s="27"/>
      <c r="I48" s="29"/>
      <c r="J48" s="27"/>
      <c r="K48" s="20"/>
      <c r="L48" s="95"/>
      <c r="M48" s="29"/>
      <c r="N48" s="27"/>
      <c r="O48" s="88"/>
    </row>
    <row r="49" spans="1:15" ht="9">
      <c r="A49" s="48">
        <v>58194446</v>
      </c>
      <c r="B49" s="27">
        <v>459.7843547788163</v>
      </c>
      <c r="C49" s="29">
        <v>2875151</v>
      </c>
      <c r="D49" s="27">
        <v>22.716075816353136</v>
      </c>
      <c r="E49" s="29">
        <v>197969</v>
      </c>
      <c r="F49" s="27">
        <v>1.5641191761015731</v>
      </c>
      <c r="G49" s="27">
        <v>0</v>
      </c>
      <c r="H49" s="27">
        <v>0</v>
      </c>
      <c r="I49" s="29">
        <v>115219688</v>
      </c>
      <c r="J49" s="27">
        <v>910.3310289249342</v>
      </c>
      <c r="K49" s="27">
        <v>0</v>
      </c>
      <c r="L49" s="27">
        <v>0</v>
      </c>
      <c r="M49" s="29">
        <v>115219688</v>
      </c>
      <c r="N49" s="27">
        <v>910.3310289249342</v>
      </c>
      <c r="O49" s="90" t="s">
        <v>22</v>
      </c>
    </row>
    <row r="50" spans="1:15" ht="9">
      <c r="A50" s="48"/>
      <c r="B50" s="27"/>
      <c r="C50" s="29"/>
      <c r="D50" s="27"/>
      <c r="E50" s="29"/>
      <c r="F50" s="27"/>
      <c r="G50" s="31"/>
      <c r="H50" s="27"/>
      <c r="I50" s="29"/>
      <c r="J50" s="27"/>
      <c r="K50" s="31"/>
      <c r="L50" s="31"/>
      <c r="M50" s="29"/>
      <c r="N50" s="27"/>
      <c r="O50" s="90"/>
    </row>
    <row r="51" spans="1:15" ht="9">
      <c r="A51" s="48"/>
      <c r="B51" s="27"/>
      <c r="C51" s="29"/>
      <c r="D51" s="27"/>
      <c r="E51" s="29"/>
      <c r="F51" s="27"/>
      <c r="G51" s="31"/>
      <c r="H51" s="27"/>
      <c r="I51" s="29"/>
      <c r="J51" s="27"/>
      <c r="K51" s="31"/>
      <c r="L51" s="31"/>
      <c r="M51" s="29"/>
      <c r="N51" s="27"/>
      <c r="O51" s="88"/>
    </row>
    <row r="52" spans="1:15" ht="9">
      <c r="A52" s="48">
        <v>79554196</v>
      </c>
      <c r="B52" s="27">
        <v>479.7913032989566</v>
      </c>
      <c r="C52" s="29">
        <v>5876838</v>
      </c>
      <c r="D52" s="30">
        <v>35.44320607924733</v>
      </c>
      <c r="E52" s="29">
        <v>222256</v>
      </c>
      <c r="F52" s="27">
        <v>1.3404257885531632</v>
      </c>
      <c r="G52" s="31">
        <v>6777</v>
      </c>
      <c r="H52" s="27">
        <v>0.04087208250407093</v>
      </c>
      <c r="I52" s="29">
        <v>167381083</v>
      </c>
      <c r="J52" s="27">
        <v>1009.475200530728</v>
      </c>
      <c r="K52" s="27">
        <v>0</v>
      </c>
      <c r="L52" s="27">
        <v>0</v>
      </c>
      <c r="M52" s="29">
        <v>167381083</v>
      </c>
      <c r="N52" s="27">
        <v>1009.475200530728</v>
      </c>
      <c r="O52" s="90" t="s">
        <v>24</v>
      </c>
    </row>
    <row r="53" spans="1:15" ht="9">
      <c r="A53" s="48"/>
      <c r="B53" s="27"/>
      <c r="C53" s="29"/>
      <c r="D53" s="27"/>
      <c r="E53" s="29"/>
      <c r="F53" s="27"/>
      <c r="G53" s="31"/>
      <c r="H53" s="27"/>
      <c r="I53" s="29"/>
      <c r="J53" s="27"/>
      <c r="K53" s="31"/>
      <c r="L53" s="31"/>
      <c r="M53" s="29"/>
      <c r="N53" s="27"/>
      <c r="O53" s="90"/>
    </row>
    <row r="54" spans="1:15" ht="9">
      <c r="A54" s="48"/>
      <c r="B54" s="27"/>
      <c r="C54" s="29"/>
      <c r="D54" s="27"/>
      <c r="E54" s="29"/>
      <c r="F54" s="27"/>
      <c r="G54" s="31"/>
      <c r="H54" s="27"/>
      <c r="I54" s="29"/>
      <c r="J54" s="27"/>
      <c r="K54" s="31"/>
      <c r="L54" s="31"/>
      <c r="M54" s="29"/>
      <c r="N54" s="27"/>
      <c r="O54" s="88"/>
    </row>
    <row r="55" spans="1:15" ht="9">
      <c r="A55" s="48">
        <v>105626704</v>
      </c>
      <c r="B55" s="27">
        <v>518.7569874518085</v>
      </c>
      <c r="C55" s="29">
        <v>4268549</v>
      </c>
      <c r="D55" s="27">
        <v>20.963823883309185</v>
      </c>
      <c r="E55" s="29">
        <v>339597</v>
      </c>
      <c r="F55" s="27">
        <v>1.6678388134469464</v>
      </c>
      <c r="G55" s="31">
        <v>0</v>
      </c>
      <c r="H55" s="31">
        <v>0</v>
      </c>
      <c r="I55" s="29">
        <v>180023115</v>
      </c>
      <c r="J55" s="27">
        <v>884.1348378066449</v>
      </c>
      <c r="K55" s="27">
        <v>0</v>
      </c>
      <c r="L55" s="27">
        <v>0</v>
      </c>
      <c r="M55" s="29">
        <v>180023115</v>
      </c>
      <c r="N55" s="27">
        <v>884.1348378066449</v>
      </c>
      <c r="O55" s="90" t="s">
        <v>60</v>
      </c>
    </row>
    <row r="56" spans="1:15" ht="9">
      <c r="A56" s="48"/>
      <c r="B56" s="27"/>
      <c r="C56" s="29"/>
      <c r="D56" s="27"/>
      <c r="E56" s="29"/>
      <c r="F56" s="27"/>
      <c r="G56" s="31"/>
      <c r="H56" s="93"/>
      <c r="I56" s="29"/>
      <c r="J56" s="27"/>
      <c r="K56" s="31"/>
      <c r="L56" s="31"/>
      <c r="M56" s="29"/>
      <c r="N56" s="27"/>
      <c r="O56" s="90"/>
    </row>
    <row r="57" spans="1:15" ht="9">
      <c r="A57" s="48"/>
      <c r="B57" s="27"/>
      <c r="C57" s="29"/>
      <c r="D57" s="27"/>
      <c r="E57" s="29"/>
      <c r="F57" s="27"/>
      <c r="G57" s="31"/>
      <c r="H57" s="93"/>
      <c r="I57" s="29"/>
      <c r="J57" s="27"/>
      <c r="K57" s="31"/>
      <c r="L57" s="31"/>
      <c r="M57" s="29"/>
      <c r="N57" s="27"/>
      <c r="O57" s="88"/>
    </row>
    <row r="58" spans="1:15" ht="9">
      <c r="A58" s="48">
        <v>30377546</v>
      </c>
      <c r="B58" s="27">
        <v>351.7548170449282</v>
      </c>
      <c r="C58" s="29">
        <v>2247317</v>
      </c>
      <c r="D58" s="27">
        <v>26.022660954145437</v>
      </c>
      <c r="E58" s="29">
        <v>209735</v>
      </c>
      <c r="F58" s="30">
        <v>2.4286127836961557</v>
      </c>
      <c r="G58" s="31">
        <v>2094454</v>
      </c>
      <c r="H58" s="27">
        <v>24.252593793422882</v>
      </c>
      <c r="I58" s="29">
        <v>71189763</v>
      </c>
      <c r="J58" s="27">
        <v>824.3372278832793</v>
      </c>
      <c r="K58" s="27">
        <v>0</v>
      </c>
      <c r="L58" s="27">
        <v>0</v>
      </c>
      <c r="M58" s="29">
        <v>71189763</v>
      </c>
      <c r="N58" s="27">
        <v>824.3372278832793</v>
      </c>
      <c r="O58" s="90" t="s">
        <v>62</v>
      </c>
    </row>
    <row r="59" spans="1:15" ht="9">
      <c r="A59" s="48"/>
      <c r="B59" s="27"/>
      <c r="C59" s="29"/>
      <c r="D59" s="27"/>
      <c r="E59" s="29"/>
      <c r="F59" s="27"/>
      <c r="G59" s="31"/>
      <c r="H59" s="93"/>
      <c r="I59" s="29"/>
      <c r="J59" s="27"/>
      <c r="K59" s="31"/>
      <c r="L59" s="95"/>
      <c r="M59" s="29"/>
      <c r="N59" s="27"/>
      <c r="O59" s="90"/>
    </row>
    <row r="60" spans="1:15" ht="9">
      <c r="A60" s="48"/>
      <c r="B60" s="27"/>
      <c r="C60" s="29"/>
      <c r="D60" s="27"/>
      <c r="E60" s="29"/>
      <c r="F60" s="27"/>
      <c r="G60" s="31"/>
      <c r="H60" s="93"/>
      <c r="I60" s="29"/>
      <c r="J60" s="27"/>
      <c r="K60" s="31"/>
      <c r="L60" s="95"/>
      <c r="M60" s="29"/>
      <c r="N60" s="27"/>
      <c r="O60" s="88"/>
    </row>
    <row r="61" spans="1:15" ht="9">
      <c r="A61" s="48">
        <v>47323840</v>
      </c>
      <c r="B61" s="27">
        <v>413.6880108396346</v>
      </c>
      <c r="C61" s="29">
        <v>2208784</v>
      </c>
      <c r="D61" s="27">
        <v>19.308396345994144</v>
      </c>
      <c r="E61" s="29">
        <v>254861</v>
      </c>
      <c r="F61" s="27">
        <v>2.227903317452686</v>
      </c>
      <c r="G61" s="31">
        <v>362833</v>
      </c>
      <c r="H61" s="27">
        <v>3.171755758555881</v>
      </c>
      <c r="I61" s="29">
        <v>98359198</v>
      </c>
      <c r="J61" s="27">
        <v>859.8207788801958</v>
      </c>
      <c r="K61" s="31">
        <v>3070</v>
      </c>
      <c r="L61" s="50">
        <v>0.026836837274356398</v>
      </c>
      <c r="M61" s="29">
        <v>98362268</v>
      </c>
      <c r="N61" s="27">
        <v>859.8476157174701</v>
      </c>
      <c r="O61" s="90" t="s">
        <v>64</v>
      </c>
    </row>
    <row r="62" spans="1:15" ht="9">
      <c r="A62" s="48"/>
      <c r="B62" s="27"/>
      <c r="C62" s="29"/>
      <c r="D62" s="27"/>
      <c r="E62" s="29"/>
      <c r="F62" s="27"/>
      <c r="G62" s="31"/>
      <c r="H62" s="27"/>
      <c r="I62" s="29"/>
      <c r="J62" s="27"/>
      <c r="K62" s="31"/>
      <c r="L62" s="95"/>
      <c r="M62" s="29"/>
      <c r="N62" s="27"/>
      <c r="O62" s="90"/>
    </row>
    <row r="63" spans="1:15" ht="9">
      <c r="A63" s="48"/>
      <c r="B63" s="27"/>
      <c r="C63" s="29"/>
      <c r="D63" s="27"/>
      <c r="E63" s="29"/>
      <c r="F63" s="27"/>
      <c r="G63" s="31"/>
      <c r="H63" s="27"/>
      <c r="I63" s="29"/>
      <c r="J63" s="27"/>
      <c r="K63" s="31"/>
      <c r="L63" s="95"/>
      <c r="M63" s="29"/>
      <c r="N63" s="27"/>
      <c r="O63" s="88"/>
    </row>
    <row r="64" spans="1:15" ht="9">
      <c r="A64" s="48">
        <v>40313607</v>
      </c>
      <c r="B64" s="27">
        <v>421.52289884773836</v>
      </c>
      <c r="C64" s="29">
        <v>3365746</v>
      </c>
      <c r="D64" s="27">
        <v>35.19255944289927</v>
      </c>
      <c r="E64" s="29">
        <v>184717</v>
      </c>
      <c r="F64" s="27">
        <v>1.9314184738283946</v>
      </c>
      <c r="G64" s="31">
        <v>2494283</v>
      </c>
      <c r="H64" s="27">
        <v>26.080459649929946</v>
      </c>
      <c r="I64" s="29">
        <v>91825839</v>
      </c>
      <c r="J64" s="27">
        <v>960.1396829712039</v>
      </c>
      <c r="K64" s="27">
        <v>0</v>
      </c>
      <c r="L64" s="27">
        <v>0</v>
      </c>
      <c r="M64" s="29">
        <v>91825839</v>
      </c>
      <c r="N64" s="27">
        <v>960.1396829712039</v>
      </c>
      <c r="O64" s="90" t="s">
        <v>65</v>
      </c>
    </row>
    <row r="65" spans="1:15" ht="9">
      <c r="A65" s="48"/>
      <c r="B65" s="27"/>
      <c r="C65" s="29"/>
      <c r="D65" s="27"/>
      <c r="E65" s="29"/>
      <c r="F65" s="27"/>
      <c r="G65" s="31"/>
      <c r="H65" s="27"/>
      <c r="I65" s="29"/>
      <c r="J65" s="27"/>
      <c r="K65" s="31"/>
      <c r="L65" s="95"/>
      <c r="M65" s="29"/>
      <c r="N65" s="27"/>
      <c r="O65" s="90"/>
    </row>
    <row r="66" spans="1:15" ht="9">
      <c r="A66" s="48"/>
      <c r="B66" s="27"/>
      <c r="C66" s="29"/>
      <c r="D66" s="27"/>
      <c r="E66" s="29"/>
      <c r="F66" s="27"/>
      <c r="G66" s="31"/>
      <c r="H66" s="27"/>
      <c r="I66" s="29"/>
      <c r="J66" s="27"/>
      <c r="K66" s="31"/>
      <c r="L66" s="95"/>
      <c r="M66" s="29"/>
      <c r="N66" s="27"/>
      <c r="O66" s="88"/>
    </row>
    <row r="67" spans="1:15" ht="9">
      <c r="A67" s="48">
        <v>39141581</v>
      </c>
      <c r="B67" s="27">
        <v>354.98382050189093</v>
      </c>
      <c r="C67" s="29">
        <v>3243935</v>
      </c>
      <c r="D67" s="27">
        <v>29.419977689705522</v>
      </c>
      <c r="E67" s="29">
        <v>216779</v>
      </c>
      <c r="F67" s="27">
        <v>1.9660176124357218</v>
      </c>
      <c r="G67" s="27">
        <v>0</v>
      </c>
      <c r="H67" s="27">
        <v>0</v>
      </c>
      <c r="I67" s="29">
        <v>91079692</v>
      </c>
      <c r="J67" s="30">
        <v>826.0222558791254</v>
      </c>
      <c r="K67" s="31">
        <v>2973</v>
      </c>
      <c r="L67" s="50">
        <v>0.02696280710664502</v>
      </c>
      <c r="M67" s="29">
        <v>91082665</v>
      </c>
      <c r="N67" s="30">
        <v>826.049218686232</v>
      </c>
      <c r="O67" s="90" t="s">
        <v>67</v>
      </c>
    </row>
    <row r="68" spans="1:15" ht="9">
      <c r="A68" s="48"/>
      <c r="B68" s="27"/>
      <c r="C68" s="29"/>
      <c r="D68" s="27"/>
      <c r="E68" s="29"/>
      <c r="F68" s="27"/>
      <c r="G68" s="31"/>
      <c r="H68" s="27"/>
      <c r="I68" s="29"/>
      <c r="J68" s="27"/>
      <c r="K68" s="31"/>
      <c r="L68" s="95"/>
      <c r="M68" s="29"/>
      <c r="N68" s="27"/>
      <c r="O68" s="90"/>
    </row>
    <row r="69" spans="1:15" ht="9">
      <c r="A69" s="48"/>
      <c r="B69" s="27"/>
      <c r="C69" s="29"/>
      <c r="D69" s="27"/>
      <c r="E69" s="29"/>
      <c r="F69" s="27"/>
      <c r="G69" s="31"/>
      <c r="H69" s="27"/>
      <c r="I69" s="29"/>
      <c r="J69" s="27"/>
      <c r="K69" s="31"/>
      <c r="L69" s="95"/>
      <c r="M69" s="29"/>
      <c r="N69" s="27"/>
      <c r="O69" s="88"/>
    </row>
    <row r="70" spans="1:15" ht="9">
      <c r="A70" s="48">
        <v>173555872</v>
      </c>
      <c r="B70" s="27">
        <v>541.5700537963229</v>
      </c>
      <c r="C70" s="29">
        <v>25673721</v>
      </c>
      <c r="D70" s="27">
        <v>80.11321255164322</v>
      </c>
      <c r="E70" s="29">
        <v>523078</v>
      </c>
      <c r="F70" s="27">
        <v>1.6322316112685198</v>
      </c>
      <c r="G70" s="27">
        <v>0</v>
      </c>
      <c r="H70" s="27">
        <v>0</v>
      </c>
      <c r="I70" s="29">
        <v>556699255</v>
      </c>
      <c r="J70" s="27">
        <v>1737.1445979005705</v>
      </c>
      <c r="K70" s="31">
        <v>13676</v>
      </c>
      <c r="L70" s="50">
        <v>0.042675087684261766</v>
      </c>
      <c r="M70" s="29">
        <v>556712931</v>
      </c>
      <c r="N70" s="27">
        <v>1737.1872729882548</v>
      </c>
      <c r="O70" s="90" t="s">
        <v>68</v>
      </c>
    </row>
    <row r="71" spans="1:15" ht="9">
      <c r="A71" s="48"/>
      <c r="B71" s="27"/>
      <c r="C71" s="29"/>
      <c r="D71" s="27"/>
      <c r="E71" s="29"/>
      <c r="F71" s="27"/>
      <c r="G71" s="31"/>
      <c r="H71" s="27"/>
      <c r="I71" s="29"/>
      <c r="J71" s="27"/>
      <c r="K71" s="20"/>
      <c r="L71" s="95"/>
      <c r="M71" s="29"/>
      <c r="N71" s="27"/>
      <c r="O71" s="90"/>
    </row>
    <row r="72" spans="1:15" ht="9">
      <c r="A72" s="48"/>
      <c r="B72" s="27"/>
      <c r="C72" s="29"/>
      <c r="D72" s="27"/>
      <c r="E72" s="29"/>
      <c r="F72" s="27"/>
      <c r="G72" s="31"/>
      <c r="H72" s="27"/>
      <c r="I72" s="29"/>
      <c r="J72" s="27"/>
      <c r="K72" s="20"/>
      <c r="L72" s="95"/>
      <c r="M72" s="29"/>
      <c r="N72" s="27"/>
      <c r="O72" s="88"/>
    </row>
    <row r="73" spans="1:15" ht="9">
      <c r="A73" s="48">
        <v>34123614</v>
      </c>
      <c r="B73" s="27">
        <v>373.2538557458817</v>
      </c>
      <c r="C73" s="29">
        <v>2589836</v>
      </c>
      <c r="D73" s="27">
        <v>28.328367351403383</v>
      </c>
      <c r="E73" s="29">
        <v>147936</v>
      </c>
      <c r="F73" s="27">
        <v>1.6181663057032225</v>
      </c>
      <c r="G73" s="27">
        <v>0</v>
      </c>
      <c r="H73" s="27">
        <v>0</v>
      </c>
      <c r="I73" s="29">
        <v>71149612</v>
      </c>
      <c r="J73" s="27">
        <v>778.2548183150664</v>
      </c>
      <c r="K73" s="27">
        <v>0</v>
      </c>
      <c r="L73" s="27">
        <v>0</v>
      </c>
      <c r="M73" s="29">
        <v>71149612</v>
      </c>
      <c r="N73" s="27">
        <v>778.2548183150664</v>
      </c>
      <c r="O73" s="90" t="s">
        <v>69</v>
      </c>
    </row>
    <row r="74" spans="1:15" ht="9">
      <c r="A74" s="48"/>
      <c r="B74" s="27"/>
      <c r="C74" s="29"/>
      <c r="D74" s="27"/>
      <c r="E74" s="29"/>
      <c r="F74" s="27"/>
      <c r="G74" s="31"/>
      <c r="H74" s="27"/>
      <c r="I74" s="29"/>
      <c r="J74" s="27"/>
      <c r="K74" s="31"/>
      <c r="L74" s="27"/>
      <c r="M74" s="29"/>
      <c r="N74" s="27"/>
      <c r="O74" s="90"/>
    </row>
    <row r="75" spans="1:15" ht="9">
      <c r="A75" s="48"/>
      <c r="B75" s="27"/>
      <c r="C75" s="29"/>
      <c r="D75" s="27"/>
      <c r="E75" s="29"/>
      <c r="F75" s="27"/>
      <c r="G75" s="31"/>
      <c r="H75" s="27"/>
      <c r="I75" s="29"/>
      <c r="J75" s="27"/>
      <c r="K75" s="31"/>
      <c r="L75" s="27"/>
      <c r="M75" s="29"/>
      <c r="N75" s="27"/>
      <c r="O75" s="88"/>
    </row>
    <row r="76" spans="1:15" ht="9">
      <c r="A76" s="48">
        <v>51163424</v>
      </c>
      <c r="B76" s="27">
        <v>436.6709397697304</v>
      </c>
      <c r="C76" s="29">
        <v>3206306</v>
      </c>
      <c r="D76" s="27">
        <v>27.365264963684314</v>
      </c>
      <c r="E76" s="29">
        <v>160855</v>
      </c>
      <c r="F76" s="27">
        <v>1.3728694939701451</v>
      </c>
      <c r="G76" s="27">
        <v>0</v>
      </c>
      <c r="H76" s="27">
        <v>0</v>
      </c>
      <c r="I76" s="29">
        <v>97047229</v>
      </c>
      <c r="J76" s="27">
        <v>828.2812481330068</v>
      </c>
      <c r="K76" s="27">
        <v>0</v>
      </c>
      <c r="L76" s="27">
        <v>0</v>
      </c>
      <c r="M76" s="29">
        <v>97047229</v>
      </c>
      <c r="N76" s="27">
        <v>828.2812481330068</v>
      </c>
      <c r="O76" s="90" t="s">
        <v>71</v>
      </c>
    </row>
    <row r="77" spans="1:15" ht="9">
      <c r="A77" s="48"/>
      <c r="B77" s="27"/>
      <c r="C77" s="29"/>
      <c r="D77" s="27"/>
      <c r="E77" s="29"/>
      <c r="F77" s="27"/>
      <c r="G77" s="31"/>
      <c r="H77" s="27"/>
      <c r="I77" s="29"/>
      <c r="J77" s="27"/>
      <c r="K77" s="31"/>
      <c r="L77" s="95"/>
      <c r="M77" s="29"/>
      <c r="N77" s="27"/>
      <c r="O77" s="90"/>
    </row>
    <row r="78" spans="1:15" ht="9">
      <c r="A78" s="48"/>
      <c r="B78" s="27"/>
      <c r="C78" s="29"/>
      <c r="D78" s="27"/>
      <c r="E78" s="29"/>
      <c r="F78" s="27"/>
      <c r="G78" s="31"/>
      <c r="H78" s="27"/>
      <c r="I78" s="29"/>
      <c r="J78" s="27"/>
      <c r="K78" s="31"/>
      <c r="L78" s="95"/>
      <c r="M78" s="29"/>
      <c r="N78" s="27"/>
      <c r="O78" s="88"/>
    </row>
    <row r="79" spans="1:15" ht="9">
      <c r="A79" s="48">
        <v>93983803</v>
      </c>
      <c r="B79" s="27">
        <v>376.99985960352035</v>
      </c>
      <c r="C79" s="29">
        <v>6378236</v>
      </c>
      <c r="D79" s="27">
        <v>25.5851965951848</v>
      </c>
      <c r="E79" s="29">
        <v>459732</v>
      </c>
      <c r="F79" s="27">
        <v>1.8441358396110616</v>
      </c>
      <c r="G79" s="31">
        <v>1719114</v>
      </c>
      <c r="H79" s="27">
        <v>6.895930106621098</v>
      </c>
      <c r="I79" s="29">
        <v>192390727</v>
      </c>
      <c r="J79" s="27">
        <v>771.7423082785787</v>
      </c>
      <c r="K79" s="31">
        <v>5088</v>
      </c>
      <c r="L79" s="50">
        <v>0.020409636814363762</v>
      </c>
      <c r="M79" s="29">
        <v>192395815</v>
      </c>
      <c r="N79" s="27">
        <v>771.7627179153931</v>
      </c>
      <c r="O79" s="90" t="s">
        <v>72</v>
      </c>
    </row>
    <row r="80" spans="1:15" ht="9">
      <c r="A80" s="48"/>
      <c r="B80" s="27"/>
      <c r="C80" s="29"/>
      <c r="D80" s="27"/>
      <c r="E80" s="29"/>
      <c r="F80" s="27"/>
      <c r="G80" s="31"/>
      <c r="H80" s="27"/>
      <c r="I80" s="29"/>
      <c r="J80" s="27"/>
      <c r="K80" s="31"/>
      <c r="L80" s="95"/>
      <c r="M80" s="29"/>
      <c r="N80" s="27"/>
      <c r="O80" s="90"/>
    </row>
    <row r="81" spans="1:15" ht="9">
      <c r="A81" s="48"/>
      <c r="B81" s="27"/>
      <c r="C81" s="29"/>
      <c r="D81" s="27"/>
      <c r="E81" s="29"/>
      <c r="F81" s="27"/>
      <c r="G81" s="31"/>
      <c r="H81" s="27"/>
      <c r="I81" s="29"/>
      <c r="J81" s="27"/>
      <c r="K81" s="31"/>
      <c r="L81" s="95"/>
      <c r="M81" s="29"/>
      <c r="N81" s="27"/>
      <c r="O81" s="88"/>
    </row>
    <row r="82" spans="1:15" ht="9">
      <c r="A82" s="48">
        <v>70993495</v>
      </c>
      <c r="B82" s="27">
        <v>545.6798564192435</v>
      </c>
      <c r="C82" s="29">
        <v>4901899</v>
      </c>
      <c r="D82" s="27">
        <v>37.67764275447537</v>
      </c>
      <c r="E82" s="29">
        <v>245591</v>
      </c>
      <c r="F82" s="27">
        <v>1.8876949446968125</v>
      </c>
      <c r="G82" s="31">
        <v>652204</v>
      </c>
      <c r="H82" s="27">
        <v>5.013059084864836</v>
      </c>
      <c r="I82" s="29">
        <v>166198980</v>
      </c>
      <c r="J82" s="27">
        <v>1277.4612032190375</v>
      </c>
      <c r="K82" s="31">
        <v>7800</v>
      </c>
      <c r="L82" s="50">
        <v>0.05995342080383702</v>
      </c>
      <c r="M82" s="29">
        <v>166206780</v>
      </c>
      <c r="N82" s="27">
        <v>1277.5211566398414</v>
      </c>
      <c r="O82" s="90" t="s">
        <v>73</v>
      </c>
    </row>
    <row r="83" spans="1:15" ht="9">
      <c r="A83" s="48"/>
      <c r="B83" s="27"/>
      <c r="C83" s="29"/>
      <c r="D83" s="27"/>
      <c r="E83" s="29"/>
      <c r="F83" s="27"/>
      <c r="G83" s="31"/>
      <c r="H83" s="27"/>
      <c r="I83" s="29"/>
      <c r="J83" s="27"/>
      <c r="K83" s="31"/>
      <c r="L83" s="95"/>
      <c r="M83" s="29"/>
      <c r="N83" s="27"/>
      <c r="O83" s="90"/>
    </row>
    <row r="84" spans="1:15" ht="9">
      <c r="A84" s="48"/>
      <c r="B84" s="27"/>
      <c r="C84" s="29"/>
      <c r="D84" s="27"/>
      <c r="E84" s="29"/>
      <c r="F84" s="27"/>
      <c r="G84" s="31"/>
      <c r="H84" s="27"/>
      <c r="I84" s="29"/>
      <c r="J84" s="27"/>
      <c r="K84" s="31"/>
      <c r="L84" s="95"/>
      <c r="M84" s="29"/>
      <c r="N84" s="27"/>
      <c r="O84" s="88"/>
    </row>
    <row r="85" spans="1:15" ht="9">
      <c r="A85" s="48">
        <v>58428436</v>
      </c>
      <c r="B85" s="27">
        <v>342.67470543731343</v>
      </c>
      <c r="C85" s="29">
        <v>6327839</v>
      </c>
      <c r="D85" s="27">
        <v>37.11190156415866</v>
      </c>
      <c r="E85" s="29">
        <v>280667</v>
      </c>
      <c r="F85" s="27">
        <v>1.646073181746204</v>
      </c>
      <c r="G85" s="31">
        <v>1813230</v>
      </c>
      <c r="H85" s="27">
        <v>10.634343458039845</v>
      </c>
      <c r="I85" s="29">
        <v>141634037</v>
      </c>
      <c r="J85" s="27">
        <v>830.6640607130499</v>
      </c>
      <c r="K85" s="31">
        <v>8348</v>
      </c>
      <c r="L85" s="50">
        <v>0.0489598667503387</v>
      </c>
      <c r="M85" s="29">
        <v>141642385</v>
      </c>
      <c r="N85" s="27">
        <v>830.7130205798003</v>
      </c>
      <c r="O85" s="90" t="s">
        <v>75</v>
      </c>
    </row>
    <row r="86" spans="1:15" ht="9">
      <c r="A86" s="48"/>
      <c r="B86" s="27"/>
      <c r="C86" s="29"/>
      <c r="D86" s="27"/>
      <c r="E86" s="29"/>
      <c r="F86" s="27"/>
      <c r="G86" s="31"/>
      <c r="H86" s="27"/>
      <c r="I86" s="29"/>
      <c r="J86" s="27"/>
      <c r="K86" s="20"/>
      <c r="L86" s="95"/>
      <c r="M86" s="29"/>
      <c r="N86" s="27"/>
      <c r="O86" s="90"/>
    </row>
    <row r="87" spans="1:15" ht="9">
      <c r="A87" s="48"/>
      <c r="B87" s="27"/>
      <c r="C87" s="29"/>
      <c r="D87" s="27"/>
      <c r="E87" s="29"/>
      <c r="F87" s="27"/>
      <c r="G87" s="31"/>
      <c r="H87" s="27"/>
      <c r="I87" s="29"/>
      <c r="J87" s="27"/>
      <c r="K87" s="20"/>
      <c r="L87" s="95"/>
      <c r="M87" s="29"/>
      <c r="N87" s="27"/>
      <c r="O87" s="88"/>
    </row>
    <row r="88" spans="1:15" ht="9">
      <c r="A88" s="48">
        <v>52612448</v>
      </c>
      <c r="B88" s="27">
        <v>401.6186746666056</v>
      </c>
      <c r="C88" s="29">
        <v>3743317</v>
      </c>
      <c r="D88" s="27">
        <v>28.574720803657986</v>
      </c>
      <c r="E88" s="29">
        <v>252755</v>
      </c>
      <c r="F88" s="27">
        <v>1.9294127525744078</v>
      </c>
      <c r="G88" s="27">
        <v>0</v>
      </c>
      <c r="H88" s="27">
        <v>0</v>
      </c>
      <c r="I88" s="29">
        <v>111048067</v>
      </c>
      <c r="J88" s="27">
        <v>847.6886970328471</v>
      </c>
      <c r="K88" s="27">
        <v>0</v>
      </c>
      <c r="L88" s="27">
        <v>0</v>
      </c>
      <c r="M88" s="29">
        <v>111048067</v>
      </c>
      <c r="N88" s="30">
        <v>847.6886970328471</v>
      </c>
      <c r="O88" s="90" t="s">
        <v>77</v>
      </c>
    </row>
    <row r="89" spans="1:15" ht="9">
      <c r="A89" s="48"/>
      <c r="B89" s="49"/>
      <c r="C89" s="29"/>
      <c r="D89" s="78"/>
      <c r="E89" s="29"/>
      <c r="F89" s="78"/>
      <c r="G89" s="93"/>
      <c r="H89" s="93"/>
      <c r="I89" s="29"/>
      <c r="J89" s="78"/>
      <c r="K89" s="20"/>
      <c r="L89" s="49"/>
      <c r="M89" s="29"/>
      <c r="N89" s="78"/>
      <c r="O89" s="90"/>
    </row>
    <row r="90" spans="1:15" ht="9">
      <c r="A90" s="48"/>
      <c r="B90" s="49"/>
      <c r="C90" s="29"/>
      <c r="D90" s="78"/>
      <c r="E90" s="29"/>
      <c r="F90" s="78"/>
      <c r="G90" s="57"/>
      <c r="H90" s="93"/>
      <c r="I90" s="29"/>
      <c r="J90" s="78"/>
      <c r="K90" s="20"/>
      <c r="L90" s="49"/>
      <c r="M90" s="29"/>
      <c r="N90" s="78"/>
      <c r="O90" s="88"/>
    </row>
    <row r="91" spans="1:16" s="24" customFormat="1" ht="9">
      <c r="A91" s="58">
        <v>1248024797</v>
      </c>
      <c r="B91" s="42">
        <v>440.1551787742204</v>
      </c>
      <c r="C91" s="28">
        <v>97451219</v>
      </c>
      <c r="D91" s="42">
        <v>34.36923595093496</v>
      </c>
      <c r="E91" s="28">
        <v>4821772</v>
      </c>
      <c r="F91" s="42">
        <v>1.700549477678792</v>
      </c>
      <c r="G91" s="32">
        <v>10126941</v>
      </c>
      <c r="H91" s="42">
        <v>3.571584103942273</v>
      </c>
      <c r="I91" s="28">
        <v>2789460041</v>
      </c>
      <c r="J91" s="42">
        <v>983.7907756170162</v>
      </c>
      <c r="K91" s="32">
        <v>5524641</v>
      </c>
      <c r="L91" s="91">
        <v>1.948438326597118</v>
      </c>
      <c r="M91" s="28">
        <v>2794984682</v>
      </c>
      <c r="N91" s="42">
        <v>985.7392139436133</v>
      </c>
      <c r="O91" s="96" t="s">
        <v>79</v>
      </c>
      <c r="P91" s="97"/>
    </row>
    <row r="92" spans="1:15" s="24" customFormat="1" ht="9">
      <c r="A92" s="58"/>
      <c r="B92" s="42"/>
      <c r="C92" s="28"/>
      <c r="D92" s="42"/>
      <c r="E92" s="28"/>
      <c r="F92" s="42"/>
      <c r="G92" s="32"/>
      <c r="H92" s="42"/>
      <c r="I92" s="28"/>
      <c r="J92" s="42"/>
      <c r="K92" s="32"/>
      <c r="L92" s="91"/>
      <c r="M92" s="28"/>
      <c r="N92" s="42"/>
      <c r="O92" s="13"/>
    </row>
    <row r="93" spans="1:15" s="24" customFormat="1" ht="10.5" customHeight="1">
      <c r="A93" s="58"/>
      <c r="B93" s="42"/>
      <c r="C93" s="28"/>
      <c r="D93" s="42"/>
      <c r="E93" s="28"/>
      <c r="F93" s="42"/>
      <c r="G93" s="32"/>
      <c r="H93" s="42"/>
      <c r="I93" s="28"/>
      <c r="J93" s="42"/>
      <c r="K93" s="32"/>
      <c r="L93" s="91"/>
      <c r="M93" s="28"/>
      <c r="N93" s="42"/>
      <c r="O93" s="13"/>
    </row>
    <row r="94" spans="1:15" s="24" customFormat="1" ht="9.75" customHeight="1">
      <c r="A94" s="58">
        <v>2032581868</v>
      </c>
      <c r="B94" s="42">
        <v>466.0051993309971</v>
      </c>
      <c r="C94" s="28">
        <v>235598648</v>
      </c>
      <c r="D94" s="42">
        <v>54.01514037482963</v>
      </c>
      <c r="E94" s="28">
        <v>7264349</v>
      </c>
      <c r="F94" s="42">
        <v>1.6654799774859201</v>
      </c>
      <c r="G94" s="32">
        <v>16545873</v>
      </c>
      <c r="H94" s="42">
        <v>3.793432858405467</v>
      </c>
      <c r="I94" s="28">
        <v>5409558154</v>
      </c>
      <c r="J94" s="42">
        <v>1240.2365019264212</v>
      </c>
      <c r="K94" s="32">
        <v>5524641</v>
      </c>
      <c r="L94" s="91">
        <v>1.266621271678686</v>
      </c>
      <c r="M94" s="28">
        <v>5415082795</v>
      </c>
      <c r="N94" s="42">
        <v>1241.5031231980997</v>
      </c>
      <c r="O94" s="96" t="s">
        <v>80</v>
      </c>
    </row>
    <row r="95" ht="6" customHeight="1">
      <c r="A95" s="98"/>
    </row>
    <row r="96" ht="8.25">
      <c r="A96" s="98"/>
    </row>
  </sheetData>
  <mergeCells count="16">
    <mergeCell ref="K5:L8"/>
    <mergeCell ref="M5:N8"/>
    <mergeCell ref="M9:M10"/>
    <mergeCell ref="G6:H6"/>
    <mergeCell ref="G7:H7"/>
    <mergeCell ref="G8:H8"/>
    <mergeCell ref="A13:O13"/>
    <mergeCell ref="I6:J8"/>
    <mergeCell ref="A9:A10"/>
    <mergeCell ref="C9:C10"/>
    <mergeCell ref="E9:E10"/>
    <mergeCell ref="G9:G10"/>
    <mergeCell ref="I9:I10"/>
    <mergeCell ref="K9:K10"/>
    <mergeCell ref="O5:O10"/>
    <mergeCell ref="A12:O12"/>
  </mergeCells>
  <printOptions/>
  <pageMargins left="0.5511811023622047" right="0.1968503937007874" top="0.6692913385826772" bottom="0.3937007874015748" header="0.5118110236220472" footer="0.5118110236220472"/>
  <pageSetup firstPageNumber="46" useFirstPageNumber="1" horizontalDpi="300" verticalDpi="300" orientation="portrait" pageOrder="overThenDown" paperSize="9" scale="92" r:id="rId2"/>
  <headerFooter alignWithMargins="0">
    <oddHeader>&amp;C&amp;7- 41-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1">
      <selection activeCell="S93" sqref="S93"/>
    </sheetView>
  </sheetViews>
  <sheetFormatPr defaultColWidth="12" defaultRowHeight="11.25"/>
  <cols>
    <col min="1" max="1" width="3.83203125" style="1" customWidth="1"/>
    <col min="2" max="3" width="1.0078125" style="1" customWidth="1"/>
    <col min="4" max="4" width="26.83203125" style="1" customWidth="1"/>
    <col min="5" max="5" width="1.0078125" style="1" customWidth="1"/>
    <col min="6" max="6" width="8.83203125" style="1" customWidth="1"/>
    <col min="7" max="7" width="8.33203125" style="1" customWidth="1"/>
    <col min="8" max="8" width="9.16015625" style="1" customWidth="1"/>
    <col min="9" max="9" width="8.83203125" style="1" customWidth="1"/>
    <col min="10" max="10" width="9.5" style="1" customWidth="1"/>
    <col min="11" max="12" width="9.16015625" style="1" customWidth="1"/>
    <col min="13" max="13" width="8.83203125" style="1" customWidth="1"/>
    <col min="14" max="14" width="9.66015625" style="1" customWidth="1"/>
    <col min="15" max="15" width="9" style="1" customWidth="1"/>
    <col min="16" max="16" width="0.1640625" style="1" customWidth="1"/>
    <col min="17" max="16384" width="12" style="1" customWidth="1"/>
  </cols>
  <sheetData>
    <row r="1" spans="1:15" ht="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 t="s">
        <v>683</v>
      </c>
    </row>
    <row r="4" spans="1:15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9">
      <c r="A5" s="1028" t="s">
        <v>33</v>
      </c>
      <c r="B5" s="1029"/>
      <c r="C5" s="1123" t="s">
        <v>2</v>
      </c>
      <c r="D5" s="1064"/>
      <c r="E5" s="1029"/>
      <c r="F5" s="68" t="s">
        <v>47</v>
      </c>
      <c r="G5" s="68"/>
      <c r="H5" s="68"/>
      <c r="I5" s="68"/>
      <c r="J5" s="68"/>
      <c r="K5" s="68"/>
      <c r="L5" s="68"/>
      <c r="M5" s="68"/>
      <c r="N5" s="68"/>
      <c r="O5" s="68"/>
    </row>
    <row r="6" spans="1:15" ht="8.25">
      <c r="A6" s="1030"/>
      <c r="B6" s="1031"/>
      <c r="C6" s="1037"/>
      <c r="D6" s="1030"/>
      <c r="E6" s="1031"/>
      <c r="F6" s="1123" t="s">
        <v>30</v>
      </c>
      <c r="G6" s="1064"/>
      <c r="H6" s="1064"/>
      <c r="I6" s="1029"/>
      <c r="J6" s="1123" t="s">
        <v>31</v>
      </c>
      <c r="K6" s="1064"/>
      <c r="L6" s="1064"/>
      <c r="M6" s="1064"/>
      <c r="N6" s="1064"/>
      <c r="O6" s="1064"/>
    </row>
    <row r="7" spans="1:15" ht="8.25">
      <c r="A7" s="1030"/>
      <c r="B7" s="1031"/>
      <c r="C7" s="1037"/>
      <c r="D7" s="1030"/>
      <c r="E7" s="1031"/>
      <c r="F7" s="1036"/>
      <c r="G7" s="1032"/>
      <c r="H7" s="1032"/>
      <c r="I7" s="1033"/>
      <c r="J7" s="1036"/>
      <c r="K7" s="1032"/>
      <c r="L7" s="1032"/>
      <c r="M7" s="1032"/>
      <c r="N7" s="1032"/>
      <c r="O7" s="1032"/>
    </row>
    <row r="8" spans="1:15" ht="9">
      <c r="A8" s="1030"/>
      <c r="B8" s="1031"/>
      <c r="C8" s="1037"/>
      <c r="D8" s="1030"/>
      <c r="E8" s="1031"/>
      <c r="F8" s="9" t="s">
        <v>3</v>
      </c>
      <c r="G8" s="10"/>
      <c r="H8" s="9" t="s">
        <v>4</v>
      </c>
      <c r="I8" s="10"/>
      <c r="J8" s="9" t="s">
        <v>5</v>
      </c>
      <c r="K8" s="10"/>
      <c r="L8" s="9" t="s">
        <v>6</v>
      </c>
      <c r="M8" s="10"/>
      <c r="N8" s="99" t="s">
        <v>7</v>
      </c>
      <c r="O8" s="99"/>
    </row>
    <row r="9" spans="1:16" ht="9" customHeight="1">
      <c r="A9" s="1030"/>
      <c r="B9" s="1031"/>
      <c r="C9" s="1037"/>
      <c r="D9" s="1030"/>
      <c r="E9" s="1031"/>
      <c r="F9" s="1077" t="s">
        <v>32</v>
      </c>
      <c r="G9" s="69" t="s">
        <v>82</v>
      </c>
      <c r="H9" s="1077" t="s">
        <v>32</v>
      </c>
      <c r="I9" s="69" t="s">
        <v>82</v>
      </c>
      <c r="J9" s="1077" t="s">
        <v>32</v>
      </c>
      <c r="K9" s="69" t="s">
        <v>82</v>
      </c>
      <c r="L9" s="1077" t="s">
        <v>32</v>
      </c>
      <c r="M9" s="69" t="s">
        <v>82</v>
      </c>
      <c r="N9" s="1077" t="s">
        <v>32</v>
      </c>
      <c r="O9" s="41" t="s">
        <v>82</v>
      </c>
      <c r="P9" s="70"/>
    </row>
    <row r="10" spans="1:16" ht="9" customHeight="1">
      <c r="A10" s="1032"/>
      <c r="B10" s="1033"/>
      <c r="C10" s="1036"/>
      <c r="D10" s="1032"/>
      <c r="E10" s="1033"/>
      <c r="F10" s="1027"/>
      <c r="G10" s="38" t="s">
        <v>35</v>
      </c>
      <c r="H10" s="1027"/>
      <c r="I10" s="38" t="s">
        <v>35</v>
      </c>
      <c r="J10" s="1027"/>
      <c r="K10" s="38" t="s">
        <v>35</v>
      </c>
      <c r="L10" s="1027"/>
      <c r="M10" s="38" t="s">
        <v>35</v>
      </c>
      <c r="N10" s="1027"/>
      <c r="O10" s="39" t="s">
        <v>35</v>
      </c>
      <c r="P10" s="70"/>
    </row>
    <row r="11" spans="1:15" ht="9">
      <c r="A11" s="6"/>
      <c r="B11" s="6"/>
      <c r="C11" s="6"/>
      <c r="D11" s="6"/>
      <c r="E11" s="6"/>
      <c r="F11" s="6"/>
      <c r="G11" s="11"/>
      <c r="H11" s="6"/>
      <c r="I11" s="11"/>
      <c r="J11" s="6"/>
      <c r="K11" s="11"/>
      <c r="L11" s="6"/>
      <c r="M11" s="11"/>
      <c r="N11" s="4"/>
      <c r="O11" s="4"/>
    </row>
    <row r="12" spans="1:15" ht="9">
      <c r="A12" s="6"/>
      <c r="B12" s="6"/>
      <c r="C12" s="6"/>
      <c r="D12" s="6"/>
      <c r="E12" s="6"/>
      <c r="F12" s="6"/>
      <c r="G12" s="11"/>
      <c r="H12" s="6"/>
      <c r="I12" s="11"/>
      <c r="J12" s="6"/>
      <c r="K12" s="11"/>
      <c r="L12" s="6"/>
      <c r="M12" s="11"/>
      <c r="N12" s="4"/>
      <c r="O12" s="4"/>
    </row>
    <row r="13" spans="1:15" ht="9">
      <c r="A13" s="912"/>
      <c r="B13" s="912"/>
      <c r="C13" s="912"/>
      <c r="D13" s="912"/>
      <c r="E13" s="912"/>
      <c r="F13" s="912"/>
      <c r="G13" s="912"/>
      <c r="H13" s="912"/>
      <c r="I13" s="912"/>
      <c r="J13" s="912"/>
      <c r="K13" s="912"/>
      <c r="L13" s="912"/>
      <c r="M13" s="912"/>
      <c r="N13" s="912"/>
      <c r="O13" s="912"/>
    </row>
    <row r="14" spans="1:15" ht="9">
      <c r="A14" s="34"/>
      <c r="B14" s="34"/>
      <c r="C14" s="34"/>
      <c r="D14" s="34"/>
      <c r="E14" s="34"/>
      <c r="F14" s="912" t="s">
        <v>87</v>
      </c>
      <c r="G14" s="912"/>
      <c r="H14" s="912"/>
      <c r="I14" s="912"/>
      <c r="J14" s="912"/>
      <c r="K14" s="912"/>
      <c r="L14" s="912"/>
      <c r="M14" s="912"/>
      <c r="N14" s="912"/>
      <c r="O14" s="912"/>
    </row>
    <row r="15" spans="1:15" ht="9">
      <c r="A15" s="12"/>
      <c r="B15" s="12"/>
      <c r="C15" s="12"/>
      <c r="D15" s="12"/>
      <c r="E15" s="12"/>
      <c r="F15" s="100"/>
      <c r="G15" s="12"/>
      <c r="H15" s="12"/>
      <c r="I15" s="12"/>
      <c r="J15" s="12"/>
      <c r="K15" s="12"/>
      <c r="L15" s="12"/>
      <c r="M15" s="12"/>
      <c r="N15" s="4"/>
      <c r="O15" s="4"/>
    </row>
    <row r="16" spans="1:15" ht="9">
      <c r="A16" s="12"/>
      <c r="B16" s="12"/>
      <c r="C16" s="25"/>
      <c r="D16" s="12" t="s">
        <v>9</v>
      </c>
      <c r="E16" s="13"/>
      <c r="F16" s="12"/>
      <c r="G16" s="12"/>
      <c r="H16" s="12"/>
      <c r="I16" s="12"/>
      <c r="J16" s="12"/>
      <c r="K16" s="12"/>
      <c r="L16" s="12"/>
      <c r="M16" s="12"/>
      <c r="N16" s="4"/>
      <c r="O16" s="4"/>
    </row>
    <row r="17" spans="1:15" ht="9">
      <c r="A17" s="4"/>
      <c r="B17" s="4"/>
      <c r="C17" s="2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9">
      <c r="A18" s="14" t="s">
        <v>10</v>
      </c>
      <c r="B18" s="7"/>
      <c r="C18" s="4"/>
      <c r="D18" s="15" t="s">
        <v>88</v>
      </c>
      <c r="E18" s="7"/>
      <c r="F18" s="101">
        <v>75603</v>
      </c>
      <c r="G18" s="49">
        <v>1.200848184503955</v>
      </c>
      <c r="H18" s="101">
        <v>9335779</v>
      </c>
      <c r="I18" s="49">
        <v>148.28582547094888</v>
      </c>
      <c r="J18" s="101">
        <v>40956216</v>
      </c>
      <c r="K18" s="49">
        <v>650.5323549032688</v>
      </c>
      <c r="L18" s="101">
        <v>8508054</v>
      </c>
      <c r="M18" s="49">
        <v>135.13856856952253</v>
      </c>
      <c r="N18" s="101">
        <v>32448162</v>
      </c>
      <c r="O18" s="17">
        <v>515.3937863337463</v>
      </c>
    </row>
    <row r="19" spans="1:15" ht="9">
      <c r="A19" s="4"/>
      <c r="B19" s="7"/>
      <c r="C19" s="4"/>
      <c r="D19" s="4"/>
      <c r="E19" s="7"/>
      <c r="F19" s="57"/>
      <c r="G19" s="49"/>
      <c r="H19" s="101"/>
      <c r="I19" s="49"/>
      <c r="J19" s="101"/>
      <c r="K19" s="49"/>
      <c r="L19" s="101"/>
      <c r="M19" s="49"/>
      <c r="N19" s="101"/>
      <c r="O19" s="17"/>
    </row>
    <row r="20" spans="1:15" ht="9">
      <c r="A20" s="14" t="s">
        <v>12</v>
      </c>
      <c r="B20" s="7"/>
      <c r="C20" s="4"/>
      <c r="D20" s="15" t="s">
        <v>89</v>
      </c>
      <c r="E20" s="7"/>
      <c r="F20" s="101">
        <v>24726</v>
      </c>
      <c r="G20" s="49">
        <v>0.4895365182442733</v>
      </c>
      <c r="H20" s="101">
        <v>7714064</v>
      </c>
      <c r="I20" s="49">
        <v>152.72652398582431</v>
      </c>
      <c r="J20" s="101">
        <v>32722456</v>
      </c>
      <c r="K20" s="49">
        <v>647.8539666198103</v>
      </c>
      <c r="L20" s="101">
        <v>4524554</v>
      </c>
      <c r="M20" s="49">
        <v>89.57916410936664</v>
      </c>
      <c r="N20" s="101">
        <v>28197902</v>
      </c>
      <c r="O20" s="17">
        <v>558.2748025104437</v>
      </c>
    </row>
    <row r="21" spans="1:15" ht="9">
      <c r="A21" s="4"/>
      <c r="B21" s="7"/>
      <c r="C21" s="4"/>
      <c r="D21" s="4"/>
      <c r="E21" s="7"/>
      <c r="F21" s="101"/>
      <c r="G21" s="49"/>
      <c r="H21" s="101"/>
      <c r="I21" s="49"/>
      <c r="J21" s="101"/>
      <c r="K21" s="49"/>
      <c r="L21" s="101"/>
      <c r="M21" s="49"/>
      <c r="N21" s="101"/>
      <c r="O21" s="17"/>
    </row>
    <row r="22" spans="1:15" ht="9">
      <c r="A22" s="14" t="s">
        <v>14</v>
      </c>
      <c r="B22" s="7"/>
      <c r="C22" s="4"/>
      <c r="D22" s="15" t="s">
        <v>90</v>
      </c>
      <c r="E22" s="7"/>
      <c r="F22" s="101">
        <v>151879</v>
      </c>
      <c r="G22" s="49">
        <v>3.411018281453533</v>
      </c>
      <c r="H22" s="101">
        <v>7096326</v>
      </c>
      <c r="I22" s="49">
        <v>159.37488209136234</v>
      </c>
      <c r="J22" s="101">
        <v>32763346</v>
      </c>
      <c r="K22" s="49">
        <v>735.8250460405156</v>
      </c>
      <c r="L22" s="101">
        <v>5874891</v>
      </c>
      <c r="M22" s="49">
        <v>131.94293221937744</v>
      </c>
      <c r="N22" s="101">
        <v>26888455</v>
      </c>
      <c r="O22" s="17">
        <v>603.8821138211382</v>
      </c>
    </row>
    <row r="23" spans="1:15" ht="9">
      <c r="A23" s="14"/>
      <c r="B23" s="7"/>
      <c r="C23" s="4"/>
      <c r="D23" s="15"/>
      <c r="E23" s="7"/>
      <c r="F23" s="57"/>
      <c r="G23" s="49"/>
      <c r="H23" s="57"/>
      <c r="I23" s="49"/>
      <c r="J23" s="101"/>
      <c r="K23" s="49"/>
      <c r="L23" s="101"/>
      <c r="M23" s="49"/>
      <c r="N23" s="101"/>
      <c r="O23" s="17"/>
    </row>
    <row r="24" spans="1:15" ht="9">
      <c r="A24" s="14"/>
      <c r="B24" s="7"/>
      <c r="C24" s="4"/>
      <c r="D24" s="15"/>
      <c r="E24" s="7"/>
      <c r="F24" s="57"/>
      <c r="G24" s="49"/>
      <c r="H24" s="57"/>
      <c r="I24" s="49"/>
      <c r="J24" s="101"/>
      <c r="K24" s="49"/>
      <c r="L24" s="101"/>
      <c r="M24" s="49"/>
      <c r="N24" s="101"/>
      <c r="O24" s="17"/>
    </row>
    <row r="25" spans="1:15" s="24" customFormat="1" ht="9">
      <c r="A25" s="21" t="s">
        <v>16</v>
      </c>
      <c r="B25" s="22"/>
      <c r="C25" s="16"/>
      <c r="D25" s="23" t="s">
        <v>25</v>
      </c>
      <c r="E25" s="22"/>
      <c r="F25" s="102">
        <v>252208</v>
      </c>
      <c r="G25" s="103">
        <v>1.5963238877671795</v>
      </c>
      <c r="H25" s="102">
        <v>24146169</v>
      </c>
      <c r="I25" s="103">
        <v>152.83062540745476</v>
      </c>
      <c r="J25" s="102">
        <v>106442018</v>
      </c>
      <c r="K25" s="103">
        <v>673.7135062945827</v>
      </c>
      <c r="L25" s="102">
        <v>18907499</v>
      </c>
      <c r="M25" s="103">
        <v>119.67301715898806</v>
      </c>
      <c r="N25" s="102">
        <v>87534519</v>
      </c>
      <c r="O25" s="104">
        <v>554.0404891355946</v>
      </c>
    </row>
    <row r="26" spans="1:15" ht="9">
      <c r="A26" s="14"/>
      <c r="B26" s="7"/>
      <c r="C26" s="4"/>
      <c r="D26" s="15"/>
      <c r="E26" s="7"/>
      <c r="F26" s="7"/>
      <c r="G26" s="49"/>
      <c r="H26" s="7"/>
      <c r="I26" s="49"/>
      <c r="J26" s="7"/>
      <c r="K26" s="49"/>
      <c r="L26" s="57"/>
      <c r="M26" s="49"/>
      <c r="N26" s="57"/>
      <c r="O26" s="17"/>
    </row>
    <row r="27" spans="1:15" ht="9">
      <c r="A27" s="14"/>
      <c r="B27" s="7"/>
      <c r="C27" s="4"/>
      <c r="D27" s="15"/>
      <c r="E27" s="7"/>
      <c r="F27" s="7"/>
      <c r="G27" s="49"/>
      <c r="H27" s="7"/>
      <c r="I27" s="49"/>
      <c r="J27" s="7"/>
      <c r="K27" s="49"/>
      <c r="L27" s="7"/>
      <c r="M27" s="49"/>
      <c r="N27" s="7"/>
      <c r="O27" s="17"/>
    </row>
    <row r="28" spans="1:15" ht="9">
      <c r="A28" s="14"/>
      <c r="B28" s="7"/>
      <c r="C28" s="4"/>
      <c r="D28" s="15"/>
      <c r="E28" s="7"/>
      <c r="F28" s="7"/>
      <c r="G28" s="49"/>
      <c r="H28" s="7"/>
      <c r="I28" s="49"/>
      <c r="J28" s="7"/>
      <c r="K28" s="49"/>
      <c r="L28" s="7"/>
      <c r="M28" s="49"/>
      <c r="N28" s="7"/>
      <c r="O28" s="17"/>
    </row>
    <row r="29" spans="1:15" ht="9">
      <c r="A29" s="4"/>
      <c r="B29" s="7"/>
      <c r="C29" s="4"/>
      <c r="D29" s="4"/>
      <c r="E29" s="7"/>
      <c r="F29" s="7"/>
      <c r="G29" s="49"/>
      <c r="H29" s="7"/>
      <c r="I29" s="49"/>
      <c r="J29" s="7"/>
      <c r="K29" s="49"/>
      <c r="L29" s="7"/>
      <c r="M29" s="49"/>
      <c r="N29" s="7"/>
      <c r="O29" s="17"/>
    </row>
    <row r="30" spans="1:15" ht="9">
      <c r="A30" s="4"/>
      <c r="B30" s="7"/>
      <c r="C30" s="4"/>
      <c r="D30" s="16" t="s">
        <v>26</v>
      </c>
      <c r="E30" s="7"/>
      <c r="F30" s="7"/>
      <c r="G30" s="49"/>
      <c r="H30" s="7"/>
      <c r="I30" s="49"/>
      <c r="J30" s="7"/>
      <c r="K30" s="49"/>
      <c r="L30" s="7"/>
      <c r="M30" s="49"/>
      <c r="N30" s="7"/>
      <c r="O30" s="17"/>
    </row>
    <row r="31" spans="1:15" ht="9">
      <c r="A31" s="4"/>
      <c r="B31" s="7"/>
      <c r="C31" s="4"/>
      <c r="D31" s="4"/>
      <c r="E31" s="7"/>
      <c r="F31" s="7"/>
      <c r="G31" s="49"/>
      <c r="H31" s="7"/>
      <c r="I31" s="49"/>
      <c r="J31" s="7"/>
      <c r="K31" s="49"/>
      <c r="L31" s="7"/>
      <c r="M31" s="49"/>
      <c r="N31" s="7"/>
      <c r="O31" s="17"/>
    </row>
    <row r="32" spans="1:15" ht="9">
      <c r="A32" s="14" t="s">
        <v>10</v>
      </c>
      <c r="B32" s="7"/>
      <c r="C32" s="4"/>
      <c r="D32" s="15" t="s">
        <v>91</v>
      </c>
      <c r="E32" s="7"/>
      <c r="F32" s="101">
        <v>1225953</v>
      </c>
      <c r="G32" s="49">
        <v>10.484682881773399</v>
      </c>
      <c r="H32" s="101">
        <v>10233052</v>
      </c>
      <c r="I32" s="49">
        <v>87.51583880678709</v>
      </c>
      <c r="J32" s="101">
        <v>34449018</v>
      </c>
      <c r="K32" s="49">
        <v>294.6173542692939</v>
      </c>
      <c r="L32" s="101">
        <v>7302038</v>
      </c>
      <c r="M32" s="49">
        <v>62.44901135741653</v>
      </c>
      <c r="N32" s="101">
        <v>27146980</v>
      </c>
      <c r="O32" s="17">
        <v>232.1683429118774</v>
      </c>
    </row>
    <row r="33" spans="1:15" ht="9">
      <c r="A33" s="4"/>
      <c r="B33" s="7"/>
      <c r="C33" s="4"/>
      <c r="D33" s="4"/>
      <c r="E33" s="7"/>
      <c r="F33" s="101"/>
      <c r="G33" s="49"/>
      <c r="H33" s="101"/>
      <c r="I33" s="49"/>
      <c r="J33" s="101"/>
      <c r="K33" s="49"/>
      <c r="L33" s="101"/>
      <c r="M33" s="49"/>
      <c r="N33" s="101"/>
      <c r="O33" s="17"/>
    </row>
    <row r="34" spans="1:15" ht="9">
      <c r="A34" s="14" t="s">
        <v>12</v>
      </c>
      <c r="B34" s="7"/>
      <c r="C34" s="4"/>
      <c r="D34" s="15" t="s">
        <v>92</v>
      </c>
      <c r="E34" s="7"/>
      <c r="F34" s="101">
        <v>482403</v>
      </c>
      <c r="G34" s="49">
        <v>6.064605752790908</v>
      </c>
      <c r="H34" s="101">
        <v>6373570</v>
      </c>
      <c r="I34" s="49">
        <v>80.12634516745449</v>
      </c>
      <c r="J34" s="101">
        <v>15288500</v>
      </c>
      <c r="K34" s="49">
        <v>192.2018002614905</v>
      </c>
      <c r="L34" s="101">
        <v>2935088</v>
      </c>
      <c r="M34" s="49">
        <v>36.898923866036405</v>
      </c>
      <c r="N34" s="101">
        <v>12353412</v>
      </c>
      <c r="O34" s="17">
        <v>155.3028763954541</v>
      </c>
    </row>
    <row r="35" spans="1:15" ht="9">
      <c r="A35" s="4"/>
      <c r="B35" s="7"/>
      <c r="C35" s="4"/>
      <c r="D35" s="4"/>
      <c r="E35" s="7"/>
      <c r="F35" s="101"/>
      <c r="G35" s="49"/>
      <c r="H35" s="101"/>
      <c r="I35" s="49"/>
      <c r="J35" s="101"/>
      <c r="K35" s="49"/>
      <c r="L35" s="101"/>
      <c r="M35" s="49"/>
      <c r="N35" s="101"/>
      <c r="O35" s="17"/>
    </row>
    <row r="36" spans="1:15" ht="9">
      <c r="A36" s="14" t="s">
        <v>14</v>
      </c>
      <c r="B36" s="7"/>
      <c r="C36" s="4"/>
      <c r="D36" s="15" t="s">
        <v>93</v>
      </c>
      <c r="E36" s="7"/>
      <c r="F36" s="101">
        <v>1528116</v>
      </c>
      <c r="G36" s="49">
        <v>13.513105302253193</v>
      </c>
      <c r="H36" s="101">
        <v>9909923</v>
      </c>
      <c r="I36" s="49">
        <v>87.63329029747798</v>
      </c>
      <c r="J36" s="101">
        <v>43961368</v>
      </c>
      <c r="K36" s="49">
        <v>388.7496728095929</v>
      </c>
      <c r="L36" s="101">
        <v>9204430</v>
      </c>
      <c r="M36" s="49">
        <v>81.39462700293588</v>
      </c>
      <c r="N36" s="101">
        <v>34756938</v>
      </c>
      <c r="O36" s="17">
        <v>307.355045806657</v>
      </c>
    </row>
    <row r="37" spans="1:15" ht="9">
      <c r="A37" s="4"/>
      <c r="B37" s="7"/>
      <c r="C37" s="4"/>
      <c r="D37" s="4"/>
      <c r="E37" s="7"/>
      <c r="F37" s="101"/>
      <c r="G37" s="49"/>
      <c r="H37" s="101"/>
      <c r="I37" s="49"/>
      <c r="J37" s="101"/>
      <c r="K37" s="49"/>
      <c r="L37" s="101"/>
      <c r="M37" s="49"/>
      <c r="N37" s="101"/>
      <c r="O37" s="17"/>
    </row>
    <row r="38" spans="1:15" ht="9">
      <c r="A38" s="14" t="s">
        <v>16</v>
      </c>
      <c r="B38" s="7"/>
      <c r="C38" s="4"/>
      <c r="D38" s="15" t="s">
        <v>88</v>
      </c>
      <c r="E38" s="7"/>
      <c r="F38" s="101">
        <v>2470932</v>
      </c>
      <c r="G38" s="49">
        <v>16.637368112741303</v>
      </c>
      <c r="H38" s="101">
        <v>12907805</v>
      </c>
      <c r="I38" s="49">
        <v>86.9112963499128</v>
      </c>
      <c r="J38" s="101">
        <v>60561048</v>
      </c>
      <c r="K38" s="49">
        <v>407.7718241009447</v>
      </c>
      <c r="L38" s="101">
        <v>12925835</v>
      </c>
      <c r="M38" s="49">
        <v>87.03269659365594</v>
      </c>
      <c r="N38" s="101">
        <v>47635213</v>
      </c>
      <c r="O38" s="17">
        <v>320.73912750728874</v>
      </c>
    </row>
    <row r="39" spans="1:15" ht="9">
      <c r="A39" s="4"/>
      <c r="B39" s="7"/>
      <c r="C39" s="4"/>
      <c r="D39" s="4"/>
      <c r="E39" s="7"/>
      <c r="F39" s="101"/>
      <c r="G39" s="49"/>
      <c r="H39" s="101"/>
      <c r="I39" s="49"/>
      <c r="J39" s="101"/>
      <c r="K39" s="49"/>
      <c r="L39" s="101"/>
      <c r="M39" s="49"/>
      <c r="N39" s="101"/>
      <c r="O39" s="17"/>
    </row>
    <row r="40" spans="1:15" ht="9">
      <c r="A40" s="14" t="s">
        <v>18</v>
      </c>
      <c r="B40" s="7"/>
      <c r="C40" s="4"/>
      <c r="D40" s="15" t="s">
        <v>89</v>
      </c>
      <c r="E40" s="7"/>
      <c r="F40" s="101">
        <v>2027161</v>
      </c>
      <c r="G40" s="49">
        <v>10.813601544829941</v>
      </c>
      <c r="H40" s="101">
        <v>16081565</v>
      </c>
      <c r="I40" s="49">
        <v>85.78481735159818</v>
      </c>
      <c r="J40" s="101">
        <v>45455897</v>
      </c>
      <c r="K40" s="49">
        <v>242.4780064439039</v>
      </c>
      <c r="L40" s="101">
        <v>9125168</v>
      </c>
      <c r="M40" s="49">
        <v>48.67690863312423</v>
      </c>
      <c r="N40" s="101">
        <v>36330729</v>
      </c>
      <c r="O40" s="17">
        <v>193.80109781077968</v>
      </c>
    </row>
    <row r="41" spans="1:15" ht="9">
      <c r="A41" s="4"/>
      <c r="B41" s="7"/>
      <c r="C41" s="4"/>
      <c r="D41" s="4"/>
      <c r="E41" s="7"/>
      <c r="F41" s="101"/>
      <c r="G41" s="49"/>
      <c r="H41" s="101"/>
      <c r="I41" s="49"/>
      <c r="J41" s="101"/>
      <c r="K41" s="49"/>
      <c r="L41" s="101"/>
      <c r="M41" s="49"/>
      <c r="N41" s="101"/>
      <c r="O41" s="17"/>
    </row>
    <row r="42" spans="1:15" ht="9">
      <c r="A42" s="14" t="s">
        <v>20</v>
      </c>
      <c r="B42" s="7"/>
      <c r="C42" s="4"/>
      <c r="D42" s="15" t="s">
        <v>94</v>
      </c>
      <c r="E42" s="7"/>
      <c r="F42" s="101">
        <v>550861</v>
      </c>
      <c r="G42" s="49">
        <v>6.96094065911848</v>
      </c>
      <c r="H42" s="101">
        <v>8966015</v>
      </c>
      <c r="I42" s="49">
        <v>113.29881469874647</v>
      </c>
      <c r="J42" s="101">
        <v>21398004</v>
      </c>
      <c r="K42" s="49">
        <v>270.39531945006064</v>
      </c>
      <c r="L42" s="101">
        <v>4213596</v>
      </c>
      <c r="M42" s="49">
        <v>53.244995956328346</v>
      </c>
      <c r="N42" s="101">
        <v>17184408</v>
      </c>
      <c r="O42" s="17">
        <v>217.15032349373232</v>
      </c>
    </row>
    <row r="43" spans="1:15" ht="9">
      <c r="A43" s="4"/>
      <c r="B43" s="7"/>
      <c r="C43" s="4"/>
      <c r="D43" s="4"/>
      <c r="E43" s="7"/>
      <c r="F43" s="101"/>
      <c r="G43" s="49"/>
      <c r="H43" s="101"/>
      <c r="I43" s="49"/>
      <c r="J43" s="101"/>
      <c r="K43" s="49"/>
      <c r="L43" s="101"/>
      <c r="M43" s="49"/>
      <c r="N43" s="101"/>
      <c r="O43" s="17"/>
    </row>
    <row r="44" spans="1:15" ht="9">
      <c r="A44" s="14" t="s">
        <v>22</v>
      </c>
      <c r="B44" s="7"/>
      <c r="C44" s="4"/>
      <c r="D44" s="15" t="s">
        <v>95</v>
      </c>
      <c r="E44" s="7"/>
      <c r="F44" s="101">
        <v>2291480</v>
      </c>
      <c r="G44" s="49">
        <v>19.41290590398089</v>
      </c>
      <c r="H44" s="101">
        <v>9521871</v>
      </c>
      <c r="I44" s="49">
        <v>80.66716085361618</v>
      </c>
      <c r="J44" s="101">
        <v>46041760</v>
      </c>
      <c r="K44" s="49">
        <v>390.05549013461655</v>
      </c>
      <c r="L44" s="101">
        <v>8063842</v>
      </c>
      <c r="M44" s="49">
        <v>68.31506535975397</v>
      </c>
      <c r="N44" s="101">
        <v>37977918</v>
      </c>
      <c r="O44" s="17">
        <v>321.74042477486256</v>
      </c>
    </row>
    <row r="45" spans="1:15" ht="9">
      <c r="A45" s="14"/>
      <c r="B45" s="7"/>
      <c r="C45" s="4"/>
      <c r="D45" s="15"/>
      <c r="E45" s="7"/>
      <c r="F45" s="101"/>
      <c r="G45" s="49"/>
      <c r="H45" s="101"/>
      <c r="I45" s="49"/>
      <c r="J45" s="101"/>
      <c r="K45" s="49"/>
      <c r="L45" s="101"/>
      <c r="M45" s="49"/>
      <c r="N45" s="101"/>
      <c r="O45" s="17"/>
    </row>
    <row r="46" spans="1:15" ht="9">
      <c r="A46" s="14" t="s">
        <v>24</v>
      </c>
      <c r="B46" s="7"/>
      <c r="C46" s="4"/>
      <c r="D46" s="15" t="s">
        <v>96</v>
      </c>
      <c r="E46" s="7"/>
      <c r="F46" s="101">
        <v>2180025</v>
      </c>
      <c r="G46" s="49">
        <v>22.3509781003937</v>
      </c>
      <c r="H46" s="101">
        <v>8157050</v>
      </c>
      <c r="I46" s="49">
        <v>83.6311720800525</v>
      </c>
      <c r="J46" s="101">
        <v>23521211</v>
      </c>
      <c r="K46" s="49">
        <v>241.15414821194227</v>
      </c>
      <c r="L46" s="101">
        <v>4103730</v>
      </c>
      <c r="M46" s="49">
        <v>42.07400344488189</v>
      </c>
      <c r="N46" s="101">
        <v>19417481</v>
      </c>
      <c r="O46" s="17">
        <v>199.08014476706037</v>
      </c>
    </row>
    <row r="47" spans="1:15" ht="9">
      <c r="A47" s="14"/>
      <c r="B47" s="7"/>
      <c r="C47" s="4"/>
      <c r="D47" s="15"/>
      <c r="E47" s="7"/>
      <c r="F47" s="101"/>
      <c r="G47" s="49"/>
      <c r="H47" s="101"/>
      <c r="I47" s="49"/>
      <c r="J47" s="101"/>
      <c r="K47" s="49"/>
      <c r="L47" s="101"/>
      <c r="M47" s="49"/>
      <c r="N47" s="101"/>
      <c r="O47" s="17"/>
    </row>
    <row r="48" spans="1:15" ht="9">
      <c r="A48" s="14" t="s">
        <v>60</v>
      </c>
      <c r="B48" s="7"/>
      <c r="C48" s="4"/>
      <c r="D48" s="15" t="s">
        <v>97</v>
      </c>
      <c r="E48" s="7"/>
      <c r="F48" s="101">
        <v>1560616</v>
      </c>
      <c r="G48" s="49">
        <v>17.186643760186776</v>
      </c>
      <c r="H48" s="101">
        <v>8176266</v>
      </c>
      <c r="I48" s="49">
        <v>90.04301572617946</v>
      </c>
      <c r="J48" s="101">
        <v>82674955</v>
      </c>
      <c r="K48" s="49">
        <v>910.4770164309942</v>
      </c>
      <c r="L48" s="101">
        <v>27642622</v>
      </c>
      <c r="M48" s="49">
        <v>304.4207523897626</v>
      </c>
      <c r="N48" s="101">
        <v>55032333</v>
      </c>
      <c r="O48" s="17">
        <v>606.0562640412317</v>
      </c>
    </row>
    <row r="49" spans="1:15" ht="9">
      <c r="A49" s="14"/>
      <c r="B49" s="7"/>
      <c r="C49" s="4"/>
      <c r="D49" s="15"/>
      <c r="E49" s="7"/>
      <c r="F49" s="101"/>
      <c r="G49" s="49"/>
      <c r="H49" s="101"/>
      <c r="I49" s="49"/>
      <c r="J49" s="101"/>
      <c r="K49" s="49"/>
      <c r="L49" s="101"/>
      <c r="M49" s="49"/>
      <c r="N49" s="101"/>
      <c r="O49" s="17"/>
    </row>
    <row r="50" spans="1:15" ht="9">
      <c r="A50" s="14"/>
      <c r="B50" s="7"/>
      <c r="C50" s="4"/>
      <c r="D50" s="15"/>
      <c r="E50" s="7"/>
      <c r="F50" s="101"/>
      <c r="G50" s="49"/>
      <c r="H50" s="101"/>
      <c r="I50" s="49"/>
      <c r="J50" s="101"/>
      <c r="K50" s="49"/>
      <c r="L50" s="101"/>
      <c r="M50" s="49"/>
      <c r="N50" s="101"/>
      <c r="O50" s="17"/>
    </row>
    <row r="51" spans="1:15" s="24" customFormat="1" ht="9">
      <c r="A51" s="21" t="s">
        <v>62</v>
      </c>
      <c r="B51" s="22"/>
      <c r="C51" s="16"/>
      <c r="D51" s="23" t="s">
        <v>25</v>
      </c>
      <c r="E51" s="22"/>
      <c r="F51" s="102">
        <v>14317547</v>
      </c>
      <c r="G51" s="103">
        <v>13.88634811823264</v>
      </c>
      <c r="H51" s="102">
        <v>90327117</v>
      </c>
      <c r="I51" s="103">
        <v>87.60675213277312</v>
      </c>
      <c r="J51" s="102">
        <v>373351761</v>
      </c>
      <c r="K51" s="103">
        <v>362.1075959311461</v>
      </c>
      <c r="L51" s="102">
        <v>85516349</v>
      </c>
      <c r="M51" s="103">
        <v>82.94086913172177</v>
      </c>
      <c r="N51" s="102">
        <v>287835412</v>
      </c>
      <c r="O51" s="104">
        <v>279.1667267994243</v>
      </c>
    </row>
    <row r="52" spans="1:15" ht="9">
      <c r="A52" s="14"/>
      <c r="B52" s="7"/>
      <c r="C52" s="4"/>
      <c r="D52" s="105"/>
      <c r="E52" s="7"/>
      <c r="F52" s="101"/>
      <c r="G52" s="49"/>
      <c r="H52" s="101"/>
      <c r="I52" s="49"/>
      <c r="J52" s="101"/>
      <c r="K52" s="49"/>
      <c r="L52" s="101"/>
      <c r="M52" s="49"/>
      <c r="N52" s="101"/>
      <c r="O52" s="17"/>
    </row>
    <row r="53" spans="1:15" ht="9">
      <c r="A53" s="4"/>
      <c r="B53" s="7"/>
      <c r="C53" s="4"/>
      <c r="D53" s="4"/>
      <c r="E53" s="7"/>
      <c r="F53" s="101"/>
      <c r="G53" s="49"/>
      <c r="H53" s="101"/>
      <c r="I53" s="49"/>
      <c r="J53" s="101"/>
      <c r="K53" s="49"/>
      <c r="L53" s="101"/>
      <c r="M53" s="49"/>
      <c r="N53" s="101"/>
      <c r="O53" s="17"/>
    </row>
    <row r="54" spans="1:15" s="24" customFormat="1" ht="9">
      <c r="A54" s="21" t="s">
        <v>64</v>
      </c>
      <c r="B54" s="22"/>
      <c r="C54" s="16"/>
      <c r="D54" s="23" t="s">
        <v>13</v>
      </c>
      <c r="E54" s="22"/>
      <c r="F54" s="102">
        <v>14569755</v>
      </c>
      <c r="G54" s="103">
        <v>12.253325147492315</v>
      </c>
      <c r="H54" s="102">
        <v>114473286</v>
      </c>
      <c r="I54" s="103">
        <v>96.27330000126152</v>
      </c>
      <c r="J54" s="102">
        <v>479793779</v>
      </c>
      <c r="K54" s="103">
        <v>403.5118763377332</v>
      </c>
      <c r="L54" s="102">
        <v>104423848</v>
      </c>
      <c r="M54" s="103">
        <v>87.82161146129877</v>
      </c>
      <c r="N54" s="102">
        <v>375369931</v>
      </c>
      <c r="O54" s="104">
        <v>315.69026487643447</v>
      </c>
    </row>
    <row r="55" spans="1:15" ht="9">
      <c r="A55" s="4"/>
      <c r="B55" s="4"/>
      <c r="C55" s="4"/>
      <c r="D55" s="4"/>
      <c r="E55" s="4"/>
      <c r="F55" s="4"/>
      <c r="G55" s="4"/>
      <c r="H55" s="4"/>
      <c r="I55" s="4"/>
      <c r="J55" s="4"/>
      <c r="K55" s="106"/>
      <c r="L55" s="6"/>
      <c r="M55" s="106"/>
      <c r="N55" s="4"/>
      <c r="O55" s="17"/>
    </row>
    <row r="56" spans="1:15" ht="9">
      <c r="A56" s="4"/>
      <c r="B56" s="4"/>
      <c r="C56" s="4"/>
      <c r="D56" s="4"/>
      <c r="E56" s="4"/>
      <c r="F56" s="4"/>
      <c r="G56" s="4"/>
      <c r="H56" s="4"/>
      <c r="I56" s="4"/>
      <c r="J56" s="4"/>
      <c r="K56" s="106"/>
      <c r="L56" s="6"/>
      <c r="M56" s="106"/>
      <c r="N56" s="4"/>
      <c r="O56" s="17"/>
    </row>
    <row r="57" spans="1:15" ht="6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106"/>
      <c r="L57" s="6"/>
      <c r="M57" s="106"/>
      <c r="N57" s="4"/>
      <c r="O57" s="17"/>
    </row>
    <row r="58" spans="1:15" ht="9">
      <c r="A58" s="912"/>
      <c r="B58" s="912"/>
      <c r="C58" s="912"/>
      <c r="D58" s="912"/>
      <c r="E58" s="912"/>
      <c r="F58" s="912"/>
      <c r="G58" s="912"/>
      <c r="H58" s="912"/>
      <c r="I58" s="912"/>
      <c r="J58" s="912"/>
      <c r="K58" s="912"/>
      <c r="L58" s="912"/>
      <c r="M58" s="912"/>
      <c r="N58" s="912"/>
      <c r="O58" s="912"/>
    </row>
    <row r="59" spans="1:15" ht="9">
      <c r="A59" s="34"/>
      <c r="B59" s="34"/>
      <c r="C59" s="34"/>
      <c r="D59" s="34"/>
      <c r="E59" s="34"/>
      <c r="F59" s="912" t="s">
        <v>98</v>
      </c>
      <c r="G59" s="912"/>
      <c r="H59" s="912"/>
      <c r="I59" s="912"/>
      <c r="J59" s="912"/>
      <c r="K59" s="912"/>
      <c r="L59" s="912"/>
      <c r="M59" s="912"/>
      <c r="N59" s="912"/>
      <c r="O59" s="912"/>
    </row>
    <row r="60" spans="1:15" ht="9">
      <c r="A60" s="4"/>
      <c r="B60" s="4"/>
      <c r="C60" s="26"/>
      <c r="D60" s="107" t="s">
        <v>9</v>
      </c>
      <c r="E60" s="4"/>
      <c r="F60" s="4"/>
      <c r="G60" s="4"/>
      <c r="H60" s="4"/>
      <c r="I60" s="4"/>
      <c r="J60" s="4"/>
      <c r="K60" s="106"/>
      <c r="L60" s="6"/>
      <c r="M60" s="106"/>
      <c r="N60" s="4"/>
      <c r="O60" s="17"/>
    </row>
    <row r="61" spans="1:15" ht="9">
      <c r="A61" s="4"/>
      <c r="B61" s="4"/>
      <c r="C61" s="26"/>
      <c r="D61" s="6"/>
      <c r="E61" s="4"/>
      <c r="F61" s="4"/>
      <c r="G61" s="4"/>
      <c r="H61" s="4"/>
      <c r="I61" s="4"/>
      <c r="J61" s="4"/>
      <c r="K61" s="106"/>
      <c r="L61" s="6"/>
      <c r="M61" s="106"/>
      <c r="N61" s="4"/>
      <c r="O61" s="17"/>
    </row>
    <row r="62" spans="1:15" ht="9">
      <c r="A62" s="14" t="s">
        <v>10</v>
      </c>
      <c r="B62" s="7"/>
      <c r="C62" s="4"/>
      <c r="D62" s="15" t="s">
        <v>99</v>
      </c>
      <c r="E62" s="7"/>
      <c r="F62" s="101">
        <v>40941</v>
      </c>
      <c r="G62" s="49">
        <v>0.9356232003290826</v>
      </c>
      <c r="H62" s="101">
        <v>4926280</v>
      </c>
      <c r="I62" s="49">
        <v>112.58009963892317</v>
      </c>
      <c r="J62" s="101">
        <v>14745117</v>
      </c>
      <c r="K62" s="49">
        <v>336.9696284108049</v>
      </c>
      <c r="L62" s="101">
        <v>2752287</v>
      </c>
      <c r="M62" s="49">
        <v>62.89791580968051</v>
      </c>
      <c r="N62" s="101">
        <v>11992830</v>
      </c>
      <c r="O62" s="17">
        <v>274.0717126011244</v>
      </c>
    </row>
    <row r="63" spans="1:15" ht="9">
      <c r="A63" s="4"/>
      <c r="B63" s="7"/>
      <c r="C63" s="4"/>
      <c r="D63" s="4"/>
      <c r="E63" s="7"/>
      <c r="F63" s="101"/>
      <c r="G63" s="49"/>
      <c r="H63" s="101"/>
      <c r="I63" s="49"/>
      <c r="J63" s="101"/>
      <c r="K63" s="49"/>
      <c r="L63" s="101"/>
      <c r="M63" s="49"/>
      <c r="N63" s="101"/>
      <c r="O63" s="17"/>
    </row>
    <row r="64" spans="1:19" ht="9">
      <c r="A64" s="14" t="s">
        <v>12</v>
      </c>
      <c r="B64" s="7"/>
      <c r="C64" s="4"/>
      <c r="D64" s="15" t="s">
        <v>100</v>
      </c>
      <c r="E64" s="7"/>
      <c r="F64" s="101">
        <v>68590</v>
      </c>
      <c r="G64" s="49">
        <v>0.5095233850359541</v>
      </c>
      <c r="H64" s="101">
        <v>24526598</v>
      </c>
      <c r="I64" s="49">
        <v>182.1967522434183</v>
      </c>
      <c r="J64" s="101">
        <v>159786127</v>
      </c>
      <c r="K64" s="49">
        <v>1186.9772315326559</v>
      </c>
      <c r="L64" s="101">
        <v>28439151</v>
      </c>
      <c r="M64" s="49">
        <v>211.26129880549118</v>
      </c>
      <c r="N64" s="101">
        <v>131346976</v>
      </c>
      <c r="O64" s="17">
        <v>975.7159327271647</v>
      </c>
      <c r="S64" s="441"/>
    </row>
    <row r="65" spans="1:15" ht="9">
      <c r="A65" s="4"/>
      <c r="B65" s="7"/>
      <c r="C65" s="4"/>
      <c r="D65" s="4"/>
      <c r="E65" s="7"/>
      <c r="F65" s="101"/>
      <c r="G65" s="49"/>
      <c r="H65" s="101"/>
      <c r="I65" s="49"/>
      <c r="J65" s="101"/>
      <c r="K65" s="49"/>
      <c r="L65" s="101"/>
      <c r="M65" s="49"/>
      <c r="N65" s="101"/>
      <c r="O65" s="17"/>
    </row>
    <row r="66" spans="1:15" ht="9">
      <c r="A66" s="14" t="s">
        <v>14</v>
      </c>
      <c r="B66" s="7"/>
      <c r="C66" s="4"/>
      <c r="D66" s="15" t="s">
        <v>101</v>
      </c>
      <c r="E66" s="7"/>
      <c r="F66" s="101">
        <v>42176</v>
      </c>
      <c r="G66" s="49">
        <v>1.004357869168671</v>
      </c>
      <c r="H66" s="101">
        <v>5334769</v>
      </c>
      <c r="I66" s="49">
        <v>127.03948277093801</v>
      </c>
      <c r="J66" s="101">
        <v>15707733</v>
      </c>
      <c r="K66" s="49">
        <v>374.05598552139645</v>
      </c>
      <c r="L66" s="101">
        <v>2036566</v>
      </c>
      <c r="M66" s="49">
        <v>48.49774962493749</v>
      </c>
      <c r="N66" s="101">
        <v>13671167</v>
      </c>
      <c r="O66" s="17">
        <v>325.55823589645894</v>
      </c>
    </row>
    <row r="67" spans="1:15" ht="9">
      <c r="A67" s="14"/>
      <c r="B67" s="7"/>
      <c r="C67" s="4"/>
      <c r="D67" s="15"/>
      <c r="E67" s="7"/>
      <c r="F67" s="57"/>
      <c r="G67" s="49"/>
      <c r="H67" s="57"/>
      <c r="I67" s="49"/>
      <c r="J67" s="57"/>
      <c r="K67" s="49"/>
      <c r="L67" s="92"/>
      <c r="M67" s="49"/>
      <c r="N67" s="57"/>
      <c r="O67" s="17"/>
    </row>
    <row r="68" spans="1:15" ht="9">
      <c r="A68" s="14"/>
      <c r="B68" s="7"/>
      <c r="C68" s="4"/>
      <c r="D68" s="4"/>
      <c r="E68" s="7"/>
      <c r="F68" s="57"/>
      <c r="G68" s="49"/>
      <c r="H68" s="57"/>
      <c r="I68" s="49"/>
      <c r="J68" s="57"/>
      <c r="K68" s="49"/>
      <c r="L68" s="92"/>
      <c r="M68" s="49"/>
      <c r="N68" s="57"/>
      <c r="O68" s="17"/>
    </row>
    <row r="69" spans="1:15" s="24" customFormat="1" ht="9">
      <c r="A69" s="21" t="s">
        <v>16</v>
      </c>
      <c r="B69" s="22"/>
      <c r="C69" s="16"/>
      <c r="D69" s="23" t="s">
        <v>25</v>
      </c>
      <c r="E69" s="22"/>
      <c r="F69" s="102">
        <v>151707</v>
      </c>
      <c r="G69" s="103">
        <v>0.6884288482395277</v>
      </c>
      <c r="H69" s="102">
        <v>34787647</v>
      </c>
      <c r="I69" s="103">
        <v>157.86232512127498</v>
      </c>
      <c r="J69" s="102">
        <v>190238977</v>
      </c>
      <c r="K69" s="103">
        <v>863.2825105392368</v>
      </c>
      <c r="L69" s="102">
        <v>33228004</v>
      </c>
      <c r="M69" s="103">
        <v>150.78484528082697</v>
      </c>
      <c r="N69" s="102">
        <v>157010973</v>
      </c>
      <c r="O69" s="104">
        <v>712.4976652584098</v>
      </c>
    </row>
    <row r="70" spans="1:15" ht="9">
      <c r="A70" s="108"/>
      <c r="B70" s="7"/>
      <c r="C70" s="4"/>
      <c r="D70" s="4"/>
      <c r="E70" s="7"/>
      <c r="F70" s="7"/>
      <c r="G70" s="49"/>
      <c r="H70" s="7"/>
      <c r="I70" s="49"/>
      <c r="J70" s="7"/>
      <c r="K70" s="49"/>
      <c r="L70" s="7"/>
      <c r="M70" s="49"/>
      <c r="N70" s="7"/>
      <c r="O70" s="17"/>
    </row>
    <row r="71" spans="1:15" ht="9">
      <c r="A71" s="108"/>
      <c r="B71" s="7"/>
      <c r="C71" s="4"/>
      <c r="D71" s="4"/>
      <c r="E71" s="7"/>
      <c r="F71" s="7"/>
      <c r="G71" s="49"/>
      <c r="H71" s="7"/>
      <c r="I71" s="49"/>
      <c r="J71" s="7"/>
      <c r="K71" s="49"/>
      <c r="L71" s="7"/>
      <c r="M71" s="49"/>
      <c r="N71" s="7"/>
      <c r="O71" s="17"/>
    </row>
    <row r="72" spans="1:15" ht="9">
      <c r="A72" s="108"/>
      <c r="B72" s="7"/>
      <c r="C72" s="4"/>
      <c r="D72" s="4"/>
      <c r="E72" s="7"/>
      <c r="F72" s="7"/>
      <c r="G72" s="49"/>
      <c r="H72" s="7"/>
      <c r="I72" s="49"/>
      <c r="J72" s="7"/>
      <c r="K72" s="49"/>
      <c r="L72" s="7"/>
      <c r="M72" s="49"/>
      <c r="N72" s="7"/>
      <c r="O72" s="17"/>
    </row>
    <row r="73" spans="1:15" ht="9">
      <c r="A73" s="108"/>
      <c r="B73" s="7"/>
      <c r="C73" s="4"/>
      <c r="D73" s="4"/>
      <c r="E73" s="7"/>
      <c r="F73" s="7"/>
      <c r="G73" s="49"/>
      <c r="H73" s="7"/>
      <c r="I73" s="49"/>
      <c r="J73" s="7"/>
      <c r="K73" s="49"/>
      <c r="L73" s="7"/>
      <c r="M73" s="49"/>
      <c r="N73" s="7"/>
      <c r="O73" s="17"/>
    </row>
    <row r="74" spans="1:15" ht="9">
      <c r="A74" s="108"/>
      <c r="B74" s="7"/>
      <c r="C74" s="4"/>
      <c r="D74" s="16" t="s">
        <v>26</v>
      </c>
      <c r="E74" s="7"/>
      <c r="F74" s="7"/>
      <c r="G74" s="49"/>
      <c r="H74" s="7"/>
      <c r="I74" s="49"/>
      <c r="J74" s="7"/>
      <c r="K74" s="49"/>
      <c r="L74" s="7"/>
      <c r="M74" s="49"/>
      <c r="N74" s="7"/>
      <c r="O74" s="17"/>
    </row>
    <row r="75" spans="1:15" ht="9">
      <c r="A75" s="100"/>
      <c r="B75" s="7"/>
      <c r="C75" s="4"/>
      <c r="D75" s="4"/>
      <c r="E75" s="7"/>
      <c r="F75" s="7"/>
      <c r="G75" s="49"/>
      <c r="H75" s="7"/>
      <c r="I75" s="49"/>
      <c r="J75" s="7"/>
      <c r="K75" s="49"/>
      <c r="L75" s="7"/>
      <c r="M75" s="49"/>
      <c r="N75" s="7"/>
      <c r="O75" s="17"/>
    </row>
    <row r="76" spans="1:15" ht="9">
      <c r="A76" s="14" t="s">
        <v>10</v>
      </c>
      <c r="B76" s="7"/>
      <c r="C76" s="4"/>
      <c r="D76" s="15" t="s">
        <v>102</v>
      </c>
      <c r="E76" s="7"/>
      <c r="F76" s="101">
        <v>1033671</v>
      </c>
      <c r="G76" s="49">
        <v>9.79300250113688</v>
      </c>
      <c r="H76" s="101">
        <v>7804998</v>
      </c>
      <c r="I76" s="49">
        <v>73.94457708049113</v>
      </c>
      <c r="J76" s="101">
        <v>22396000</v>
      </c>
      <c r="K76" s="49">
        <v>212.1797786872821</v>
      </c>
      <c r="L76" s="101">
        <v>4500261</v>
      </c>
      <c r="M76" s="49">
        <v>42.635487721691675</v>
      </c>
      <c r="N76" s="101">
        <v>17895739</v>
      </c>
      <c r="O76" s="17">
        <v>169.54429096559042</v>
      </c>
    </row>
    <row r="77" spans="1:15" ht="9">
      <c r="A77" s="4"/>
      <c r="B77" s="7"/>
      <c r="C77" s="4"/>
      <c r="D77" s="4"/>
      <c r="E77" s="7"/>
      <c r="F77" s="101"/>
      <c r="G77" s="49"/>
      <c r="H77" s="101"/>
      <c r="I77" s="49"/>
      <c r="J77" s="101"/>
      <c r="K77" s="49"/>
      <c r="L77" s="101"/>
      <c r="M77" s="49"/>
      <c r="N77" s="101"/>
      <c r="O77" s="17"/>
    </row>
    <row r="78" spans="1:15" ht="9">
      <c r="A78" s="14" t="s">
        <v>12</v>
      </c>
      <c r="B78" s="7"/>
      <c r="C78" s="4"/>
      <c r="D78" s="15" t="s">
        <v>103</v>
      </c>
      <c r="E78" s="7"/>
      <c r="F78" s="101">
        <v>1233756</v>
      </c>
      <c r="G78" s="49">
        <v>9.608392261923305</v>
      </c>
      <c r="H78" s="101">
        <v>10736986</v>
      </c>
      <c r="I78" s="49">
        <v>83.6187813463755</v>
      </c>
      <c r="J78" s="101">
        <v>33247344</v>
      </c>
      <c r="K78" s="49">
        <v>258.92763465312606</v>
      </c>
      <c r="L78" s="101">
        <v>7350526</v>
      </c>
      <c r="M78" s="49">
        <v>57.24530388461419</v>
      </c>
      <c r="N78" s="101">
        <v>25896818</v>
      </c>
      <c r="O78" s="17">
        <v>201.6823307685119</v>
      </c>
    </row>
    <row r="79" spans="1:15" ht="9">
      <c r="A79" s="4"/>
      <c r="B79" s="7"/>
      <c r="C79" s="4"/>
      <c r="D79" s="4"/>
      <c r="E79" s="7"/>
      <c r="F79" s="101"/>
      <c r="G79" s="49"/>
      <c r="H79" s="101"/>
      <c r="I79" s="49"/>
      <c r="J79" s="101"/>
      <c r="K79" s="49"/>
      <c r="L79" s="101"/>
      <c r="M79" s="49"/>
      <c r="N79" s="101"/>
      <c r="O79" s="17"/>
    </row>
    <row r="80" spans="1:15" ht="9">
      <c r="A80" s="14" t="s">
        <v>14</v>
      </c>
      <c r="B80" s="7"/>
      <c r="C80" s="4"/>
      <c r="D80" s="15" t="s">
        <v>687</v>
      </c>
      <c r="E80" s="7"/>
      <c r="F80" s="101">
        <v>1521926</v>
      </c>
      <c r="G80" s="49">
        <v>11.906790799561884</v>
      </c>
      <c r="H80" s="101">
        <v>10091247</v>
      </c>
      <c r="I80" s="49">
        <v>78.94888906274448</v>
      </c>
      <c r="J80" s="101">
        <v>43894585</v>
      </c>
      <c r="K80" s="49">
        <v>343.4093647316539</v>
      </c>
      <c r="L80" s="101">
        <v>9947252</v>
      </c>
      <c r="M80" s="49">
        <v>77.82234392113911</v>
      </c>
      <c r="N80" s="101">
        <v>33947333</v>
      </c>
      <c r="O80" s="17">
        <v>265.5870208105148</v>
      </c>
    </row>
    <row r="81" spans="1:15" ht="9">
      <c r="A81" s="4"/>
      <c r="B81" s="7"/>
      <c r="C81" s="4"/>
      <c r="D81" s="4"/>
      <c r="E81" s="7"/>
      <c r="F81" s="101"/>
      <c r="G81" s="49"/>
      <c r="H81" s="101"/>
      <c r="I81" s="49"/>
      <c r="J81" s="101"/>
      <c r="K81" s="49"/>
      <c r="L81" s="101"/>
      <c r="M81" s="49"/>
      <c r="N81" s="101"/>
      <c r="O81" s="17"/>
    </row>
    <row r="82" spans="1:15" ht="9">
      <c r="A82" s="14" t="s">
        <v>16</v>
      </c>
      <c r="B82" s="7"/>
      <c r="C82" s="4"/>
      <c r="D82" s="15" t="s">
        <v>688</v>
      </c>
      <c r="E82" s="7"/>
      <c r="F82" s="101">
        <v>962812</v>
      </c>
      <c r="G82" s="49">
        <v>9.881988278884544</v>
      </c>
      <c r="H82" s="101">
        <v>7080223</v>
      </c>
      <c r="I82" s="49">
        <v>72.66909915735238</v>
      </c>
      <c r="J82" s="101">
        <v>23772678</v>
      </c>
      <c r="K82" s="49">
        <v>243.9950118545432</v>
      </c>
      <c r="L82" s="101">
        <v>5371004</v>
      </c>
      <c r="M82" s="49">
        <v>55.12623292381275</v>
      </c>
      <c r="N82" s="101">
        <v>18401674</v>
      </c>
      <c r="O82" s="17">
        <v>188.86877893073046</v>
      </c>
    </row>
    <row r="83" spans="1:15" ht="9">
      <c r="A83" s="4"/>
      <c r="B83" s="7"/>
      <c r="C83" s="4"/>
      <c r="D83" s="4"/>
      <c r="E83" s="7"/>
      <c r="F83" s="101"/>
      <c r="G83" s="49"/>
      <c r="H83" s="101"/>
      <c r="I83" s="49"/>
      <c r="J83" s="101"/>
      <c r="K83" s="49"/>
      <c r="L83" s="101"/>
      <c r="M83" s="49"/>
      <c r="N83" s="101"/>
      <c r="O83" s="17"/>
    </row>
    <row r="84" spans="1:15" ht="9">
      <c r="A84" s="14" t="s">
        <v>18</v>
      </c>
      <c r="B84" s="7"/>
      <c r="C84" s="4"/>
      <c r="D84" s="15" t="s">
        <v>100</v>
      </c>
      <c r="E84" s="7"/>
      <c r="F84" s="101">
        <v>1704243</v>
      </c>
      <c r="G84" s="49">
        <v>9.300707276874885</v>
      </c>
      <c r="H84" s="101">
        <v>16639051</v>
      </c>
      <c r="I84" s="49">
        <v>90.80567895305559</v>
      </c>
      <c r="J84" s="101">
        <v>35457354</v>
      </c>
      <c r="K84" s="49">
        <v>193.50437136401837</v>
      </c>
      <c r="L84" s="101">
        <v>7153568</v>
      </c>
      <c r="M84" s="49">
        <v>39.03976249467905</v>
      </c>
      <c r="N84" s="101">
        <v>28303786</v>
      </c>
      <c r="O84" s="17">
        <v>154.46460886933932</v>
      </c>
    </row>
    <row r="85" spans="1:15" ht="9">
      <c r="A85" s="4"/>
      <c r="B85" s="7"/>
      <c r="C85" s="4"/>
      <c r="D85" s="4"/>
      <c r="E85" s="7"/>
      <c r="F85" s="101"/>
      <c r="G85" s="49"/>
      <c r="H85" s="101"/>
      <c r="I85" s="49"/>
      <c r="J85" s="101"/>
      <c r="K85" s="49"/>
      <c r="L85" s="101"/>
      <c r="M85" s="49"/>
      <c r="N85" s="101"/>
      <c r="O85" s="17"/>
    </row>
    <row r="86" spans="1:15" ht="9">
      <c r="A86" s="14" t="s">
        <v>20</v>
      </c>
      <c r="B86" s="7"/>
      <c r="C86" s="4"/>
      <c r="D86" s="15" t="s">
        <v>105</v>
      </c>
      <c r="E86" s="7"/>
      <c r="F86" s="101">
        <v>1068803</v>
      </c>
      <c r="G86" s="49">
        <v>7.4762381085618355</v>
      </c>
      <c r="H86" s="101">
        <v>11537699</v>
      </c>
      <c r="I86" s="49">
        <v>80.70578483491886</v>
      </c>
      <c r="J86" s="101">
        <v>44700269</v>
      </c>
      <c r="K86" s="49">
        <v>312.6767557358702</v>
      </c>
      <c r="L86" s="101">
        <v>8935195</v>
      </c>
      <c r="M86" s="49">
        <v>62.50136401790711</v>
      </c>
      <c r="N86" s="101">
        <v>35765074</v>
      </c>
      <c r="O86" s="17">
        <v>250.17539171796307</v>
      </c>
    </row>
    <row r="87" spans="1:15" ht="9">
      <c r="A87" s="4"/>
      <c r="B87" s="7"/>
      <c r="C87" s="4"/>
      <c r="D87" s="4"/>
      <c r="E87" s="7"/>
      <c r="F87" s="101"/>
      <c r="G87" s="49"/>
      <c r="H87" s="101"/>
      <c r="I87" s="49"/>
      <c r="J87" s="101"/>
      <c r="K87" s="49"/>
      <c r="L87" s="101"/>
      <c r="M87" s="49"/>
      <c r="N87" s="101"/>
      <c r="O87" s="17"/>
    </row>
    <row r="88" spans="1:15" ht="9">
      <c r="A88" s="14" t="s">
        <v>22</v>
      </c>
      <c r="B88" s="7"/>
      <c r="C88" s="4"/>
      <c r="D88" s="15" t="s">
        <v>106</v>
      </c>
      <c r="E88" s="7"/>
      <c r="F88" s="101">
        <v>1115606</v>
      </c>
      <c r="G88" s="49">
        <v>14.861668398476008</v>
      </c>
      <c r="H88" s="101">
        <v>6479920</v>
      </c>
      <c r="I88" s="49">
        <v>86.32296912050728</v>
      </c>
      <c r="J88" s="101">
        <v>22627788</v>
      </c>
      <c r="K88" s="49">
        <v>301.43857405483175</v>
      </c>
      <c r="L88" s="101">
        <v>4697305</v>
      </c>
      <c r="M88" s="49">
        <v>62.575666746596326</v>
      </c>
      <c r="N88" s="101">
        <v>17930483</v>
      </c>
      <c r="O88" s="17">
        <v>238.8629073082354</v>
      </c>
    </row>
    <row r="89" spans="1:15" ht="9">
      <c r="A89" s="14"/>
      <c r="B89" s="7"/>
      <c r="C89" s="4"/>
      <c r="D89" s="15"/>
      <c r="E89" s="7"/>
      <c r="F89" s="57"/>
      <c r="G89" s="49"/>
      <c r="H89" s="57"/>
      <c r="I89" s="49"/>
      <c r="J89" s="57"/>
      <c r="K89" s="49"/>
      <c r="L89" s="92"/>
      <c r="M89" s="49"/>
      <c r="N89" s="57"/>
      <c r="O89" s="17"/>
    </row>
    <row r="90" spans="1:15" ht="9">
      <c r="A90" s="14"/>
      <c r="B90" s="7"/>
      <c r="C90" s="4"/>
      <c r="D90" s="15"/>
      <c r="E90" s="7"/>
      <c r="F90" s="57"/>
      <c r="G90" s="49"/>
      <c r="H90" s="57"/>
      <c r="I90" s="49"/>
      <c r="J90" s="57"/>
      <c r="K90" s="49"/>
      <c r="L90" s="92"/>
      <c r="M90" s="49"/>
      <c r="N90" s="57"/>
      <c r="O90" s="17"/>
    </row>
    <row r="91" spans="1:15" s="24" customFormat="1" ht="9">
      <c r="A91" s="21" t="s">
        <v>24</v>
      </c>
      <c r="B91" s="22"/>
      <c r="C91" s="16"/>
      <c r="D91" s="23" t="s">
        <v>25</v>
      </c>
      <c r="E91" s="22"/>
      <c r="F91" s="102">
        <v>8640817</v>
      </c>
      <c r="G91" s="103">
        <v>10.041961902260507</v>
      </c>
      <c r="H91" s="102">
        <v>70370124</v>
      </c>
      <c r="I91" s="103">
        <v>81.78093625467912</v>
      </c>
      <c r="J91" s="102">
        <v>226096018</v>
      </c>
      <c r="K91" s="103">
        <v>262.75844043552894</v>
      </c>
      <c r="L91" s="102">
        <v>47955111</v>
      </c>
      <c r="M91" s="103">
        <v>55.73123440534312</v>
      </c>
      <c r="N91" s="102">
        <v>178140907</v>
      </c>
      <c r="O91" s="104">
        <v>207.0272060301858</v>
      </c>
    </row>
    <row r="92" spans="1:15" s="24" customFormat="1" ht="9">
      <c r="A92" s="21"/>
      <c r="B92" s="22"/>
      <c r="C92" s="16"/>
      <c r="D92" s="23"/>
      <c r="E92" s="22"/>
      <c r="F92" s="109"/>
      <c r="G92" s="49"/>
      <c r="H92" s="109"/>
      <c r="I92" s="49"/>
      <c r="J92" s="109"/>
      <c r="K92" s="49"/>
      <c r="L92" s="109"/>
      <c r="M92" s="49"/>
      <c r="N92" s="109"/>
      <c r="O92" s="17"/>
    </row>
    <row r="93" spans="1:15" s="24" customFormat="1" ht="9">
      <c r="A93" s="16"/>
      <c r="B93" s="22"/>
      <c r="C93" s="16"/>
      <c r="D93" s="16"/>
      <c r="E93" s="22"/>
      <c r="F93" s="109"/>
      <c r="G93" s="49"/>
      <c r="H93" s="109"/>
      <c r="I93" s="49"/>
      <c r="J93" s="109"/>
      <c r="K93" s="49"/>
      <c r="L93" s="109"/>
      <c r="M93" s="49"/>
      <c r="N93" s="109"/>
      <c r="O93" s="17"/>
    </row>
    <row r="94" spans="1:15" s="24" customFormat="1" ht="9">
      <c r="A94" s="21" t="s">
        <v>60</v>
      </c>
      <c r="B94" s="22"/>
      <c r="C94" s="16"/>
      <c r="D94" s="23" t="s">
        <v>15</v>
      </c>
      <c r="E94" s="22"/>
      <c r="F94" s="102">
        <v>8792524</v>
      </c>
      <c r="G94" s="103">
        <v>8.134913835375885</v>
      </c>
      <c r="H94" s="102">
        <v>105157771</v>
      </c>
      <c r="I94" s="103">
        <v>97.29281446433231</v>
      </c>
      <c r="J94" s="102">
        <v>416334995</v>
      </c>
      <c r="K94" s="103">
        <v>385.19648180393364</v>
      </c>
      <c r="L94" s="102">
        <v>81183115</v>
      </c>
      <c r="M94" s="103">
        <v>75.1112701440919</v>
      </c>
      <c r="N94" s="102">
        <v>335151880</v>
      </c>
      <c r="O94" s="104">
        <v>310.0852116598417</v>
      </c>
    </row>
    <row r="95" spans="1:15" ht="9">
      <c r="A95" s="110"/>
      <c r="B95" s="70"/>
      <c r="D95" s="111"/>
      <c r="E95" s="70"/>
      <c r="F95" s="70"/>
      <c r="G95" s="70"/>
      <c r="H95" s="70"/>
      <c r="I95" s="70"/>
      <c r="J95" s="70"/>
      <c r="K95" s="112"/>
      <c r="L95" s="112"/>
      <c r="M95" s="112"/>
      <c r="N95" s="112"/>
      <c r="O95" s="112"/>
    </row>
    <row r="96" spans="1:14" ht="6" customHeight="1">
      <c r="A96" s="2" t="s">
        <v>29</v>
      </c>
      <c r="B96" s="113"/>
      <c r="C96" s="2"/>
      <c r="D96" s="114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ht="8.25">
      <c r="A97" s="1" t="s">
        <v>81</v>
      </c>
    </row>
  </sheetData>
  <mergeCells count="13">
    <mergeCell ref="C5:E10"/>
    <mergeCell ref="A5:B10"/>
    <mergeCell ref="F6:I7"/>
    <mergeCell ref="J6:O7"/>
    <mergeCell ref="F9:F10"/>
    <mergeCell ref="H9:H10"/>
    <mergeCell ref="J9:J10"/>
    <mergeCell ref="L9:L10"/>
    <mergeCell ref="N9:N10"/>
    <mergeCell ref="A13:O13"/>
    <mergeCell ref="A58:O58"/>
    <mergeCell ref="F14:O14"/>
    <mergeCell ref="F59:O59"/>
  </mergeCells>
  <printOptions/>
  <pageMargins left="0.31496062992125984" right="0.2362204724409449" top="0.6692913385826772" bottom="0.3937007874015748" header="0.5118110236220472" footer="0.5118110236220472"/>
  <pageSetup firstPageNumber="48" useFirstPageNumber="1" horizontalDpi="300" verticalDpi="300" orientation="portrait" paperSize="9" scale="92" r:id="rId2"/>
  <headerFooter alignWithMargins="0">
    <oddHeader>&amp;C&amp;7-  42  -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99"/>
  <sheetViews>
    <sheetView workbookViewId="0" topLeftCell="A1">
      <pane ySplit="10" topLeftCell="BM11" activePane="bottomLeft" state="frozen"/>
      <selection pane="topLeft" activeCell="T75" sqref="T75"/>
      <selection pane="bottomLeft" activeCell="A1" sqref="A1"/>
    </sheetView>
  </sheetViews>
  <sheetFormatPr defaultColWidth="12" defaultRowHeight="11.25"/>
  <cols>
    <col min="1" max="1" width="9.66015625" style="1" customWidth="1"/>
    <col min="2" max="4" width="8.83203125" style="1" customWidth="1"/>
    <col min="5" max="5" width="8" style="1" customWidth="1"/>
    <col min="6" max="6" width="7.66015625" style="1" customWidth="1"/>
    <col min="7" max="7" width="9.33203125" style="1" customWidth="1"/>
    <col min="8" max="8" width="8.83203125" style="1" customWidth="1"/>
    <col min="9" max="9" width="10.16015625" style="1" customWidth="1"/>
    <col min="10" max="10" width="9.66015625" style="1" customWidth="1"/>
    <col min="11" max="11" width="7.66015625" style="1" customWidth="1"/>
    <col min="12" max="12" width="7.16015625" style="1" customWidth="1"/>
    <col min="13" max="13" width="10.33203125" style="1" customWidth="1"/>
    <col min="14" max="14" width="9.83203125" style="1" customWidth="1"/>
    <col min="15" max="15" width="3.33203125" style="1" customWidth="1"/>
    <col min="16" max="16384" width="12" style="1" customWidth="1"/>
  </cols>
  <sheetData>
    <row r="1" spans="1:15" ht="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2">
      <c r="A3" s="44" t="s">
        <v>998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9">
      <c r="A5" s="68" t="s">
        <v>83</v>
      </c>
      <c r="B5" s="68"/>
      <c r="C5" s="68"/>
      <c r="D5" s="68"/>
      <c r="E5" s="68"/>
      <c r="F5" s="68"/>
      <c r="G5" s="115"/>
      <c r="H5" s="115"/>
      <c r="I5" s="68"/>
      <c r="J5" s="85"/>
      <c r="K5" s="1131" t="s">
        <v>84</v>
      </c>
      <c r="L5" s="1029"/>
      <c r="M5" s="1131" t="s">
        <v>41</v>
      </c>
      <c r="N5" s="1029"/>
      <c r="O5" s="1131" t="s">
        <v>33</v>
      </c>
    </row>
    <row r="6" spans="1:15" ht="9" customHeight="1">
      <c r="A6" s="88" t="s">
        <v>38</v>
      </c>
      <c r="B6" s="87"/>
      <c r="C6" s="88" t="s">
        <v>38</v>
      </c>
      <c r="D6" s="87"/>
      <c r="E6" s="1123" t="s">
        <v>39</v>
      </c>
      <c r="F6" s="1064"/>
      <c r="G6" s="1132" t="s">
        <v>40</v>
      </c>
      <c r="H6" s="1133"/>
      <c r="I6" s="1028" t="s">
        <v>85</v>
      </c>
      <c r="J6" s="1140"/>
      <c r="K6" s="1037"/>
      <c r="L6" s="1031"/>
      <c r="M6" s="1037"/>
      <c r="N6" s="1031"/>
      <c r="O6" s="1037"/>
    </row>
    <row r="7" spans="1:15" ht="9" customHeight="1">
      <c r="A7" s="88" t="s">
        <v>42</v>
      </c>
      <c r="B7" s="87"/>
      <c r="C7" s="88" t="s">
        <v>42</v>
      </c>
      <c r="D7" s="87"/>
      <c r="E7" s="1037"/>
      <c r="F7" s="1139"/>
      <c r="G7" s="1124" t="s">
        <v>43</v>
      </c>
      <c r="H7" s="1134"/>
      <c r="I7" s="1137"/>
      <c r="J7" s="1126"/>
      <c r="K7" s="1037"/>
      <c r="L7" s="1031"/>
      <c r="M7" s="1037"/>
      <c r="N7" s="1031"/>
      <c r="O7" s="1037"/>
    </row>
    <row r="8" spans="1:15" ht="9" customHeight="1">
      <c r="A8" s="9" t="s">
        <v>44</v>
      </c>
      <c r="B8" s="10"/>
      <c r="C8" s="9" t="s">
        <v>86</v>
      </c>
      <c r="D8" s="10"/>
      <c r="E8" s="1036"/>
      <c r="F8" s="1032"/>
      <c r="G8" s="1130" t="s">
        <v>46</v>
      </c>
      <c r="H8" s="1138"/>
      <c r="I8" s="1128"/>
      <c r="J8" s="1129"/>
      <c r="K8" s="1036"/>
      <c r="L8" s="1033"/>
      <c r="M8" s="1036"/>
      <c r="N8" s="1033"/>
      <c r="O8" s="1037"/>
    </row>
    <row r="9" spans="1:15" ht="9" customHeight="1">
      <c r="A9" s="1142" t="s">
        <v>32</v>
      </c>
      <c r="B9" s="684" t="s">
        <v>82</v>
      </c>
      <c r="C9" s="1142" t="s">
        <v>32</v>
      </c>
      <c r="D9" s="684" t="s">
        <v>82</v>
      </c>
      <c r="E9" s="1142" t="s">
        <v>32</v>
      </c>
      <c r="F9" s="684" t="s">
        <v>82</v>
      </c>
      <c r="G9" s="1143" t="s">
        <v>32</v>
      </c>
      <c r="H9" s="684" t="s">
        <v>82</v>
      </c>
      <c r="I9" s="1142" t="s">
        <v>32</v>
      </c>
      <c r="J9" s="684" t="s">
        <v>82</v>
      </c>
      <c r="K9" s="1142" t="s">
        <v>32</v>
      </c>
      <c r="L9" s="684" t="s">
        <v>82</v>
      </c>
      <c r="M9" s="1142" t="s">
        <v>32</v>
      </c>
      <c r="N9" s="684" t="s">
        <v>82</v>
      </c>
      <c r="O9" s="1037"/>
    </row>
    <row r="10" spans="1:15" ht="9" customHeight="1">
      <c r="A10" s="1033"/>
      <c r="B10" s="38" t="s">
        <v>35</v>
      </c>
      <c r="C10" s="1033"/>
      <c r="D10" s="38" t="s">
        <v>35</v>
      </c>
      <c r="E10" s="1033"/>
      <c r="F10" s="38" t="s">
        <v>35</v>
      </c>
      <c r="G10" s="1033"/>
      <c r="H10" s="38" t="s">
        <v>35</v>
      </c>
      <c r="I10" s="1033"/>
      <c r="J10" s="38" t="s">
        <v>35</v>
      </c>
      <c r="K10" s="1033"/>
      <c r="L10" s="38" t="s">
        <v>35</v>
      </c>
      <c r="M10" s="1033"/>
      <c r="N10" s="38" t="s">
        <v>35</v>
      </c>
      <c r="O10" s="1036"/>
    </row>
    <row r="11" spans="1:15" ht="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9">
      <c r="A12" s="4"/>
      <c r="B12" s="4"/>
      <c r="C12" s="4"/>
      <c r="D12" s="4"/>
      <c r="E12" s="4"/>
      <c r="F12" s="4"/>
      <c r="G12" s="11"/>
      <c r="H12" s="11"/>
      <c r="I12" s="4"/>
      <c r="J12" s="4"/>
      <c r="K12" s="88"/>
      <c r="L12" s="4"/>
      <c r="M12" s="4"/>
      <c r="N12" s="4"/>
      <c r="O12" s="4"/>
    </row>
    <row r="13" spans="1:15" ht="9">
      <c r="A13" s="912"/>
      <c r="B13" s="912"/>
      <c r="C13" s="912"/>
      <c r="D13" s="912"/>
      <c r="E13" s="912"/>
      <c r="F13" s="912"/>
      <c r="G13" s="912"/>
      <c r="H13" s="912"/>
      <c r="I13" s="912"/>
      <c r="J13" s="912"/>
      <c r="K13" s="912"/>
      <c r="L13" s="912"/>
      <c r="M13" s="912"/>
      <c r="N13" s="912"/>
      <c r="O13" s="912"/>
    </row>
    <row r="14" spans="1:15" ht="9">
      <c r="A14" s="912" t="s">
        <v>87</v>
      </c>
      <c r="B14" s="912"/>
      <c r="C14" s="912"/>
      <c r="D14" s="912"/>
      <c r="E14" s="912"/>
      <c r="F14" s="912"/>
      <c r="G14" s="912"/>
      <c r="H14" s="912"/>
      <c r="I14" s="912"/>
      <c r="J14" s="912"/>
      <c r="K14" s="912"/>
      <c r="L14" s="912"/>
      <c r="M14" s="912"/>
      <c r="N14" s="912"/>
      <c r="O14" s="912"/>
    </row>
    <row r="15" spans="1:15" ht="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9">
      <c r="A18" s="101">
        <v>27050074</v>
      </c>
      <c r="B18" s="49">
        <v>429.6526890943168</v>
      </c>
      <c r="C18" s="101">
        <v>3713022</v>
      </c>
      <c r="D18" s="49">
        <v>58.97617459258554</v>
      </c>
      <c r="E18" s="101">
        <v>94846</v>
      </c>
      <c r="F18" s="49">
        <v>1.506496394421678</v>
      </c>
      <c r="G18" s="31">
        <v>114891</v>
      </c>
      <c r="H18" s="27">
        <v>1.8248832555036691</v>
      </c>
      <c r="I18" s="101">
        <v>72832377</v>
      </c>
      <c r="J18" s="49">
        <v>1156.8407033260269</v>
      </c>
      <c r="K18" s="27">
        <v>0</v>
      </c>
      <c r="L18" s="27">
        <v>0</v>
      </c>
      <c r="M18" s="101">
        <v>72832377</v>
      </c>
      <c r="N18" s="49">
        <v>1156.8407033260269</v>
      </c>
      <c r="O18" s="14" t="s">
        <v>10</v>
      </c>
    </row>
    <row r="19" spans="1:15" ht="9">
      <c r="A19" s="101"/>
      <c r="B19" s="49"/>
      <c r="C19" s="101"/>
      <c r="D19" s="49"/>
      <c r="E19" s="101"/>
      <c r="F19" s="49"/>
      <c r="G19" s="31"/>
      <c r="H19" s="27"/>
      <c r="I19" s="101"/>
      <c r="J19" s="49"/>
      <c r="K19" s="31"/>
      <c r="L19" s="31"/>
      <c r="M19" s="101"/>
      <c r="N19" s="49"/>
      <c r="O19" s="4"/>
    </row>
    <row r="20" spans="1:15" ht="9">
      <c r="A20" s="101">
        <v>16815700</v>
      </c>
      <c r="B20" s="49">
        <v>332.9248252786632</v>
      </c>
      <c r="C20" s="101">
        <v>2988223</v>
      </c>
      <c r="D20" s="49">
        <v>59.16218891682671</v>
      </c>
      <c r="E20" s="101">
        <v>41368</v>
      </c>
      <c r="F20" s="49">
        <v>0.8190223524520382</v>
      </c>
      <c r="G20" s="27">
        <v>0</v>
      </c>
      <c r="H20" s="27">
        <v>0</v>
      </c>
      <c r="I20" s="101">
        <v>55781983</v>
      </c>
      <c r="J20" s="49">
        <v>1104.396899562454</v>
      </c>
      <c r="K20" s="27">
        <v>0</v>
      </c>
      <c r="L20" s="27">
        <v>0</v>
      </c>
      <c r="M20" s="101">
        <v>55781983</v>
      </c>
      <c r="N20" s="49">
        <v>1104.396899562454</v>
      </c>
      <c r="O20" s="14" t="s">
        <v>12</v>
      </c>
    </row>
    <row r="21" spans="1:15" ht="9">
      <c r="A21" s="101"/>
      <c r="B21" s="49"/>
      <c r="C21" s="101"/>
      <c r="D21" s="49"/>
      <c r="E21" s="101"/>
      <c r="F21" s="49"/>
      <c r="G21" s="31"/>
      <c r="H21" s="31"/>
      <c r="I21" s="101"/>
      <c r="J21" s="49"/>
      <c r="K21" s="31"/>
      <c r="L21" s="31"/>
      <c r="M21" s="101"/>
      <c r="N21" s="49"/>
      <c r="O21" s="4"/>
    </row>
    <row r="22" spans="1:15" ht="9">
      <c r="A22" s="101">
        <v>15679810</v>
      </c>
      <c r="B22" s="49">
        <v>352.1495306113282</v>
      </c>
      <c r="C22" s="101">
        <v>2449480</v>
      </c>
      <c r="D22" s="49">
        <v>55.01235233346809</v>
      </c>
      <c r="E22" s="101">
        <v>75790</v>
      </c>
      <c r="F22" s="49">
        <v>1.7021515519022594</v>
      </c>
      <c r="G22" s="27">
        <v>0</v>
      </c>
      <c r="H22" s="27">
        <v>0</v>
      </c>
      <c r="I22" s="101">
        <v>52341740</v>
      </c>
      <c r="J22" s="49">
        <v>1175.5320486906526</v>
      </c>
      <c r="K22" s="27">
        <v>0</v>
      </c>
      <c r="L22" s="27">
        <v>0</v>
      </c>
      <c r="M22" s="101">
        <v>52341740</v>
      </c>
      <c r="N22" s="49">
        <v>1175.5320486906526</v>
      </c>
      <c r="O22" s="14" t="s">
        <v>14</v>
      </c>
    </row>
    <row r="23" spans="1:15" ht="9">
      <c r="A23" s="101"/>
      <c r="B23" s="49"/>
      <c r="C23" s="101"/>
      <c r="D23" s="49"/>
      <c r="E23" s="101"/>
      <c r="F23" s="49"/>
      <c r="G23" s="31"/>
      <c r="H23" s="27"/>
      <c r="I23" s="101"/>
      <c r="J23" s="49"/>
      <c r="K23" s="31"/>
      <c r="L23" s="31"/>
      <c r="M23" s="101"/>
      <c r="N23" s="49"/>
      <c r="O23" s="14"/>
    </row>
    <row r="24" spans="1:15" ht="9">
      <c r="A24" s="102"/>
      <c r="B24" s="103"/>
      <c r="C24" s="102"/>
      <c r="D24" s="103"/>
      <c r="E24" s="102"/>
      <c r="F24" s="103"/>
      <c r="G24" s="32"/>
      <c r="H24" s="42"/>
      <c r="I24" s="102"/>
      <c r="J24" s="103"/>
      <c r="K24" s="31"/>
      <c r="L24" s="31"/>
      <c r="M24" s="102"/>
      <c r="N24" s="103"/>
      <c r="O24" s="21"/>
    </row>
    <row r="25" spans="1:15" s="24" customFormat="1" ht="9">
      <c r="A25" s="102">
        <v>59545584</v>
      </c>
      <c r="B25" s="103">
        <v>376.8874823568133</v>
      </c>
      <c r="C25" s="102">
        <v>9150725</v>
      </c>
      <c r="D25" s="103">
        <v>57.91854702423525</v>
      </c>
      <c r="E25" s="102">
        <v>212004</v>
      </c>
      <c r="F25" s="103">
        <v>1.3418569177115443</v>
      </c>
      <c r="G25" s="102">
        <v>114891</v>
      </c>
      <c r="H25" s="42">
        <v>0.7271904451463039</v>
      </c>
      <c r="I25" s="102">
        <v>180956100</v>
      </c>
      <c r="J25" s="103">
        <v>1145.3425151747228</v>
      </c>
      <c r="K25" s="42">
        <v>0</v>
      </c>
      <c r="L25" s="42">
        <v>0</v>
      </c>
      <c r="M25" s="102">
        <v>180956100</v>
      </c>
      <c r="N25" s="103">
        <v>1145.3425151747228</v>
      </c>
      <c r="O25" s="21" t="s">
        <v>16</v>
      </c>
    </row>
    <row r="26" spans="1:15" ht="9">
      <c r="A26" s="57"/>
      <c r="B26" s="49"/>
      <c r="C26" s="7"/>
      <c r="D26" s="49"/>
      <c r="E26" s="57"/>
      <c r="F26" s="49"/>
      <c r="G26" s="57"/>
      <c r="H26" s="7"/>
      <c r="I26" s="57"/>
      <c r="J26" s="49"/>
      <c r="K26" s="31"/>
      <c r="L26" s="27"/>
      <c r="M26" s="57"/>
      <c r="N26" s="7"/>
      <c r="O26" s="14"/>
    </row>
    <row r="27" spans="1:15" ht="9">
      <c r="A27" s="7"/>
      <c r="B27" s="49"/>
      <c r="C27" s="7"/>
      <c r="D27" s="49"/>
      <c r="E27" s="7"/>
      <c r="F27" s="49"/>
      <c r="G27" s="57"/>
      <c r="H27" s="7"/>
      <c r="I27" s="57"/>
      <c r="J27" s="49"/>
      <c r="K27" s="32"/>
      <c r="L27" s="42"/>
      <c r="M27" s="57"/>
      <c r="N27" s="7"/>
      <c r="O27" s="14"/>
    </row>
    <row r="28" spans="1:15" ht="9">
      <c r="A28" s="7"/>
      <c r="B28" s="49"/>
      <c r="C28" s="7"/>
      <c r="D28" s="49"/>
      <c r="E28" s="7"/>
      <c r="F28" s="49"/>
      <c r="G28" s="7"/>
      <c r="H28" s="7"/>
      <c r="I28" s="57"/>
      <c r="J28" s="49"/>
      <c r="K28" s="7"/>
      <c r="L28" s="7"/>
      <c r="M28" s="7"/>
      <c r="N28" s="7"/>
      <c r="O28" s="14"/>
    </row>
    <row r="29" spans="1:15" ht="9">
      <c r="A29" s="7"/>
      <c r="B29" s="49"/>
      <c r="C29" s="7"/>
      <c r="D29" s="49"/>
      <c r="E29" s="7"/>
      <c r="F29" s="49"/>
      <c r="G29" s="7"/>
      <c r="H29" s="7"/>
      <c r="I29" s="57"/>
      <c r="J29" s="49"/>
      <c r="K29" s="7"/>
      <c r="L29" s="7"/>
      <c r="M29" s="7"/>
      <c r="N29" s="7"/>
      <c r="O29" s="4"/>
    </row>
    <row r="30" spans="1:15" ht="9">
      <c r="A30" s="7"/>
      <c r="B30" s="49"/>
      <c r="C30" s="7"/>
      <c r="D30" s="49"/>
      <c r="E30" s="7"/>
      <c r="F30" s="49"/>
      <c r="G30" s="7"/>
      <c r="H30" s="7"/>
      <c r="I30" s="57"/>
      <c r="J30" s="49"/>
      <c r="K30" s="7"/>
      <c r="L30" s="7"/>
      <c r="M30" s="7"/>
      <c r="N30" s="7"/>
      <c r="O30" s="4"/>
    </row>
    <row r="31" spans="1:15" ht="9">
      <c r="A31" s="7"/>
      <c r="B31" s="49"/>
      <c r="C31" s="7"/>
      <c r="D31" s="49"/>
      <c r="E31" s="7"/>
      <c r="F31" s="49"/>
      <c r="G31" s="7"/>
      <c r="H31" s="7"/>
      <c r="I31" s="57"/>
      <c r="J31" s="49"/>
      <c r="K31" s="7"/>
      <c r="L31" s="7"/>
      <c r="M31" s="7"/>
      <c r="N31" s="7"/>
      <c r="O31" s="4"/>
    </row>
    <row r="32" spans="1:15" ht="9">
      <c r="A32" s="101">
        <v>36824812</v>
      </c>
      <c r="B32" s="49">
        <v>314.93578954570336</v>
      </c>
      <c r="C32" s="101">
        <v>3465445</v>
      </c>
      <c r="D32" s="49">
        <v>29.637426450465245</v>
      </c>
      <c r="E32" s="101">
        <v>114557</v>
      </c>
      <c r="F32" s="49">
        <v>0.9797225643130816</v>
      </c>
      <c r="G32" s="31">
        <v>13425</v>
      </c>
      <c r="H32" s="27">
        <v>0.1148142446633826</v>
      </c>
      <c r="I32" s="101">
        <v>79024224</v>
      </c>
      <c r="J32" s="49">
        <v>675.836617405583</v>
      </c>
      <c r="K32" s="27">
        <v>0</v>
      </c>
      <c r="L32" s="27">
        <v>0</v>
      </c>
      <c r="M32" s="101">
        <v>79024224</v>
      </c>
      <c r="N32" s="49">
        <v>675.836617405583</v>
      </c>
      <c r="O32" s="14" t="s">
        <v>10</v>
      </c>
    </row>
    <row r="33" spans="1:15" ht="9">
      <c r="A33" s="101"/>
      <c r="B33" s="49"/>
      <c r="C33" s="101"/>
      <c r="D33" s="49"/>
      <c r="E33" s="101"/>
      <c r="F33" s="49"/>
      <c r="G33" s="31"/>
      <c r="H33" s="27"/>
      <c r="I33" s="101"/>
      <c r="J33" s="49"/>
      <c r="K33" s="57"/>
      <c r="L33" s="49"/>
      <c r="M33" s="101"/>
      <c r="N33" s="49"/>
      <c r="O33" s="4"/>
    </row>
    <row r="34" spans="1:15" ht="9">
      <c r="A34" s="101">
        <v>19634103</v>
      </c>
      <c r="B34" s="49">
        <v>246.83323695061853</v>
      </c>
      <c r="C34" s="101">
        <v>1584799</v>
      </c>
      <c r="D34" s="49">
        <v>19.92355174494619</v>
      </c>
      <c r="E34" s="101">
        <v>113247</v>
      </c>
      <c r="F34" s="49">
        <v>1.4237026048476316</v>
      </c>
      <c r="G34" s="31">
        <v>15431</v>
      </c>
      <c r="H34" s="27">
        <v>0.19399326159106908</v>
      </c>
      <c r="I34" s="101">
        <v>40556965</v>
      </c>
      <c r="J34" s="49">
        <v>509.8683118777029</v>
      </c>
      <c r="K34" s="101">
        <v>178473</v>
      </c>
      <c r="L34" s="49">
        <v>2.243701599114955</v>
      </c>
      <c r="M34" s="101">
        <v>40735438</v>
      </c>
      <c r="N34" s="49">
        <v>512.1120134768179</v>
      </c>
      <c r="O34" s="14" t="s">
        <v>12</v>
      </c>
    </row>
    <row r="35" spans="1:15" ht="9">
      <c r="A35" s="101"/>
      <c r="B35" s="49"/>
      <c r="C35" s="101"/>
      <c r="D35" s="49"/>
      <c r="E35" s="101"/>
      <c r="F35" s="49"/>
      <c r="G35" s="31"/>
      <c r="H35" s="31"/>
      <c r="I35" s="101"/>
      <c r="J35" s="49"/>
      <c r="K35" s="101"/>
      <c r="L35" s="49"/>
      <c r="M35" s="101"/>
      <c r="N35" s="49"/>
      <c r="O35" s="4"/>
    </row>
    <row r="36" spans="1:15" ht="9">
      <c r="A36" s="101">
        <v>41786894</v>
      </c>
      <c r="B36" s="49">
        <v>369.52083407024867</v>
      </c>
      <c r="C36" s="101">
        <v>3275830</v>
      </c>
      <c r="D36" s="49">
        <v>28.968112199780695</v>
      </c>
      <c r="E36" s="101">
        <v>98590</v>
      </c>
      <c r="F36" s="49">
        <v>0.8718297902444201</v>
      </c>
      <c r="G36" s="27">
        <v>0</v>
      </c>
      <c r="H36" s="27">
        <v>0</v>
      </c>
      <c r="I36" s="101">
        <v>91356291</v>
      </c>
      <c r="J36" s="49">
        <v>807.862217466662</v>
      </c>
      <c r="K36" s="101">
        <v>71513</v>
      </c>
      <c r="L36" s="49">
        <v>0.6323883131123766</v>
      </c>
      <c r="M36" s="101">
        <v>91427804</v>
      </c>
      <c r="N36" s="49">
        <v>808.4946057797744</v>
      </c>
      <c r="O36" s="14" t="s">
        <v>14</v>
      </c>
    </row>
    <row r="37" spans="1:15" ht="9">
      <c r="A37" s="101"/>
      <c r="B37" s="49"/>
      <c r="C37" s="101"/>
      <c r="D37" s="49"/>
      <c r="E37" s="101"/>
      <c r="F37" s="49"/>
      <c r="G37" s="31"/>
      <c r="H37" s="31"/>
      <c r="I37" s="101"/>
      <c r="J37" s="49"/>
      <c r="K37" s="101"/>
      <c r="L37" s="49"/>
      <c r="M37" s="101"/>
      <c r="N37" s="49"/>
      <c r="O37" s="4"/>
    </row>
    <row r="38" spans="1:15" ht="9">
      <c r="A38" s="101">
        <v>58916234</v>
      </c>
      <c r="B38" s="49">
        <v>396.6969033847977</v>
      </c>
      <c r="C38" s="101">
        <v>4203972</v>
      </c>
      <c r="D38" s="49">
        <v>28.306335301682637</v>
      </c>
      <c r="E38" s="101">
        <v>198461</v>
      </c>
      <c r="F38" s="49">
        <v>1.3362847350808325</v>
      </c>
      <c r="G38" s="27">
        <v>0</v>
      </c>
      <c r="H38" s="27">
        <v>0</v>
      </c>
      <c r="I38" s="101">
        <v>126332617</v>
      </c>
      <c r="J38" s="49">
        <v>850.627315391504</v>
      </c>
      <c r="K38" s="27">
        <v>0</v>
      </c>
      <c r="L38" s="27">
        <v>0</v>
      </c>
      <c r="M38" s="101">
        <v>126332617</v>
      </c>
      <c r="N38" s="49">
        <v>850.627315391504</v>
      </c>
      <c r="O38" s="14" t="s">
        <v>16</v>
      </c>
    </row>
    <row r="39" spans="1:15" ht="9">
      <c r="A39" s="101"/>
      <c r="B39" s="49"/>
      <c r="C39" s="101"/>
      <c r="D39" s="49"/>
      <c r="E39" s="101"/>
      <c r="F39" s="49"/>
      <c r="G39" s="93"/>
      <c r="H39" s="93"/>
      <c r="I39" s="101"/>
      <c r="J39" s="49"/>
      <c r="K39" s="31"/>
      <c r="L39" s="31"/>
      <c r="M39" s="101"/>
      <c r="N39" s="49"/>
      <c r="O39" s="4"/>
    </row>
    <row r="40" spans="1:15" ht="9">
      <c r="A40" s="101">
        <v>54486948</v>
      </c>
      <c r="B40" s="49">
        <v>290.65286134937907</v>
      </c>
      <c r="C40" s="101">
        <v>4224334</v>
      </c>
      <c r="D40" s="49">
        <v>22.534107882046687</v>
      </c>
      <c r="E40" s="101">
        <v>204858</v>
      </c>
      <c r="F40" s="49">
        <v>1.0927858148764562</v>
      </c>
      <c r="G40" s="31">
        <v>326709</v>
      </c>
      <c r="H40" s="27">
        <v>1.7427826142619383</v>
      </c>
      <c r="I40" s="101">
        <v>113682304</v>
      </c>
      <c r="J40" s="49">
        <v>606.4220543677719</v>
      </c>
      <c r="K40" s="27">
        <v>0</v>
      </c>
      <c r="L40" s="27">
        <v>0</v>
      </c>
      <c r="M40" s="101">
        <v>113682304</v>
      </c>
      <c r="N40" s="49">
        <v>606.4220543677719</v>
      </c>
      <c r="O40" s="14" t="s">
        <v>18</v>
      </c>
    </row>
    <row r="41" spans="1:15" ht="9">
      <c r="A41" s="101"/>
      <c r="B41" s="49"/>
      <c r="C41" s="101"/>
      <c r="D41" s="49"/>
      <c r="E41" s="101"/>
      <c r="F41" s="49"/>
      <c r="G41" s="93"/>
      <c r="H41" s="93"/>
      <c r="I41" s="101"/>
      <c r="J41" s="49"/>
      <c r="K41" s="31"/>
      <c r="L41" s="31"/>
      <c r="M41" s="101"/>
      <c r="N41" s="49"/>
      <c r="O41" s="4"/>
    </row>
    <row r="42" spans="1:15" ht="9">
      <c r="A42" s="101">
        <v>20855586</v>
      </c>
      <c r="B42" s="49">
        <v>263.5410685402345</v>
      </c>
      <c r="C42" s="101">
        <v>1996870</v>
      </c>
      <c r="D42" s="49">
        <v>25.233395673271332</v>
      </c>
      <c r="E42" s="101">
        <v>130599</v>
      </c>
      <c r="F42" s="49">
        <v>1.6503108572583907</v>
      </c>
      <c r="G42" s="31">
        <v>113946</v>
      </c>
      <c r="H42" s="27">
        <v>1.4398756570966438</v>
      </c>
      <c r="I42" s="101">
        <v>49798285</v>
      </c>
      <c r="J42" s="49">
        <v>629.2747295794582</v>
      </c>
      <c r="K42" s="27">
        <v>0</v>
      </c>
      <c r="L42" s="27">
        <v>0</v>
      </c>
      <c r="M42" s="101">
        <v>49798285</v>
      </c>
      <c r="N42" s="49">
        <v>629.2747295794582</v>
      </c>
      <c r="O42" s="14" t="s">
        <v>20</v>
      </c>
    </row>
    <row r="43" spans="1:15" ht="9">
      <c r="A43" s="101"/>
      <c r="B43" s="49"/>
      <c r="C43" s="101"/>
      <c r="D43" s="49"/>
      <c r="E43" s="101"/>
      <c r="F43" s="49"/>
      <c r="G43" s="93"/>
      <c r="H43" s="93"/>
      <c r="I43" s="101"/>
      <c r="J43" s="49"/>
      <c r="K43" s="31"/>
      <c r="L43" s="31"/>
      <c r="M43" s="101"/>
      <c r="N43" s="49"/>
      <c r="O43" s="4"/>
    </row>
    <row r="44" spans="1:15" ht="9">
      <c r="A44" s="101">
        <v>36903941</v>
      </c>
      <c r="B44" s="49">
        <v>312.64193190386226</v>
      </c>
      <c r="C44" s="101">
        <v>3449206</v>
      </c>
      <c r="D44" s="49">
        <v>29.220901566431433</v>
      </c>
      <c r="E44" s="101">
        <v>142004</v>
      </c>
      <c r="F44" s="49">
        <v>1.203026118486263</v>
      </c>
      <c r="G44" s="31">
        <v>32672</v>
      </c>
      <c r="H44" s="27">
        <v>0.2767898745329933</v>
      </c>
      <c r="I44" s="101">
        <v>90319092</v>
      </c>
      <c r="J44" s="49">
        <v>765.1631409957726</v>
      </c>
      <c r="K44" s="27">
        <v>0</v>
      </c>
      <c r="L44" s="27">
        <v>0</v>
      </c>
      <c r="M44" s="101">
        <v>90319092</v>
      </c>
      <c r="N44" s="49">
        <v>765.1631409957726</v>
      </c>
      <c r="O44" s="14" t="s">
        <v>22</v>
      </c>
    </row>
    <row r="45" spans="1:15" ht="9">
      <c r="A45" s="101"/>
      <c r="B45" s="49"/>
      <c r="C45" s="101"/>
      <c r="D45" s="49"/>
      <c r="E45" s="101"/>
      <c r="F45" s="49"/>
      <c r="G45" s="93"/>
      <c r="H45" s="93"/>
      <c r="I45" s="101"/>
      <c r="J45" s="49"/>
      <c r="K45" s="31"/>
      <c r="L45" s="31"/>
      <c r="M45" s="101"/>
      <c r="N45" s="49"/>
      <c r="O45" s="14"/>
    </row>
    <row r="46" spans="1:15" ht="9">
      <c r="A46" s="101">
        <v>32841756</v>
      </c>
      <c r="B46" s="49">
        <v>336.7141978346457</v>
      </c>
      <c r="C46" s="101">
        <v>1530623</v>
      </c>
      <c r="D46" s="49">
        <v>15.6929031332021</v>
      </c>
      <c r="E46" s="101">
        <v>124045</v>
      </c>
      <c r="F46" s="49">
        <v>1.2717868274278215</v>
      </c>
      <c r="G46" s="27">
        <v>0</v>
      </c>
      <c r="H46" s="27">
        <v>0</v>
      </c>
      <c r="I46" s="101">
        <v>64250980</v>
      </c>
      <c r="J46" s="49">
        <v>658.7411827427821</v>
      </c>
      <c r="K46" s="27">
        <v>0</v>
      </c>
      <c r="L46" s="27">
        <v>0</v>
      </c>
      <c r="M46" s="101">
        <v>64250980</v>
      </c>
      <c r="N46" s="49">
        <v>658.7411827427821</v>
      </c>
      <c r="O46" s="14" t="s">
        <v>24</v>
      </c>
    </row>
    <row r="47" spans="1:15" ht="9">
      <c r="A47" s="101"/>
      <c r="B47" s="49"/>
      <c r="C47" s="101"/>
      <c r="D47" s="49"/>
      <c r="E47" s="101"/>
      <c r="F47" s="49"/>
      <c r="G47" s="31"/>
      <c r="H47" s="31"/>
      <c r="I47" s="101"/>
      <c r="J47" s="49"/>
      <c r="K47" s="31"/>
      <c r="L47" s="31"/>
      <c r="M47" s="101"/>
      <c r="N47" s="49"/>
      <c r="O47" s="14"/>
    </row>
    <row r="48" spans="1:15" ht="9">
      <c r="A48" s="101">
        <v>36903489</v>
      </c>
      <c r="B48" s="49">
        <v>406.4081868640148</v>
      </c>
      <c r="C48" s="101">
        <v>4679543</v>
      </c>
      <c r="D48" s="49">
        <v>51.534546936258316</v>
      </c>
      <c r="E48" s="101">
        <v>99785</v>
      </c>
      <c r="F48" s="49">
        <v>1.0989053345667592</v>
      </c>
      <c r="G48" s="27">
        <v>0</v>
      </c>
      <c r="H48" s="27">
        <v>0</v>
      </c>
      <c r="I48" s="101">
        <v>106452032</v>
      </c>
      <c r="J48" s="49">
        <v>1172.3275626624377</v>
      </c>
      <c r="K48" s="27">
        <v>0</v>
      </c>
      <c r="L48" s="27">
        <v>0</v>
      </c>
      <c r="M48" s="101">
        <v>106452032</v>
      </c>
      <c r="N48" s="49">
        <v>1172.3275626624377</v>
      </c>
      <c r="O48" s="14" t="s">
        <v>60</v>
      </c>
    </row>
    <row r="49" spans="1:15" ht="9">
      <c r="A49" s="101"/>
      <c r="B49" s="49"/>
      <c r="C49" s="101"/>
      <c r="D49" s="49"/>
      <c r="E49" s="101"/>
      <c r="F49" s="49"/>
      <c r="G49" s="93"/>
      <c r="H49" s="93"/>
      <c r="I49" s="101"/>
      <c r="J49" s="49"/>
      <c r="K49" s="101"/>
      <c r="L49" s="49"/>
      <c r="M49" s="101"/>
      <c r="N49" s="49"/>
      <c r="O49" s="14"/>
    </row>
    <row r="50" spans="1:15" ht="9">
      <c r="A50" s="101"/>
      <c r="B50" s="49"/>
      <c r="C50" s="101"/>
      <c r="D50" s="49"/>
      <c r="E50" s="101"/>
      <c r="F50" s="49"/>
      <c r="G50" s="93"/>
      <c r="H50" s="93"/>
      <c r="I50" s="101"/>
      <c r="J50" s="49"/>
      <c r="K50" s="101"/>
      <c r="L50" s="49"/>
      <c r="M50" s="101"/>
      <c r="N50" s="49"/>
      <c r="O50" s="14"/>
    </row>
    <row r="51" spans="1:15" s="24" customFormat="1" ht="9">
      <c r="A51" s="102">
        <v>339153763</v>
      </c>
      <c r="B51" s="103">
        <v>328.9395326326897</v>
      </c>
      <c r="C51" s="102">
        <v>28410622</v>
      </c>
      <c r="D51" s="103">
        <v>27.55498461765265</v>
      </c>
      <c r="E51" s="102">
        <v>1226146</v>
      </c>
      <c r="F51" s="103">
        <v>1.1892183905370437</v>
      </c>
      <c r="G51" s="32">
        <v>502183</v>
      </c>
      <c r="H51" s="42">
        <v>0.4870588486322707</v>
      </c>
      <c r="I51" s="102">
        <v>761772790</v>
      </c>
      <c r="J51" s="103">
        <v>738.8306215399417</v>
      </c>
      <c r="K51" s="102">
        <v>249986</v>
      </c>
      <c r="L51" s="103">
        <v>0.24245721845260956</v>
      </c>
      <c r="M51" s="102">
        <v>762022776</v>
      </c>
      <c r="N51" s="103">
        <v>739.0730787583943</v>
      </c>
      <c r="O51" s="21" t="s">
        <v>62</v>
      </c>
    </row>
    <row r="52" spans="1:15" ht="9">
      <c r="A52" s="101"/>
      <c r="B52" s="49"/>
      <c r="C52" s="101"/>
      <c r="D52" s="49"/>
      <c r="E52" s="101"/>
      <c r="F52" s="49"/>
      <c r="G52" s="116"/>
      <c r="H52" s="116"/>
      <c r="I52" s="101"/>
      <c r="J52" s="49"/>
      <c r="K52" s="101"/>
      <c r="L52" s="49"/>
      <c r="M52" s="101"/>
      <c r="N52" s="49"/>
      <c r="O52" s="14"/>
    </row>
    <row r="53" spans="1:15" ht="9">
      <c r="A53" s="101"/>
      <c r="B53" s="49"/>
      <c r="C53" s="101"/>
      <c r="D53" s="49"/>
      <c r="E53" s="101"/>
      <c r="F53" s="49"/>
      <c r="G53" s="116"/>
      <c r="H53" s="116"/>
      <c r="I53" s="101"/>
      <c r="J53" s="49"/>
      <c r="K53" s="101"/>
      <c r="L53" s="49"/>
      <c r="M53" s="101"/>
      <c r="N53" s="49"/>
      <c r="O53" s="4"/>
    </row>
    <row r="54" spans="1:15" s="24" customFormat="1" ht="9">
      <c r="A54" s="102">
        <v>398699347</v>
      </c>
      <c r="B54" s="103">
        <v>335.31056183744096</v>
      </c>
      <c r="C54" s="102">
        <v>37561347</v>
      </c>
      <c r="D54" s="103">
        <v>31.589508386982832</v>
      </c>
      <c r="E54" s="102">
        <v>1438150</v>
      </c>
      <c r="F54" s="103">
        <v>1.2095000609733022</v>
      </c>
      <c r="G54" s="32">
        <v>617074</v>
      </c>
      <c r="H54" s="42">
        <v>0.5189660609985325</v>
      </c>
      <c r="I54" s="102">
        <v>942728890</v>
      </c>
      <c r="J54" s="103">
        <v>792.8454263715839</v>
      </c>
      <c r="K54" s="102">
        <v>249986</v>
      </c>
      <c r="L54" s="103">
        <v>0.21024099172024607</v>
      </c>
      <c r="M54" s="102">
        <v>942978876</v>
      </c>
      <c r="N54" s="103">
        <v>793.0556673633041</v>
      </c>
      <c r="O54" s="21" t="s">
        <v>64</v>
      </c>
    </row>
    <row r="55" spans="1:15" ht="9">
      <c r="A55" s="4"/>
      <c r="B55" s="17"/>
      <c r="C55" s="17"/>
      <c r="D55" s="1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9">
      <c r="A56" s="117"/>
      <c r="B56" s="117"/>
      <c r="C56" s="117"/>
      <c r="D56" s="117"/>
      <c r="E56" s="117"/>
      <c r="F56" s="117"/>
      <c r="G56" s="117"/>
      <c r="H56" s="117"/>
      <c r="I56" s="118"/>
      <c r="J56" s="117"/>
      <c r="K56" s="117"/>
      <c r="L56" s="117"/>
      <c r="M56" s="117"/>
      <c r="N56" s="117"/>
      <c r="O56" s="4"/>
    </row>
    <row r="57" spans="1:15" ht="6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24" ht="9">
      <c r="A58" s="912"/>
      <c r="B58" s="912"/>
      <c r="C58" s="912"/>
      <c r="D58" s="912"/>
      <c r="E58" s="912"/>
      <c r="F58" s="912"/>
      <c r="G58" s="912"/>
      <c r="H58" s="912"/>
      <c r="I58" s="912"/>
      <c r="J58" s="912"/>
      <c r="K58" s="912"/>
      <c r="L58" s="912"/>
      <c r="M58" s="912"/>
      <c r="N58" s="912"/>
      <c r="O58" s="912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15" ht="9">
      <c r="A59" s="912" t="s">
        <v>98</v>
      </c>
      <c r="B59" s="912"/>
      <c r="C59" s="912"/>
      <c r="D59" s="912"/>
      <c r="E59" s="912"/>
      <c r="F59" s="912"/>
      <c r="G59" s="912"/>
      <c r="H59" s="912"/>
      <c r="I59" s="912"/>
      <c r="J59" s="912"/>
      <c r="K59" s="912"/>
      <c r="L59" s="912"/>
      <c r="M59" s="912"/>
      <c r="N59" s="912"/>
      <c r="O59" s="912"/>
    </row>
    <row r="60" spans="1:15" ht="9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9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9">
      <c r="A62" s="101">
        <v>14737855</v>
      </c>
      <c r="B62" s="49">
        <v>336.8036701860231</v>
      </c>
      <c r="C62" s="101">
        <v>1851268</v>
      </c>
      <c r="D62" s="49">
        <v>42.30696101284337</v>
      </c>
      <c r="E62" s="101">
        <v>63885</v>
      </c>
      <c r="F62" s="49">
        <v>1.4599616070204307</v>
      </c>
      <c r="G62" s="27">
        <v>0</v>
      </c>
      <c r="H62" s="27">
        <v>0</v>
      </c>
      <c r="I62" s="101">
        <v>33613059</v>
      </c>
      <c r="J62" s="49">
        <v>768.1580282462635</v>
      </c>
      <c r="K62" s="27">
        <v>0</v>
      </c>
      <c r="L62" s="27">
        <v>0</v>
      </c>
      <c r="M62" s="101">
        <v>33613059</v>
      </c>
      <c r="N62" s="49">
        <v>768.1580282462635</v>
      </c>
      <c r="O62" s="14" t="s">
        <v>10</v>
      </c>
    </row>
    <row r="63" spans="1:15" ht="9">
      <c r="A63" s="101"/>
      <c r="B63" s="49"/>
      <c r="C63" s="101"/>
      <c r="D63" s="49"/>
      <c r="E63" s="101"/>
      <c r="F63" s="49"/>
      <c r="G63" s="31"/>
      <c r="H63" s="27"/>
      <c r="I63" s="101"/>
      <c r="J63" s="49"/>
      <c r="K63" s="31"/>
      <c r="L63" s="27"/>
      <c r="M63" s="101"/>
      <c r="N63" s="49"/>
      <c r="O63" s="4"/>
    </row>
    <row r="64" spans="1:15" ht="9">
      <c r="A64" s="101">
        <v>54056613</v>
      </c>
      <c r="B64" s="49">
        <v>401.561575147085</v>
      </c>
      <c r="C64" s="101">
        <v>10317700</v>
      </c>
      <c r="D64" s="49">
        <v>76.64542104950377</v>
      </c>
      <c r="E64" s="101">
        <v>225218</v>
      </c>
      <c r="F64" s="49">
        <v>1.6730403518155346</v>
      </c>
      <c r="G64" s="27">
        <v>0</v>
      </c>
      <c r="H64" s="27">
        <v>0</v>
      </c>
      <c r="I64" s="101">
        <v>220541695</v>
      </c>
      <c r="J64" s="49">
        <v>1638.3022449040234</v>
      </c>
      <c r="K64" s="27">
        <v>0</v>
      </c>
      <c r="L64" s="27">
        <v>0</v>
      </c>
      <c r="M64" s="101">
        <v>220541695</v>
      </c>
      <c r="N64" s="49">
        <v>1638.3022449040234</v>
      </c>
      <c r="O64" s="14" t="s">
        <v>12</v>
      </c>
    </row>
    <row r="65" spans="1:15" ht="9">
      <c r="A65" s="101"/>
      <c r="B65" s="49"/>
      <c r="C65" s="101"/>
      <c r="D65" s="49"/>
      <c r="E65" s="101"/>
      <c r="F65" s="49"/>
      <c r="G65" s="31"/>
      <c r="H65" s="27"/>
      <c r="I65" s="101"/>
      <c r="J65" s="49"/>
      <c r="K65" s="31"/>
      <c r="L65" s="27"/>
      <c r="M65" s="101"/>
      <c r="N65" s="49"/>
      <c r="O65" s="4"/>
    </row>
    <row r="66" spans="1:15" ht="9">
      <c r="A66" s="101">
        <v>13802823</v>
      </c>
      <c r="B66" s="49">
        <v>328.6934250946586</v>
      </c>
      <c r="C66" s="101">
        <v>2579274</v>
      </c>
      <c r="D66" s="49">
        <v>61.42152263472484</v>
      </c>
      <c r="E66" s="101">
        <v>75923</v>
      </c>
      <c r="F66" s="49">
        <v>1.8079918081585027</v>
      </c>
      <c r="G66" s="27">
        <v>0</v>
      </c>
      <c r="H66" s="27">
        <v>0</v>
      </c>
      <c r="I66" s="101">
        <v>35506132</v>
      </c>
      <c r="J66" s="49">
        <v>845.5250160741076</v>
      </c>
      <c r="K66" s="27">
        <v>0</v>
      </c>
      <c r="L66" s="27">
        <v>0</v>
      </c>
      <c r="M66" s="101">
        <v>35506132</v>
      </c>
      <c r="N66" s="49">
        <v>845.5250160741076</v>
      </c>
      <c r="O66" s="14" t="s">
        <v>14</v>
      </c>
    </row>
    <row r="67" spans="1:15" ht="9">
      <c r="A67" s="92"/>
      <c r="B67" s="49"/>
      <c r="C67" s="92"/>
      <c r="D67" s="49"/>
      <c r="E67" s="57"/>
      <c r="F67" s="49"/>
      <c r="G67" s="93"/>
      <c r="H67" s="93"/>
      <c r="I67" s="101"/>
      <c r="J67" s="49"/>
      <c r="K67" s="93"/>
      <c r="L67" s="93"/>
      <c r="M67" s="101"/>
      <c r="N67" s="49"/>
      <c r="O67" s="14"/>
    </row>
    <row r="68" spans="1:15" ht="9">
      <c r="A68" s="92"/>
      <c r="B68" s="49"/>
      <c r="C68" s="92"/>
      <c r="D68" s="49"/>
      <c r="E68" s="57"/>
      <c r="F68" s="49"/>
      <c r="G68" s="93"/>
      <c r="H68" s="93"/>
      <c r="I68" s="101"/>
      <c r="J68" s="49"/>
      <c r="K68" s="93"/>
      <c r="L68" s="93"/>
      <c r="M68" s="101"/>
      <c r="N68" s="49"/>
      <c r="O68" s="14"/>
    </row>
    <row r="69" spans="1:15" s="24" customFormat="1" ht="9">
      <c r="A69" s="102">
        <v>82597291</v>
      </c>
      <c r="B69" s="103">
        <v>374.8169689654077</v>
      </c>
      <c r="C69" s="102">
        <v>14748242</v>
      </c>
      <c r="D69" s="103">
        <v>66.9258192016046</v>
      </c>
      <c r="E69" s="102">
        <v>365026</v>
      </c>
      <c r="F69" s="103">
        <v>1.6564458380792042</v>
      </c>
      <c r="G69" s="42">
        <v>0</v>
      </c>
      <c r="H69" s="42">
        <v>0</v>
      </c>
      <c r="I69" s="102">
        <v>289660886</v>
      </c>
      <c r="J69" s="103">
        <v>1314.447653233016</v>
      </c>
      <c r="K69" s="42">
        <v>0</v>
      </c>
      <c r="L69" s="42">
        <v>0</v>
      </c>
      <c r="M69" s="102">
        <v>289660886</v>
      </c>
      <c r="N69" s="103">
        <v>1314.447653233016</v>
      </c>
      <c r="O69" s="21" t="s">
        <v>16</v>
      </c>
    </row>
    <row r="70" spans="1:15" ht="9">
      <c r="A70" s="7"/>
      <c r="B70" s="49"/>
      <c r="C70" s="7"/>
      <c r="D70" s="49"/>
      <c r="E70" s="7"/>
      <c r="F70" s="49"/>
      <c r="G70" s="7"/>
      <c r="H70" s="7"/>
      <c r="I70" s="7"/>
      <c r="J70" s="49"/>
      <c r="K70" s="7"/>
      <c r="L70" s="7"/>
      <c r="M70" s="7"/>
      <c r="N70" s="7"/>
      <c r="O70" s="108"/>
    </row>
    <row r="71" spans="1:15" ht="9">
      <c r="A71" s="7"/>
      <c r="B71" s="49"/>
      <c r="C71" s="7"/>
      <c r="D71" s="49"/>
      <c r="E71" s="7"/>
      <c r="F71" s="49"/>
      <c r="G71" s="7"/>
      <c r="H71" s="7"/>
      <c r="I71" s="7"/>
      <c r="J71" s="49"/>
      <c r="K71" s="7"/>
      <c r="L71" s="7"/>
      <c r="M71" s="7"/>
      <c r="N71" s="7"/>
      <c r="O71" s="108"/>
    </row>
    <row r="72" spans="1:15" ht="9">
      <c r="A72" s="7"/>
      <c r="B72" s="49"/>
      <c r="C72" s="7"/>
      <c r="D72" s="49"/>
      <c r="E72" s="7"/>
      <c r="F72" s="49"/>
      <c r="G72" s="7"/>
      <c r="H72" s="7"/>
      <c r="I72" s="7"/>
      <c r="J72" s="49"/>
      <c r="K72" s="7"/>
      <c r="L72" s="7"/>
      <c r="M72" s="7"/>
      <c r="N72" s="7"/>
      <c r="O72" s="108"/>
    </row>
    <row r="73" spans="1:15" ht="9">
      <c r="A73" s="7"/>
      <c r="B73" s="49"/>
      <c r="C73" s="7"/>
      <c r="D73" s="49"/>
      <c r="E73" s="7"/>
      <c r="F73" s="49"/>
      <c r="G73" s="7"/>
      <c r="H73" s="7"/>
      <c r="I73" s="7"/>
      <c r="J73" s="49"/>
      <c r="K73" s="7"/>
      <c r="L73" s="7"/>
      <c r="M73" s="7"/>
      <c r="N73" s="7"/>
      <c r="O73" s="108"/>
    </row>
    <row r="74" spans="1:15" ht="9">
      <c r="A74" s="7"/>
      <c r="B74" s="49"/>
      <c r="C74" s="7"/>
      <c r="D74" s="49"/>
      <c r="E74" s="7"/>
      <c r="F74" s="49"/>
      <c r="G74" s="7"/>
      <c r="H74" s="7"/>
      <c r="I74" s="7"/>
      <c r="J74" s="49"/>
      <c r="K74" s="7"/>
      <c r="L74" s="7"/>
      <c r="M74" s="7"/>
      <c r="N74" s="7"/>
      <c r="O74" s="108"/>
    </row>
    <row r="75" spans="1:15" ht="9">
      <c r="A75" s="7"/>
      <c r="B75" s="49"/>
      <c r="C75" s="7"/>
      <c r="D75" s="49"/>
      <c r="E75" s="7"/>
      <c r="F75" s="49"/>
      <c r="G75" s="7"/>
      <c r="H75" s="7"/>
      <c r="I75" s="7"/>
      <c r="J75" s="49"/>
      <c r="K75" s="7"/>
      <c r="L75" s="7"/>
      <c r="M75" s="7"/>
      <c r="N75" s="7"/>
      <c r="O75" s="100"/>
    </row>
    <row r="76" spans="1:15" ht="9">
      <c r="A76" s="101">
        <v>34416975</v>
      </c>
      <c r="B76" s="49">
        <v>326.0665359254206</v>
      </c>
      <c r="C76" s="101">
        <v>2387388</v>
      </c>
      <c r="D76" s="49">
        <v>22.6181218735789</v>
      </c>
      <c r="E76" s="101">
        <v>162607</v>
      </c>
      <c r="F76" s="49">
        <v>1.5405392602698196</v>
      </c>
      <c r="G76" s="27">
        <v>0</v>
      </c>
      <c r="H76" s="27">
        <v>0</v>
      </c>
      <c r="I76" s="101">
        <v>63701378</v>
      </c>
      <c r="J76" s="49">
        <v>603.5070676064878</v>
      </c>
      <c r="K76" s="101">
        <v>9255</v>
      </c>
      <c r="L76" s="49">
        <v>0.0876819008640291</v>
      </c>
      <c r="M76" s="101">
        <v>63710633</v>
      </c>
      <c r="N76" s="49">
        <v>603.5947495073518</v>
      </c>
      <c r="O76" s="14" t="s">
        <v>10</v>
      </c>
    </row>
    <row r="77" spans="1:15" ht="9">
      <c r="A77" s="101"/>
      <c r="B77" s="49"/>
      <c r="C77" s="101"/>
      <c r="D77" s="49"/>
      <c r="E77" s="101"/>
      <c r="F77" s="49"/>
      <c r="G77" s="31"/>
      <c r="H77" s="27"/>
      <c r="I77" s="101"/>
      <c r="J77" s="49"/>
      <c r="K77" s="101"/>
      <c r="L77" s="49"/>
      <c r="M77" s="101"/>
      <c r="N77" s="49"/>
      <c r="O77" s="4"/>
    </row>
    <row r="78" spans="1:15" ht="9">
      <c r="A78" s="101">
        <v>35065533</v>
      </c>
      <c r="B78" s="49">
        <v>273.0875440017445</v>
      </c>
      <c r="C78" s="101">
        <v>3111926</v>
      </c>
      <c r="D78" s="49">
        <v>24.23542880284103</v>
      </c>
      <c r="E78" s="101">
        <v>155945</v>
      </c>
      <c r="F78" s="49">
        <v>1.214487087629669</v>
      </c>
      <c r="G78" s="27">
        <v>0</v>
      </c>
      <c r="H78" s="27">
        <v>0</v>
      </c>
      <c r="I78" s="101">
        <v>76200964</v>
      </c>
      <c r="J78" s="49">
        <v>593.4469642690259</v>
      </c>
      <c r="K78" s="27">
        <v>0</v>
      </c>
      <c r="L78" s="27">
        <v>0</v>
      </c>
      <c r="M78" s="101">
        <v>76200964</v>
      </c>
      <c r="N78" s="49">
        <v>593.4469642690259</v>
      </c>
      <c r="O78" s="14" t="s">
        <v>12</v>
      </c>
    </row>
    <row r="79" spans="1:15" ht="9">
      <c r="A79" s="101"/>
      <c r="B79" s="49"/>
      <c r="C79" s="101"/>
      <c r="D79" s="49"/>
      <c r="E79" s="101"/>
      <c r="F79" s="49"/>
      <c r="G79" s="31"/>
      <c r="H79" s="27"/>
      <c r="I79" s="101"/>
      <c r="J79" s="49"/>
      <c r="K79" s="101"/>
      <c r="L79" s="49"/>
      <c r="M79" s="101"/>
      <c r="N79" s="49"/>
      <c r="O79" s="4"/>
    </row>
    <row r="80" spans="1:15" ht="9">
      <c r="A80" s="101">
        <v>43977548</v>
      </c>
      <c r="B80" s="49">
        <v>344.05842591143795</v>
      </c>
      <c r="C80" s="101">
        <v>3303671</v>
      </c>
      <c r="D80" s="49">
        <v>25.846276013143484</v>
      </c>
      <c r="E80" s="101">
        <v>171834</v>
      </c>
      <c r="F80" s="49">
        <v>1.3443436081990299</v>
      </c>
      <c r="G80" s="27">
        <v>0</v>
      </c>
      <c r="H80" s="27">
        <v>0</v>
      </c>
      <c r="I80" s="101">
        <v>93013559</v>
      </c>
      <c r="J80" s="49">
        <v>727.6917462056016</v>
      </c>
      <c r="K80" s="101">
        <v>2505</v>
      </c>
      <c r="L80" s="49">
        <v>0.01959787200751056</v>
      </c>
      <c r="M80" s="101">
        <v>93016064</v>
      </c>
      <c r="N80" s="49">
        <v>727.7113440776092</v>
      </c>
      <c r="O80" s="14" t="s">
        <v>14</v>
      </c>
    </row>
    <row r="81" spans="1:15" ht="9">
      <c r="A81" s="101"/>
      <c r="B81" s="49"/>
      <c r="C81" s="101"/>
      <c r="D81" s="49"/>
      <c r="E81" s="101"/>
      <c r="F81" s="49"/>
      <c r="G81" s="31"/>
      <c r="H81" s="27"/>
      <c r="I81" s="101"/>
      <c r="J81" s="49"/>
      <c r="K81" s="101"/>
      <c r="L81" s="49"/>
      <c r="M81" s="101"/>
      <c r="N81" s="49"/>
      <c r="O81" s="4"/>
    </row>
    <row r="82" spans="1:15" ht="9">
      <c r="A82" s="101">
        <v>29510762</v>
      </c>
      <c r="B82" s="49">
        <v>302.8888341492954</v>
      </c>
      <c r="C82" s="101">
        <v>2171885</v>
      </c>
      <c r="D82" s="49">
        <v>22.29151912635609</v>
      </c>
      <c r="E82" s="101">
        <v>162500</v>
      </c>
      <c r="F82" s="49">
        <v>1.6678469891512968</v>
      </c>
      <c r="G82" s="27">
        <v>0</v>
      </c>
      <c r="H82" s="27">
        <v>0</v>
      </c>
      <c r="I82" s="101">
        <v>58289856</v>
      </c>
      <c r="J82" s="49">
        <v>598.2680666317701</v>
      </c>
      <c r="K82" s="75">
        <v>-11157</v>
      </c>
      <c r="L82" s="883">
        <v>-0.12</v>
      </c>
      <c r="M82" s="101">
        <v>58278699</v>
      </c>
      <c r="N82" s="49">
        <v>598.1535548234135</v>
      </c>
      <c r="O82" s="14" t="s">
        <v>16</v>
      </c>
    </row>
    <row r="83" spans="1:18" ht="9">
      <c r="A83" s="101"/>
      <c r="B83" s="49"/>
      <c r="C83" s="101"/>
      <c r="D83" s="49"/>
      <c r="E83" s="101"/>
      <c r="F83" s="49"/>
      <c r="G83" s="31"/>
      <c r="H83" s="27"/>
      <c r="I83" s="101"/>
      <c r="J83" s="49"/>
      <c r="K83" s="101"/>
      <c r="L83" s="49"/>
      <c r="M83" s="101"/>
      <c r="N83" s="49"/>
      <c r="O83" s="4"/>
      <c r="R83" s="881"/>
    </row>
    <row r="84" spans="1:15" ht="9">
      <c r="A84" s="101">
        <v>73678807</v>
      </c>
      <c r="B84" s="49">
        <v>402.0934904332071</v>
      </c>
      <c r="C84" s="101">
        <v>3095053</v>
      </c>
      <c r="D84" s="49">
        <v>16.89089053580589</v>
      </c>
      <c r="E84" s="101">
        <v>243550</v>
      </c>
      <c r="F84" s="49">
        <v>1.3291457012191794</v>
      </c>
      <c r="G84" s="27">
        <v>0</v>
      </c>
      <c r="H84" s="27">
        <v>0</v>
      </c>
      <c r="I84" s="101">
        <v>123664490</v>
      </c>
      <c r="J84" s="49">
        <v>674.8845217695019</v>
      </c>
      <c r="K84" s="101">
        <v>18038</v>
      </c>
      <c r="L84" s="49">
        <v>0.09844027985461531</v>
      </c>
      <c r="M84" s="101">
        <v>123682528</v>
      </c>
      <c r="N84" s="49">
        <v>674.9829620493566</v>
      </c>
      <c r="O84" s="14" t="s">
        <v>18</v>
      </c>
    </row>
    <row r="85" spans="1:18" ht="9">
      <c r="A85" s="101"/>
      <c r="B85" s="49"/>
      <c r="C85" s="101"/>
      <c r="D85" s="49"/>
      <c r="E85" s="101"/>
      <c r="F85" s="49"/>
      <c r="G85" s="31"/>
      <c r="H85" s="27"/>
      <c r="I85" s="101"/>
      <c r="J85" s="49"/>
      <c r="K85" s="101"/>
      <c r="L85" s="49"/>
      <c r="M85" s="101"/>
      <c r="N85" s="49"/>
      <c r="O85" s="4"/>
      <c r="Q85" s="882"/>
      <c r="R85" s="881"/>
    </row>
    <row r="86" spans="1:15" ht="9">
      <c r="A86" s="101">
        <v>46773711</v>
      </c>
      <c r="B86" s="49">
        <v>327.180407106883</v>
      </c>
      <c r="C86" s="101">
        <v>3869908</v>
      </c>
      <c r="D86" s="49">
        <v>27.069865696698376</v>
      </c>
      <c r="E86" s="101">
        <v>168532</v>
      </c>
      <c r="F86" s="49">
        <v>1.1788752098489088</v>
      </c>
      <c r="G86" s="27">
        <v>0</v>
      </c>
      <c r="H86" s="27">
        <v>0</v>
      </c>
      <c r="I86" s="101">
        <v>99183727</v>
      </c>
      <c r="J86" s="49">
        <v>693.7865626748741</v>
      </c>
      <c r="K86" s="101">
        <v>10254</v>
      </c>
      <c r="L86" s="49">
        <v>0.07172635702294348</v>
      </c>
      <c r="M86" s="101">
        <v>99193981</v>
      </c>
      <c r="N86" s="49">
        <v>693.858289031897</v>
      </c>
      <c r="O86" s="14" t="s">
        <v>20</v>
      </c>
    </row>
    <row r="87" spans="1:15" ht="9">
      <c r="A87" s="101"/>
      <c r="B87" s="49"/>
      <c r="C87" s="101"/>
      <c r="D87" s="49"/>
      <c r="E87" s="101"/>
      <c r="F87" s="49"/>
      <c r="G87" s="49"/>
      <c r="H87" s="49"/>
      <c r="I87" s="101"/>
      <c r="J87" s="49"/>
      <c r="K87" s="101"/>
      <c r="L87" s="49"/>
      <c r="M87" s="101"/>
      <c r="N87" s="49"/>
      <c r="O87" s="4"/>
    </row>
    <row r="88" spans="1:15" ht="9">
      <c r="A88" s="101">
        <v>21304292</v>
      </c>
      <c r="B88" s="49">
        <v>283.80747608770946</v>
      </c>
      <c r="C88" s="101">
        <v>1882447</v>
      </c>
      <c r="D88" s="49">
        <v>25.07722537500333</v>
      </c>
      <c r="E88" s="101">
        <v>110043</v>
      </c>
      <c r="F88" s="106">
        <v>1.4659499640316522</v>
      </c>
      <c r="G88" s="120">
        <v>950</v>
      </c>
      <c r="H88" s="76">
        <v>0.012655529800442277</v>
      </c>
      <c r="I88" s="101">
        <v>48823741</v>
      </c>
      <c r="J88" s="49">
        <v>650.4108517837636</v>
      </c>
      <c r="K88" s="101">
        <v>5681</v>
      </c>
      <c r="L88" s="49">
        <v>0.07568006820664482</v>
      </c>
      <c r="M88" s="101">
        <v>48829422</v>
      </c>
      <c r="N88" s="49">
        <v>650.4865318519703</v>
      </c>
      <c r="O88" s="14" t="s">
        <v>22</v>
      </c>
    </row>
    <row r="89" spans="1:15" ht="9">
      <c r="A89" s="92"/>
      <c r="B89" s="49"/>
      <c r="C89" s="92"/>
      <c r="D89" s="49"/>
      <c r="E89" s="57"/>
      <c r="F89" s="106"/>
      <c r="G89" s="121"/>
      <c r="H89" s="122"/>
      <c r="I89" s="101"/>
      <c r="J89" s="49"/>
      <c r="K89" s="101"/>
      <c r="L89" s="49"/>
      <c r="M89" s="101"/>
      <c r="N89" s="49"/>
      <c r="O89" s="14"/>
    </row>
    <row r="90" spans="1:15" ht="9">
      <c r="A90" s="92"/>
      <c r="B90" s="49"/>
      <c r="C90" s="92"/>
      <c r="D90" s="49"/>
      <c r="E90" s="57"/>
      <c r="F90" s="106"/>
      <c r="G90" s="121"/>
      <c r="H90" s="122"/>
      <c r="I90" s="101"/>
      <c r="J90" s="49"/>
      <c r="K90" s="101"/>
      <c r="L90" s="49"/>
      <c r="M90" s="101"/>
      <c r="N90" s="49"/>
      <c r="O90" s="14"/>
    </row>
    <row r="91" spans="1:15" s="24" customFormat="1" ht="9">
      <c r="A91" s="102">
        <v>284727628</v>
      </c>
      <c r="B91" s="103">
        <v>330.89741316093165</v>
      </c>
      <c r="C91" s="102">
        <v>19822278</v>
      </c>
      <c r="D91" s="103">
        <v>23.03654393930766</v>
      </c>
      <c r="E91" s="102">
        <v>1175011</v>
      </c>
      <c r="F91" s="123">
        <v>1.3655439869559811</v>
      </c>
      <c r="G91" s="124">
        <v>950</v>
      </c>
      <c r="H91" s="125">
        <v>0.001104046504763089</v>
      </c>
      <c r="I91" s="102">
        <v>562877715</v>
      </c>
      <c r="J91" s="103">
        <v>654.1507093208254</v>
      </c>
      <c r="K91" s="102">
        <v>34576</v>
      </c>
      <c r="L91" s="103">
        <v>0.040182644156514284</v>
      </c>
      <c r="M91" s="102">
        <v>562912291</v>
      </c>
      <c r="N91" s="103">
        <v>654.1908919649819</v>
      </c>
      <c r="O91" s="21" t="s">
        <v>24</v>
      </c>
    </row>
    <row r="92" spans="1:15" s="24" customFormat="1" ht="9">
      <c r="A92" s="109"/>
      <c r="B92" s="49"/>
      <c r="C92" s="109"/>
      <c r="D92" s="49"/>
      <c r="E92" s="109"/>
      <c r="F92" s="106"/>
      <c r="G92" s="126"/>
      <c r="H92" s="127"/>
      <c r="I92" s="101"/>
      <c r="J92" s="49"/>
      <c r="K92" s="109"/>
      <c r="L92" s="49"/>
      <c r="M92" s="101"/>
      <c r="N92" s="49"/>
      <c r="O92" s="21"/>
    </row>
    <row r="93" spans="1:15" s="24" customFormat="1" ht="9">
      <c r="A93" s="109"/>
      <c r="B93" s="49"/>
      <c r="C93" s="109"/>
      <c r="D93" s="49"/>
      <c r="E93" s="109"/>
      <c r="F93" s="106"/>
      <c r="G93" s="126"/>
      <c r="H93" s="127"/>
      <c r="I93" s="101"/>
      <c r="J93" s="49"/>
      <c r="K93" s="109"/>
      <c r="L93" s="49"/>
      <c r="M93" s="101"/>
      <c r="N93" s="49"/>
      <c r="O93" s="16"/>
    </row>
    <row r="94" spans="1:15" s="24" customFormat="1" ht="9">
      <c r="A94" s="102">
        <v>367324919</v>
      </c>
      <c r="B94" s="103">
        <v>339.85196578950774</v>
      </c>
      <c r="C94" s="102">
        <v>34570520</v>
      </c>
      <c r="D94" s="103">
        <v>31.984922809893806</v>
      </c>
      <c r="E94" s="102">
        <v>1540037</v>
      </c>
      <c r="F94" s="123">
        <v>1.42485460355761</v>
      </c>
      <c r="G94" s="124">
        <v>950</v>
      </c>
      <c r="H94" s="125">
        <v>0.0008789476313749146</v>
      </c>
      <c r="I94" s="102">
        <v>852538601</v>
      </c>
      <c r="J94" s="103">
        <v>788.7755621101404</v>
      </c>
      <c r="K94" s="102">
        <v>34576</v>
      </c>
      <c r="L94" s="103">
        <v>0.03198999294991479</v>
      </c>
      <c r="M94" s="102">
        <v>852573177</v>
      </c>
      <c r="N94" s="103">
        <v>788.8075521030904</v>
      </c>
      <c r="O94" s="21" t="s">
        <v>60</v>
      </c>
    </row>
    <row r="95" spans="1:3" ht="9">
      <c r="A95" s="112"/>
      <c r="B95" s="112"/>
      <c r="C95" s="112"/>
    </row>
    <row r="96" ht="6" customHeight="1"/>
    <row r="99" spans="1:15" ht="9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70"/>
    </row>
  </sheetData>
  <mergeCells count="19">
    <mergeCell ref="E6:F8"/>
    <mergeCell ref="I6:J8"/>
    <mergeCell ref="K5:L8"/>
    <mergeCell ref="G6:H6"/>
    <mergeCell ref="G7:H7"/>
    <mergeCell ref="G8:H8"/>
    <mergeCell ref="A9:A10"/>
    <mergeCell ref="C9:C10"/>
    <mergeCell ref="E9:E10"/>
    <mergeCell ref="G9:G10"/>
    <mergeCell ref="M5:N8"/>
    <mergeCell ref="O5:O10"/>
    <mergeCell ref="I9:I10"/>
    <mergeCell ref="K9:K10"/>
    <mergeCell ref="M9:M10"/>
    <mergeCell ref="A59:O59"/>
    <mergeCell ref="A13:O13"/>
    <mergeCell ref="A58:O58"/>
    <mergeCell ref="A14:O14"/>
  </mergeCells>
  <printOptions/>
  <pageMargins left="0.5118110236220472" right="0.2362204724409449" top="0.6692913385826772" bottom="0.3937007874015748" header="0.5118110236220472" footer="0.5118110236220472"/>
  <pageSetup firstPageNumber="48" useFirstPageNumber="1" horizontalDpi="300" verticalDpi="300" orientation="portrait" paperSize="9" scale="92" r:id="rId2"/>
  <headerFooter alignWithMargins="0">
    <oddHeader>&amp;C&amp;7- 43 -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>
      <selection activeCell="T75" sqref="T75"/>
    </sheetView>
  </sheetViews>
  <sheetFormatPr defaultColWidth="12" defaultRowHeight="11.25"/>
  <cols>
    <col min="1" max="1" width="3.83203125" style="1" customWidth="1"/>
    <col min="2" max="3" width="1.0078125" style="1" customWidth="1"/>
    <col min="4" max="4" width="24.83203125" style="1" customWidth="1"/>
    <col min="5" max="5" width="1.0078125" style="1" customWidth="1"/>
    <col min="6" max="6" width="8.83203125" style="1" customWidth="1"/>
    <col min="7" max="7" width="8.66015625" style="1" customWidth="1"/>
    <col min="8" max="9" width="9.33203125" style="1" customWidth="1"/>
    <col min="10" max="10" width="9.83203125" style="1" customWidth="1"/>
    <col min="11" max="11" width="9" style="1" customWidth="1"/>
    <col min="12" max="12" width="9.66015625" style="1" customWidth="1"/>
    <col min="13" max="13" width="8.83203125" style="1" customWidth="1"/>
    <col min="14" max="14" width="9.83203125" style="1" customWidth="1"/>
    <col min="15" max="15" width="8.83203125" style="1" customWidth="1"/>
    <col min="16" max="16" width="0.1640625" style="1" customWidth="1"/>
    <col min="17" max="16384" width="12" style="1" customWidth="1"/>
  </cols>
  <sheetData>
    <row r="1" spans="1:15" ht="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 t="s">
        <v>683</v>
      </c>
    </row>
    <row r="4" spans="1:15" ht="6" customHeight="1">
      <c r="A4" s="4"/>
      <c r="B4" s="4"/>
      <c r="C4" s="8"/>
      <c r="D4" s="8"/>
      <c r="E4" s="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9">
      <c r="A5" s="1028" t="s">
        <v>33</v>
      </c>
      <c r="B5" s="1029"/>
      <c r="C5" s="1124" t="s">
        <v>2</v>
      </c>
      <c r="D5" s="1125"/>
      <c r="E5" s="1126"/>
      <c r="F5" s="68" t="s">
        <v>47</v>
      </c>
      <c r="G5" s="68"/>
      <c r="H5" s="68"/>
      <c r="I5" s="68"/>
      <c r="J5" s="68"/>
      <c r="K5" s="68"/>
      <c r="L5" s="68"/>
      <c r="M5" s="68"/>
      <c r="N5" s="68"/>
      <c r="O5" s="68"/>
    </row>
    <row r="6" spans="1:15" ht="8.25">
      <c r="A6" s="1030"/>
      <c r="B6" s="1031"/>
      <c r="C6" s="1136"/>
      <c r="D6" s="1125"/>
      <c r="E6" s="1126"/>
      <c r="F6" s="1123" t="s">
        <v>30</v>
      </c>
      <c r="G6" s="1064"/>
      <c r="H6" s="1064"/>
      <c r="I6" s="1029"/>
      <c r="J6" s="1123" t="s">
        <v>31</v>
      </c>
      <c r="K6" s="1064"/>
      <c r="L6" s="1064"/>
      <c r="M6" s="1064"/>
      <c r="N6" s="1064"/>
      <c r="O6" s="1064"/>
    </row>
    <row r="7" spans="1:15" ht="8.25">
      <c r="A7" s="1030"/>
      <c r="B7" s="1031"/>
      <c r="C7" s="1136"/>
      <c r="D7" s="1125"/>
      <c r="E7" s="1126"/>
      <c r="F7" s="1036"/>
      <c r="G7" s="1032"/>
      <c r="H7" s="1032"/>
      <c r="I7" s="1033"/>
      <c r="J7" s="1036"/>
      <c r="K7" s="1032"/>
      <c r="L7" s="1032"/>
      <c r="M7" s="1032"/>
      <c r="N7" s="1032"/>
      <c r="O7" s="1032"/>
    </row>
    <row r="8" spans="1:15" ht="9">
      <c r="A8" s="1030"/>
      <c r="B8" s="1031"/>
      <c r="C8" s="1136"/>
      <c r="D8" s="1125"/>
      <c r="E8" s="1126"/>
      <c r="F8" s="9" t="s">
        <v>3</v>
      </c>
      <c r="G8" s="10"/>
      <c r="H8" s="9" t="s">
        <v>4</v>
      </c>
      <c r="I8" s="10"/>
      <c r="J8" s="9" t="s">
        <v>5</v>
      </c>
      <c r="K8" s="10"/>
      <c r="L8" s="9" t="s">
        <v>6</v>
      </c>
      <c r="M8" s="10"/>
      <c r="N8" s="1144" t="s">
        <v>7</v>
      </c>
      <c r="O8" s="1145"/>
    </row>
    <row r="9" spans="1:16" ht="9">
      <c r="A9" s="1030"/>
      <c r="B9" s="1031"/>
      <c r="C9" s="1136"/>
      <c r="D9" s="1125"/>
      <c r="E9" s="1126"/>
      <c r="F9" s="1077" t="s">
        <v>32</v>
      </c>
      <c r="G9" s="684" t="s">
        <v>82</v>
      </c>
      <c r="H9" s="1077" t="s">
        <v>32</v>
      </c>
      <c r="I9" s="684" t="s">
        <v>82</v>
      </c>
      <c r="J9" s="1077" t="s">
        <v>32</v>
      </c>
      <c r="K9" s="684" t="s">
        <v>82</v>
      </c>
      <c r="L9" s="1077" t="s">
        <v>32</v>
      </c>
      <c r="M9" s="684" t="s">
        <v>82</v>
      </c>
      <c r="N9" s="1077" t="s">
        <v>32</v>
      </c>
      <c r="O9" s="685" t="s">
        <v>82</v>
      </c>
      <c r="P9" s="70"/>
    </row>
    <row r="10" spans="1:16" ht="9">
      <c r="A10" s="1032"/>
      <c r="B10" s="1033"/>
      <c r="C10" s="1127"/>
      <c r="D10" s="1128"/>
      <c r="E10" s="1129"/>
      <c r="F10" s="1027"/>
      <c r="G10" s="38" t="s">
        <v>35</v>
      </c>
      <c r="H10" s="1027"/>
      <c r="I10" s="38" t="s">
        <v>35</v>
      </c>
      <c r="J10" s="1027"/>
      <c r="K10" s="38" t="s">
        <v>35</v>
      </c>
      <c r="L10" s="1027"/>
      <c r="M10" s="38" t="s">
        <v>35</v>
      </c>
      <c r="N10" s="1027"/>
      <c r="O10" s="39" t="s">
        <v>35</v>
      </c>
      <c r="P10" s="70"/>
    </row>
    <row r="11" spans="1:15" ht="9">
      <c r="A11" s="6"/>
      <c r="B11" s="6"/>
      <c r="C11" s="6"/>
      <c r="D11" s="6"/>
      <c r="E11" s="6"/>
      <c r="F11" s="6"/>
      <c r="G11" s="11"/>
      <c r="H11" s="6"/>
      <c r="I11" s="11"/>
      <c r="J11" s="6"/>
      <c r="K11" s="11"/>
      <c r="L11" s="6"/>
      <c r="M11" s="11"/>
      <c r="N11" s="4"/>
      <c r="O11" s="4"/>
    </row>
    <row r="12" spans="1:15" ht="9">
      <c r="A12" s="912"/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</row>
    <row r="13" spans="1:15" ht="9">
      <c r="A13" s="34"/>
      <c r="B13" s="34"/>
      <c r="C13" s="34"/>
      <c r="D13" s="34"/>
      <c r="E13" s="34"/>
      <c r="F13" s="912" t="s">
        <v>107</v>
      </c>
      <c r="G13" s="912"/>
      <c r="H13" s="912"/>
      <c r="I13" s="912"/>
      <c r="J13" s="912"/>
      <c r="K13" s="912"/>
      <c r="L13" s="912"/>
      <c r="M13" s="912"/>
      <c r="N13" s="912"/>
      <c r="O13" s="912"/>
    </row>
    <row r="14" spans="1:15" ht="9">
      <c r="A14" s="12"/>
      <c r="B14" s="12"/>
      <c r="C14" s="25"/>
      <c r="D14" s="12" t="s">
        <v>9</v>
      </c>
      <c r="E14" s="13"/>
      <c r="F14" s="12"/>
      <c r="G14" s="12"/>
      <c r="H14" s="12"/>
      <c r="I14" s="12"/>
      <c r="J14" s="12"/>
      <c r="K14" s="12"/>
      <c r="L14" s="12"/>
      <c r="M14" s="12"/>
      <c r="N14" s="4"/>
      <c r="O14" s="4"/>
    </row>
    <row r="15" spans="1:15" ht="9">
      <c r="A15" s="4"/>
      <c r="B15" s="4"/>
      <c r="C15" s="2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9">
      <c r="A16" s="14" t="s">
        <v>10</v>
      </c>
      <c r="B16" s="7"/>
      <c r="C16" s="4"/>
      <c r="D16" s="15" t="s">
        <v>108</v>
      </c>
      <c r="E16" s="7"/>
      <c r="F16" s="101">
        <v>46618</v>
      </c>
      <c r="G16" s="49">
        <v>0.6662379237409249</v>
      </c>
      <c r="H16" s="101">
        <v>10617669</v>
      </c>
      <c r="I16" s="49">
        <v>151.74168238724062</v>
      </c>
      <c r="J16" s="101">
        <v>35763258</v>
      </c>
      <c r="K16" s="49">
        <v>511.1081289658721</v>
      </c>
      <c r="L16" s="101">
        <v>5865896</v>
      </c>
      <c r="M16" s="49">
        <v>83.83204710455611</v>
      </c>
      <c r="N16" s="101">
        <v>29897362</v>
      </c>
      <c r="O16" s="106">
        <v>427.27608186131596</v>
      </c>
    </row>
    <row r="17" spans="1:15" ht="9">
      <c r="A17" s="4"/>
      <c r="B17" s="7"/>
      <c r="C17" s="4"/>
      <c r="D17" s="4"/>
      <c r="E17" s="7"/>
      <c r="F17" s="101"/>
      <c r="G17" s="49"/>
      <c r="H17" s="101"/>
      <c r="I17" s="49"/>
      <c r="J17" s="101"/>
      <c r="K17" s="49"/>
      <c r="L17" s="101"/>
      <c r="M17" s="49"/>
      <c r="N17" s="101"/>
      <c r="O17" s="106"/>
    </row>
    <row r="18" spans="1:15" ht="9">
      <c r="A18" s="14" t="s">
        <v>12</v>
      </c>
      <c r="B18" s="7"/>
      <c r="C18" s="4"/>
      <c r="D18" s="15" t="s">
        <v>109</v>
      </c>
      <c r="E18" s="7"/>
      <c r="F18" s="101">
        <v>37804</v>
      </c>
      <c r="G18" s="49">
        <v>0.5230505285295257</v>
      </c>
      <c r="H18" s="101">
        <v>10882879</v>
      </c>
      <c r="I18" s="49">
        <v>150.57389728263877</v>
      </c>
      <c r="J18" s="101">
        <v>49851027</v>
      </c>
      <c r="K18" s="49">
        <v>689.73140461564</v>
      </c>
      <c r="L18" s="101">
        <v>9066148</v>
      </c>
      <c r="M18" s="49">
        <v>125.43787702695224</v>
      </c>
      <c r="N18" s="101">
        <v>40784879</v>
      </c>
      <c r="O18" s="106">
        <v>564.2935275886878</v>
      </c>
    </row>
    <row r="19" spans="1:15" ht="9">
      <c r="A19" s="4"/>
      <c r="B19" s="7"/>
      <c r="C19" s="4"/>
      <c r="D19" s="4"/>
      <c r="E19" s="7"/>
      <c r="F19" s="101"/>
      <c r="G19" s="49"/>
      <c r="H19" s="101"/>
      <c r="I19" s="49"/>
      <c r="J19" s="101"/>
      <c r="K19" s="49"/>
      <c r="L19" s="101"/>
      <c r="M19" s="49"/>
      <c r="N19" s="101"/>
      <c r="O19" s="106"/>
    </row>
    <row r="20" spans="1:15" ht="9">
      <c r="A20" s="14" t="s">
        <v>14</v>
      </c>
      <c r="B20" s="7"/>
      <c r="C20" s="4"/>
      <c r="D20" s="15" t="s">
        <v>110</v>
      </c>
      <c r="E20" s="7"/>
      <c r="F20" s="101">
        <v>28144</v>
      </c>
      <c r="G20" s="49">
        <v>0.6836543833653169</v>
      </c>
      <c r="H20" s="101">
        <v>4634447</v>
      </c>
      <c r="I20" s="49">
        <v>112.57674836640999</v>
      </c>
      <c r="J20" s="101">
        <v>43901860</v>
      </c>
      <c r="K20" s="49">
        <v>1066.433308232322</v>
      </c>
      <c r="L20" s="101">
        <v>11756381</v>
      </c>
      <c r="M20" s="49">
        <v>285.57779289236527</v>
      </c>
      <c r="N20" s="101">
        <v>32145479</v>
      </c>
      <c r="O20" s="106">
        <v>780.8555153399568</v>
      </c>
    </row>
    <row r="21" spans="1:15" ht="9">
      <c r="A21" s="14"/>
      <c r="B21" s="7"/>
      <c r="C21" s="4"/>
      <c r="D21" s="15"/>
      <c r="E21" s="7"/>
      <c r="F21" s="101"/>
      <c r="G21" s="49"/>
      <c r="H21" s="101"/>
      <c r="I21" s="49"/>
      <c r="J21" s="101"/>
      <c r="K21" s="49"/>
      <c r="L21" s="101"/>
      <c r="M21" s="49"/>
      <c r="N21" s="101"/>
      <c r="O21" s="106"/>
    </row>
    <row r="22" spans="1:15" ht="9">
      <c r="A22" s="14" t="s">
        <v>16</v>
      </c>
      <c r="B22" s="7"/>
      <c r="C22" s="4"/>
      <c r="D22" s="15" t="s">
        <v>111</v>
      </c>
      <c r="E22" s="7"/>
      <c r="F22" s="101">
        <v>40128</v>
      </c>
      <c r="G22" s="49">
        <v>0.863079106981546</v>
      </c>
      <c r="H22" s="101">
        <v>7760562</v>
      </c>
      <c r="I22" s="49">
        <v>166.91534391534393</v>
      </c>
      <c r="J22" s="101">
        <v>12860641</v>
      </c>
      <c r="K22" s="49">
        <v>276.6086161655267</v>
      </c>
      <c r="L22" s="101">
        <v>2947760</v>
      </c>
      <c r="M22" s="49">
        <v>63.40086892932421</v>
      </c>
      <c r="N22" s="101">
        <v>9912881</v>
      </c>
      <c r="O22" s="106">
        <v>213.20774723620252</v>
      </c>
    </row>
    <row r="23" spans="1:15" ht="9">
      <c r="A23" s="14"/>
      <c r="B23" s="7"/>
      <c r="C23" s="4"/>
      <c r="D23" s="15"/>
      <c r="E23" s="7"/>
      <c r="F23" s="57"/>
      <c r="G23" s="49"/>
      <c r="H23" s="57"/>
      <c r="I23" s="49"/>
      <c r="J23" s="57"/>
      <c r="K23" s="49"/>
      <c r="L23" s="92"/>
      <c r="M23" s="49"/>
      <c r="N23" s="57"/>
      <c r="O23" s="106"/>
    </row>
    <row r="24" spans="1:15" ht="9">
      <c r="A24" s="14"/>
      <c r="B24" s="7"/>
      <c r="C24" s="4"/>
      <c r="D24" s="15"/>
      <c r="E24" s="7"/>
      <c r="F24" s="57"/>
      <c r="G24" s="49"/>
      <c r="H24" s="57"/>
      <c r="I24" s="49"/>
      <c r="J24" s="57"/>
      <c r="K24" s="49"/>
      <c r="L24" s="92"/>
      <c r="M24" s="49"/>
      <c r="N24" s="57"/>
      <c r="O24" s="106"/>
    </row>
    <row r="25" spans="1:15" s="24" customFormat="1" ht="9">
      <c r="A25" s="21" t="s">
        <v>18</v>
      </c>
      <c r="B25" s="22"/>
      <c r="C25" s="16"/>
      <c r="D25" s="23" t="s">
        <v>25</v>
      </c>
      <c r="E25" s="22"/>
      <c r="F25" s="102">
        <v>152694</v>
      </c>
      <c r="G25" s="103">
        <v>0.6641497288057449</v>
      </c>
      <c r="H25" s="102">
        <v>33895557</v>
      </c>
      <c r="I25" s="103">
        <v>147.4303180823717</v>
      </c>
      <c r="J25" s="102">
        <v>142376786</v>
      </c>
      <c r="K25" s="103">
        <v>619.2745216585693</v>
      </c>
      <c r="L25" s="102">
        <v>29636185</v>
      </c>
      <c r="M25" s="103">
        <v>128.90397940054544</v>
      </c>
      <c r="N25" s="102">
        <v>112740601</v>
      </c>
      <c r="O25" s="123">
        <v>490.3705422580238</v>
      </c>
    </row>
    <row r="26" spans="1:15" ht="9">
      <c r="A26" s="14"/>
      <c r="B26" s="7"/>
      <c r="C26" s="4"/>
      <c r="D26" s="15"/>
      <c r="E26" s="7"/>
      <c r="F26" s="7"/>
      <c r="G26" s="49"/>
      <c r="H26" s="7"/>
      <c r="I26" s="49"/>
      <c r="J26" s="7"/>
      <c r="K26" s="49"/>
      <c r="L26" s="92"/>
      <c r="M26" s="49"/>
      <c r="N26" s="7"/>
      <c r="O26" s="106"/>
    </row>
    <row r="27" spans="1:15" ht="9">
      <c r="A27" s="4"/>
      <c r="B27" s="7"/>
      <c r="C27" s="4"/>
      <c r="D27" s="4"/>
      <c r="E27" s="7"/>
      <c r="F27" s="7"/>
      <c r="G27" s="49"/>
      <c r="H27" s="7"/>
      <c r="I27" s="49"/>
      <c r="J27" s="7"/>
      <c r="K27" s="49"/>
      <c r="L27" s="92"/>
      <c r="M27" s="49"/>
      <c r="N27" s="7"/>
      <c r="O27" s="106"/>
    </row>
    <row r="28" spans="1:15" ht="9">
      <c r="A28" s="4"/>
      <c r="B28" s="7"/>
      <c r="C28" s="4"/>
      <c r="D28" s="16" t="s">
        <v>26</v>
      </c>
      <c r="E28" s="7"/>
      <c r="F28" s="7"/>
      <c r="G28" s="49"/>
      <c r="H28" s="7"/>
      <c r="I28" s="49"/>
      <c r="J28" s="7"/>
      <c r="K28" s="49"/>
      <c r="L28" s="92"/>
      <c r="M28" s="49"/>
      <c r="N28" s="7"/>
      <c r="O28" s="106"/>
    </row>
    <row r="29" spans="1:15" ht="9">
      <c r="A29" s="4"/>
      <c r="B29" s="7"/>
      <c r="C29" s="4"/>
      <c r="D29" s="4"/>
      <c r="E29" s="7"/>
      <c r="F29" s="7"/>
      <c r="G29" s="49"/>
      <c r="H29" s="7"/>
      <c r="I29" s="49"/>
      <c r="J29" s="7"/>
      <c r="K29" s="49"/>
      <c r="L29" s="92"/>
      <c r="M29" s="49"/>
      <c r="N29" s="7"/>
      <c r="O29" s="106"/>
    </row>
    <row r="30" spans="1:15" ht="9">
      <c r="A30" s="14" t="s">
        <v>10</v>
      </c>
      <c r="B30" s="7"/>
      <c r="C30" s="4"/>
      <c r="D30" s="15" t="s">
        <v>108</v>
      </c>
      <c r="E30" s="7"/>
      <c r="F30" s="101">
        <v>1159631</v>
      </c>
      <c r="G30" s="49">
        <v>8.034858825567296</v>
      </c>
      <c r="H30" s="101">
        <v>9907496</v>
      </c>
      <c r="I30" s="49">
        <v>68.64712281309545</v>
      </c>
      <c r="J30" s="101">
        <v>47975269</v>
      </c>
      <c r="K30" s="49">
        <v>332.41135631387493</v>
      </c>
      <c r="L30" s="101">
        <v>10985459</v>
      </c>
      <c r="M30" s="49">
        <v>76.11611986835267</v>
      </c>
      <c r="N30" s="101">
        <v>36989810</v>
      </c>
      <c r="O30" s="106">
        <v>256.2952364455223</v>
      </c>
    </row>
    <row r="31" spans="1:15" ht="9">
      <c r="A31" s="4"/>
      <c r="B31" s="7"/>
      <c r="C31" s="4"/>
      <c r="D31" s="4"/>
      <c r="E31" s="7"/>
      <c r="F31" s="101"/>
      <c r="G31" s="49"/>
      <c r="H31" s="101"/>
      <c r="I31" s="49"/>
      <c r="J31" s="101"/>
      <c r="K31" s="49"/>
      <c r="L31" s="101"/>
      <c r="M31" s="49"/>
      <c r="N31" s="101"/>
      <c r="O31" s="106"/>
    </row>
    <row r="32" spans="1:15" ht="9">
      <c r="A32" s="14" t="s">
        <v>12</v>
      </c>
      <c r="B32" s="7"/>
      <c r="C32" s="4"/>
      <c r="D32" s="15" t="s">
        <v>109</v>
      </c>
      <c r="E32" s="7"/>
      <c r="F32" s="101">
        <v>1051226</v>
      </c>
      <c r="G32" s="49">
        <v>9.89296066252588</v>
      </c>
      <c r="H32" s="101">
        <v>9129088</v>
      </c>
      <c r="I32" s="49">
        <v>85.91274233013364</v>
      </c>
      <c r="J32" s="101">
        <v>17091666</v>
      </c>
      <c r="K32" s="49">
        <v>160.8476002258611</v>
      </c>
      <c r="L32" s="101">
        <v>3850810</v>
      </c>
      <c r="M32" s="49">
        <v>36.23950686994165</v>
      </c>
      <c r="N32" s="101">
        <v>13240856</v>
      </c>
      <c r="O32" s="106">
        <v>124.60809335591944</v>
      </c>
    </row>
    <row r="33" spans="1:15" ht="9">
      <c r="A33" s="4"/>
      <c r="B33" s="7"/>
      <c r="C33" s="4"/>
      <c r="D33" s="4"/>
      <c r="E33" s="7"/>
      <c r="F33" s="101"/>
      <c r="G33" s="49"/>
      <c r="H33" s="101"/>
      <c r="I33" s="49"/>
      <c r="J33" s="101"/>
      <c r="K33" s="49"/>
      <c r="L33" s="101"/>
      <c r="M33" s="49"/>
      <c r="N33" s="101"/>
      <c r="O33" s="106"/>
    </row>
    <row r="34" spans="1:15" ht="9">
      <c r="A34" s="14" t="s">
        <v>14</v>
      </c>
      <c r="B34" s="7"/>
      <c r="C34" s="4"/>
      <c r="D34" s="15" t="s">
        <v>110</v>
      </c>
      <c r="E34" s="7"/>
      <c r="F34" s="101">
        <v>530598</v>
      </c>
      <c r="G34" s="49">
        <v>5.988893529126268</v>
      </c>
      <c r="H34" s="101">
        <v>7621486</v>
      </c>
      <c r="I34" s="49">
        <v>86.02419946499317</v>
      </c>
      <c r="J34" s="101">
        <v>30312721</v>
      </c>
      <c r="K34" s="49">
        <v>342.141618790704</v>
      </c>
      <c r="L34" s="101">
        <v>6050676</v>
      </c>
      <c r="M34" s="49">
        <v>68.29436662640947</v>
      </c>
      <c r="N34" s="101">
        <v>24262045</v>
      </c>
      <c r="O34" s="106">
        <v>273.8472521642945</v>
      </c>
    </row>
    <row r="35" spans="1:15" ht="9">
      <c r="A35" s="4"/>
      <c r="B35" s="7"/>
      <c r="C35" s="4"/>
      <c r="D35" s="4"/>
      <c r="E35" s="7"/>
      <c r="F35" s="101"/>
      <c r="G35" s="49"/>
      <c r="H35" s="101"/>
      <c r="I35" s="49"/>
      <c r="J35" s="101"/>
      <c r="K35" s="49"/>
      <c r="L35" s="101"/>
      <c r="M35" s="49"/>
      <c r="N35" s="101"/>
      <c r="O35" s="106"/>
    </row>
    <row r="36" spans="1:15" ht="9">
      <c r="A36" s="14" t="s">
        <v>16</v>
      </c>
      <c r="B36" s="7"/>
      <c r="C36" s="4"/>
      <c r="D36" s="15" t="s">
        <v>112</v>
      </c>
      <c r="E36" s="7"/>
      <c r="F36" s="101">
        <v>900824</v>
      </c>
      <c r="G36" s="49">
        <v>7.965549562295517</v>
      </c>
      <c r="H36" s="101">
        <v>10000604</v>
      </c>
      <c r="I36" s="49">
        <v>88.43048899106905</v>
      </c>
      <c r="J36" s="101">
        <v>19058476</v>
      </c>
      <c r="K36" s="49">
        <v>168.52485630913432</v>
      </c>
      <c r="L36" s="101">
        <v>2990951</v>
      </c>
      <c r="M36" s="49">
        <v>26.447528517110268</v>
      </c>
      <c r="N36" s="101">
        <v>16067525</v>
      </c>
      <c r="O36" s="106">
        <v>142.07732779202405</v>
      </c>
    </row>
    <row r="37" spans="1:15" ht="9">
      <c r="A37" s="4"/>
      <c r="B37" s="7"/>
      <c r="C37" s="4"/>
      <c r="D37" s="4"/>
      <c r="E37" s="7"/>
      <c r="F37" s="101"/>
      <c r="G37" s="49"/>
      <c r="H37" s="101"/>
      <c r="I37" s="49"/>
      <c r="J37" s="101"/>
      <c r="K37" s="49"/>
      <c r="L37" s="101"/>
      <c r="M37" s="49"/>
      <c r="N37" s="101"/>
      <c r="O37" s="106"/>
    </row>
    <row r="38" spans="1:15" ht="9">
      <c r="A38" s="14" t="s">
        <v>18</v>
      </c>
      <c r="B38" s="7"/>
      <c r="C38" s="4"/>
      <c r="D38" s="15" t="s">
        <v>111</v>
      </c>
      <c r="E38" s="7"/>
      <c r="F38" s="101">
        <v>652138</v>
      </c>
      <c r="G38" s="49">
        <v>6.468211303088611</v>
      </c>
      <c r="H38" s="101">
        <v>9948206</v>
      </c>
      <c r="I38" s="49">
        <v>98.67098450734959</v>
      </c>
      <c r="J38" s="101">
        <v>27236170</v>
      </c>
      <c r="K38" s="49">
        <v>270.1411398305925</v>
      </c>
      <c r="L38" s="101">
        <v>5821530</v>
      </c>
      <c r="M38" s="49">
        <v>57.74067167880026</v>
      </c>
      <c r="N38" s="101">
        <v>21414640</v>
      </c>
      <c r="O38" s="106">
        <v>212.40046815179227</v>
      </c>
    </row>
    <row r="39" spans="1:15" ht="9">
      <c r="A39" s="4"/>
      <c r="B39" s="7"/>
      <c r="C39" s="4"/>
      <c r="D39" s="4"/>
      <c r="E39" s="7"/>
      <c r="F39" s="101"/>
      <c r="G39" s="49"/>
      <c r="H39" s="101"/>
      <c r="I39" s="49"/>
      <c r="J39" s="101"/>
      <c r="K39" s="49"/>
      <c r="L39" s="101"/>
      <c r="M39" s="49"/>
      <c r="N39" s="101"/>
      <c r="O39" s="106"/>
    </row>
    <row r="40" spans="1:15" ht="9">
      <c r="A40" s="14" t="s">
        <v>20</v>
      </c>
      <c r="B40" s="7"/>
      <c r="C40" s="4"/>
      <c r="D40" s="15" t="s">
        <v>113</v>
      </c>
      <c r="E40" s="7"/>
      <c r="F40" s="101">
        <v>442542</v>
      </c>
      <c r="G40" s="49">
        <v>6.2670575240037385</v>
      </c>
      <c r="H40" s="101">
        <v>6292704</v>
      </c>
      <c r="I40" s="49">
        <v>89.11411334862775</v>
      </c>
      <c r="J40" s="101">
        <v>20892333</v>
      </c>
      <c r="K40" s="49">
        <v>295.8667261449571</v>
      </c>
      <c r="L40" s="101">
        <v>2788362</v>
      </c>
      <c r="M40" s="49">
        <v>39.48738210553148</v>
      </c>
      <c r="N40" s="101">
        <v>18103971</v>
      </c>
      <c r="O40" s="106">
        <v>256.37934403942563</v>
      </c>
    </row>
    <row r="41" spans="1:15" ht="9">
      <c r="A41" s="4"/>
      <c r="B41" s="7"/>
      <c r="C41" s="4"/>
      <c r="D41" s="4"/>
      <c r="E41" s="7"/>
      <c r="F41" s="101"/>
      <c r="G41" s="49"/>
      <c r="H41" s="101"/>
      <c r="I41" s="49"/>
      <c r="J41" s="101"/>
      <c r="K41" s="49"/>
      <c r="L41" s="101"/>
      <c r="M41" s="49"/>
      <c r="N41" s="101"/>
      <c r="O41" s="106"/>
    </row>
    <row r="42" spans="1:15" ht="9">
      <c r="A42" s="14" t="s">
        <v>22</v>
      </c>
      <c r="B42" s="7"/>
      <c r="C42" s="4"/>
      <c r="D42" s="15" t="s">
        <v>114</v>
      </c>
      <c r="E42" s="7"/>
      <c r="F42" s="101">
        <v>473723</v>
      </c>
      <c r="G42" s="49">
        <v>6.336414221128381</v>
      </c>
      <c r="H42" s="101">
        <v>7019173</v>
      </c>
      <c r="I42" s="49">
        <v>93.88690778737862</v>
      </c>
      <c r="J42" s="101">
        <v>23752836</v>
      </c>
      <c r="K42" s="49">
        <v>317.71268826409135</v>
      </c>
      <c r="L42" s="101">
        <v>3836627</v>
      </c>
      <c r="M42" s="49">
        <v>51.31787539124154</v>
      </c>
      <c r="N42" s="101">
        <v>19916209</v>
      </c>
      <c r="O42" s="106">
        <v>266.39481287284985</v>
      </c>
    </row>
    <row r="43" spans="1:15" ht="9">
      <c r="A43" s="14"/>
      <c r="B43" s="7"/>
      <c r="C43" s="4"/>
      <c r="D43" s="15"/>
      <c r="E43" s="7"/>
      <c r="F43" s="101"/>
      <c r="G43" s="49"/>
      <c r="H43" s="101"/>
      <c r="I43" s="49"/>
      <c r="J43" s="101"/>
      <c r="K43" s="49"/>
      <c r="L43" s="101"/>
      <c r="M43" s="49"/>
      <c r="N43" s="101"/>
      <c r="O43" s="106"/>
    </row>
    <row r="44" spans="1:15" ht="9">
      <c r="A44" s="14" t="s">
        <v>24</v>
      </c>
      <c r="B44" s="7"/>
      <c r="C44" s="4"/>
      <c r="D44" s="15" t="s">
        <v>115</v>
      </c>
      <c r="E44" s="7"/>
      <c r="F44" s="101">
        <v>483997</v>
      </c>
      <c r="G44" s="49">
        <v>7.098083212342528</v>
      </c>
      <c r="H44" s="101">
        <v>5785485</v>
      </c>
      <c r="I44" s="49">
        <v>84.84733160279819</v>
      </c>
      <c r="J44" s="101">
        <v>25890272</v>
      </c>
      <c r="K44" s="49">
        <v>379.6951325032631</v>
      </c>
      <c r="L44" s="101">
        <v>6746855</v>
      </c>
      <c r="M44" s="49">
        <v>98.94635341047413</v>
      </c>
      <c r="N44" s="101">
        <v>19143417</v>
      </c>
      <c r="O44" s="106">
        <v>280.74877909278894</v>
      </c>
    </row>
    <row r="45" spans="1:15" ht="9">
      <c r="A45" s="14"/>
      <c r="B45" s="7"/>
      <c r="C45" s="4"/>
      <c r="D45" s="15"/>
      <c r="E45" s="7"/>
      <c r="F45" s="101"/>
      <c r="G45" s="49"/>
      <c r="H45" s="101"/>
      <c r="I45" s="49"/>
      <c r="J45" s="101"/>
      <c r="K45" s="49"/>
      <c r="L45" s="101"/>
      <c r="M45" s="49"/>
      <c r="N45" s="101"/>
      <c r="O45" s="106"/>
    </row>
    <row r="46" spans="1:15" ht="9">
      <c r="A46" s="14" t="s">
        <v>60</v>
      </c>
      <c r="B46" s="7"/>
      <c r="C46" s="4"/>
      <c r="D46" s="15" t="s">
        <v>689</v>
      </c>
      <c r="E46" s="7"/>
      <c r="F46" s="101">
        <v>374861</v>
      </c>
      <c r="G46" s="49">
        <v>4.854580538216478</v>
      </c>
      <c r="H46" s="101">
        <v>8220222</v>
      </c>
      <c r="I46" s="49">
        <v>106.45473853246652</v>
      </c>
      <c r="J46" s="101">
        <v>14411315</v>
      </c>
      <c r="K46" s="49">
        <v>186.63154963868527</v>
      </c>
      <c r="L46" s="101">
        <v>2962066</v>
      </c>
      <c r="M46" s="49">
        <v>38.359786578258955</v>
      </c>
      <c r="N46" s="101">
        <v>11449249</v>
      </c>
      <c r="O46" s="106">
        <v>148.27176306042634</v>
      </c>
    </row>
    <row r="47" spans="1:15" ht="9">
      <c r="A47" s="14"/>
      <c r="B47" s="7"/>
      <c r="C47" s="4"/>
      <c r="D47" s="15"/>
      <c r="E47" s="7"/>
      <c r="F47" s="101"/>
      <c r="G47" s="49"/>
      <c r="H47" s="101"/>
      <c r="I47" s="49"/>
      <c r="J47" s="101"/>
      <c r="K47" s="49"/>
      <c r="L47" s="101"/>
      <c r="M47" s="49"/>
      <c r="N47" s="101"/>
      <c r="O47" s="106"/>
    </row>
    <row r="48" spans="1:15" ht="9">
      <c r="A48" s="14"/>
      <c r="B48" s="7"/>
      <c r="C48" s="4"/>
      <c r="D48" s="15"/>
      <c r="E48" s="7"/>
      <c r="F48" s="101"/>
      <c r="G48" s="49"/>
      <c r="H48" s="101"/>
      <c r="I48" s="49"/>
      <c r="J48" s="101"/>
      <c r="K48" s="49"/>
      <c r="L48" s="101"/>
      <c r="M48" s="49"/>
      <c r="N48" s="101"/>
      <c r="O48" s="106"/>
    </row>
    <row r="49" spans="1:15" s="24" customFormat="1" ht="9">
      <c r="A49" s="21" t="s">
        <v>62</v>
      </c>
      <c r="B49" s="22"/>
      <c r="C49" s="16"/>
      <c r="D49" s="23" t="s">
        <v>25</v>
      </c>
      <c r="E49" s="22"/>
      <c r="F49" s="102">
        <v>6069540</v>
      </c>
      <c r="G49" s="103">
        <v>7.192463338764627</v>
      </c>
      <c r="H49" s="102">
        <v>73924464</v>
      </c>
      <c r="I49" s="103">
        <v>87.601201599763</v>
      </c>
      <c r="J49" s="102">
        <v>226621058</v>
      </c>
      <c r="K49" s="103">
        <v>268.5481356836024</v>
      </c>
      <c r="L49" s="102">
        <v>46033336</v>
      </c>
      <c r="M49" s="103">
        <v>54.549946378314324</v>
      </c>
      <c r="N49" s="102">
        <v>180587722</v>
      </c>
      <c r="O49" s="123">
        <v>213.9981893052881</v>
      </c>
    </row>
    <row r="50" spans="1:15" s="24" customFormat="1" ht="9">
      <c r="A50" s="21"/>
      <c r="B50" s="22"/>
      <c r="C50" s="16"/>
      <c r="D50" s="23"/>
      <c r="E50" s="22"/>
      <c r="F50" s="102"/>
      <c r="G50" s="49"/>
      <c r="H50" s="102"/>
      <c r="I50" s="49"/>
      <c r="J50" s="102"/>
      <c r="K50" s="49"/>
      <c r="L50" s="102"/>
      <c r="M50" s="49"/>
      <c r="N50" s="102"/>
      <c r="O50" s="106"/>
    </row>
    <row r="51" spans="1:15" s="24" customFormat="1" ht="9">
      <c r="A51" s="16"/>
      <c r="B51" s="22"/>
      <c r="C51" s="16"/>
      <c r="D51" s="16"/>
      <c r="E51" s="22"/>
      <c r="F51" s="102"/>
      <c r="G51" s="49"/>
      <c r="H51" s="102"/>
      <c r="I51" s="49"/>
      <c r="J51" s="102"/>
      <c r="K51" s="49"/>
      <c r="L51" s="102"/>
      <c r="M51" s="49"/>
      <c r="N51" s="102"/>
      <c r="O51" s="106"/>
    </row>
    <row r="52" spans="1:15" s="24" customFormat="1" ht="9">
      <c r="A52" s="21" t="s">
        <v>64</v>
      </c>
      <c r="B52" s="22"/>
      <c r="C52" s="16"/>
      <c r="D52" s="23" t="s">
        <v>17</v>
      </c>
      <c r="E52" s="22"/>
      <c r="F52" s="102">
        <v>6222234</v>
      </c>
      <c r="G52" s="103">
        <v>5.794679376857916</v>
      </c>
      <c r="H52" s="102">
        <v>107820021</v>
      </c>
      <c r="I52" s="103">
        <v>100.41127545204623</v>
      </c>
      <c r="J52" s="102">
        <v>368997844</v>
      </c>
      <c r="K52" s="103">
        <v>343.6425240085529</v>
      </c>
      <c r="L52" s="102">
        <v>75669521</v>
      </c>
      <c r="M52" s="103">
        <v>70.46996509540094</v>
      </c>
      <c r="N52" s="102">
        <v>293328323</v>
      </c>
      <c r="O52" s="123">
        <v>273.172558913152</v>
      </c>
    </row>
    <row r="53" spans="1:15" ht="9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9">
      <c r="A54" s="912"/>
      <c r="B54" s="912"/>
      <c r="C54" s="912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912"/>
    </row>
    <row r="55" spans="1:15" ht="9">
      <c r="A55" s="34"/>
      <c r="B55" s="34"/>
      <c r="C55" s="34"/>
      <c r="D55" s="34"/>
      <c r="E55" s="34"/>
      <c r="F55" s="912" t="s">
        <v>116</v>
      </c>
      <c r="G55" s="912"/>
      <c r="H55" s="912"/>
      <c r="I55" s="912"/>
      <c r="J55" s="912"/>
      <c r="K55" s="912"/>
      <c r="L55" s="912"/>
      <c r="M55" s="912"/>
      <c r="N55" s="912"/>
      <c r="O55" s="912"/>
    </row>
    <row r="56" spans="1:15" ht="9">
      <c r="A56" s="4"/>
      <c r="B56" s="4"/>
      <c r="C56" s="26"/>
      <c r="D56" s="107" t="s">
        <v>9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9">
      <c r="A57" s="4"/>
      <c r="B57" s="4"/>
      <c r="C57" s="26"/>
      <c r="D57" s="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9">
      <c r="A58" s="14" t="s">
        <v>10</v>
      </c>
      <c r="B58" s="7"/>
      <c r="C58" s="4"/>
      <c r="D58" s="15" t="s">
        <v>117</v>
      </c>
      <c r="E58" s="7"/>
      <c r="F58" s="101">
        <v>113787</v>
      </c>
      <c r="G58" s="49">
        <v>2.8197204738068096</v>
      </c>
      <c r="H58" s="101">
        <v>5499076</v>
      </c>
      <c r="I58" s="49">
        <v>136.27090251276206</v>
      </c>
      <c r="J58" s="101">
        <v>10964625</v>
      </c>
      <c r="K58" s="49">
        <v>271.71098280220053</v>
      </c>
      <c r="L58" s="101">
        <v>2229740</v>
      </c>
      <c r="M58" s="49">
        <v>55.25449769539575</v>
      </c>
      <c r="N58" s="101">
        <v>8734885</v>
      </c>
      <c r="O58" s="106">
        <v>216.4564851068048</v>
      </c>
    </row>
    <row r="59" spans="1:15" ht="9">
      <c r="A59" s="4"/>
      <c r="B59" s="7"/>
      <c r="C59" s="4"/>
      <c r="D59" s="4"/>
      <c r="E59" s="7"/>
      <c r="F59" s="101"/>
      <c r="G59" s="49"/>
      <c r="H59" s="101"/>
      <c r="I59" s="49"/>
      <c r="J59" s="101"/>
      <c r="K59" s="49"/>
      <c r="L59" s="101"/>
      <c r="M59" s="49"/>
      <c r="N59" s="101"/>
      <c r="O59" s="106"/>
    </row>
    <row r="60" spans="1:15" ht="9">
      <c r="A60" s="14" t="s">
        <v>12</v>
      </c>
      <c r="B60" s="7"/>
      <c r="C60" s="4"/>
      <c r="D60" s="15" t="s">
        <v>118</v>
      </c>
      <c r="E60" s="7"/>
      <c r="F60" s="101">
        <v>77102</v>
      </c>
      <c r="G60" s="49">
        <v>0.7316082628787232</v>
      </c>
      <c r="H60" s="101">
        <v>20737417</v>
      </c>
      <c r="I60" s="49">
        <v>196.77395693966048</v>
      </c>
      <c r="J60" s="101">
        <v>52428606</v>
      </c>
      <c r="K60" s="49">
        <v>497.48646417489823</v>
      </c>
      <c r="L60" s="101">
        <v>7452820</v>
      </c>
      <c r="M60" s="49">
        <v>70.71858957935989</v>
      </c>
      <c r="N60" s="101">
        <v>44975786</v>
      </c>
      <c r="O60" s="106">
        <v>426.76787459553833</v>
      </c>
    </row>
    <row r="61" spans="1:15" ht="9">
      <c r="A61" s="4"/>
      <c r="B61" s="7"/>
      <c r="C61" s="4"/>
      <c r="D61" s="4"/>
      <c r="E61" s="7"/>
      <c r="F61" s="101"/>
      <c r="G61" s="49"/>
      <c r="H61" s="101"/>
      <c r="I61" s="49"/>
      <c r="J61" s="101"/>
      <c r="K61" s="49"/>
      <c r="L61" s="101"/>
      <c r="M61" s="49"/>
      <c r="N61" s="101"/>
      <c r="O61" s="106"/>
    </row>
    <row r="62" spans="1:15" ht="9">
      <c r="A62" s="14" t="s">
        <v>14</v>
      </c>
      <c r="B62" s="7"/>
      <c r="C62" s="4"/>
      <c r="D62" s="15" t="s">
        <v>119</v>
      </c>
      <c r="E62" s="7"/>
      <c r="F62" s="101">
        <v>98713</v>
      </c>
      <c r="G62" s="49">
        <v>0.8634645999895033</v>
      </c>
      <c r="H62" s="101">
        <v>22355138</v>
      </c>
      <c r="I62" s="49">
        <v>195.5453718444394</v>
      </c>
      <c r="J62" s="101">
        <v>42242306</v>
      </c>
      <c r="K62" s="49">
        <v>369.5028603418415</v>
      </c>
      <c r="L62" s="101">
        <v>6658645</v>
      </c>
      <c r="M62" s="49">
        <v>58.24465107328423</v>
      </c>
      <c r="N62" s="101">
        <v>35583661</v>
      </c>
      <c r="O62" s="106">
        <v>311.2582092685572</v>
      </c>
    </row>
    <row r="63" spans="1:15" ht="9">
      <c r="A63" s="14"/>
      <c r="B63" s="7"/>
      <c r="C63" s="4"/>
      <c r="D63" s="15"/>
      <c r="E63" s="7"/>
      <c r="F63" s="101"/>
      <c r="G63" s="49"/>
      <c r="H63" s="101"/>
      <c r="I63" s="49"/>
      <c r="J63" s="101"/>
      <c r="K63" s="49"/>
      <c r="L63" s="101"/>
      <c r="M63" s="49"/>
      <c r="N63" s="101"/>
      <c r="O63" s="106"/>
    </row>
    <row r="64" spans="1:15" ht="9">
      <c r="A64" s="14" t="s">
        <v>16</v>
      </c>
      <c r="B64" s="7"/>
      <c r="C64" s="4"/>
      <c r="D64" s="15" t="s">
        <v>120</v>
      </c>
      <c r="E64" s="7"/>
      <c r="F64" s="101">
        <v>243084</v>
      </c>
      <c r="G64" s="49">
        <v>0.4827683453123107</v>
      </c>
      <c r="H64" s="101">
        <v>102848425</v>
      </c>
      <c r="I64" s="49">
        <v>204.2584619112212</v>
      </c>
      <c r="J64" s="101">
        <v>336355826</v>
      </c>
      <c r="K64" s="49">
        <v>668.0075428830178</v>
      </c>
      <c r="L64" s="101">
        <v>53919208</v>
      </c>
      <c r="M64" s="49">
        <v>107.0843281610896</v>
      </c>
      <c r="N64" s="101">
        <v>282436618</v>
      </c>
      <c r="O64" s="106">
        <v>560.9232147219282</v>
      </c>
    </row>
    <row r="65" spans="1:15" ht="9">
      <c r="A65" s="14"/>
      <c r="B65" s="7"/>
      <c r="C65" s="4"/>
      <c r="D65" s="15"/>
      <c r="E65" s="7"/>
      <c r="F65" s="101"/>
      <c r="G65" s="49"/>
      <c r="H65" s="101"/>
      <c r="I65" s="49"/>
      <c r="J65" s="101"/>
      <c r="K65" s="49"/>
      <c r="L65" s="101"/>
      <c r="M65" s="49"/>
      <c r="N65" s="101"/>
      <c r="O65" s="106"/>
    </row>
    <row r="66" spans="1:15" ht="9">
      <c r="A66" s="14" t="s">
        <v>18</v>
      </c>
      <c r="B66" s="7"/>
      <c r="C66" s="4"/>
      <c r="D66" s="15" t="s">
        <v>121</v>
      </c>
      <c r="E66" s="7"/>
      <c r="F66" s="101">
        <v>41838</v>
      </c>
      <c r="G66" s="49">
        <v>1.078410145375812</v>
      </c>
      <c r="H66" s="101">
        <v>4421600</v>
      </c>
      <c r="I66" s="49">
        <v>113.97051242396124</v>
      </c>
      <c r="J66" s="101">
        <v>13700420</v>
      </c>
      <c r="K66" s="49">
        <v>353.1400144344778</v>
      </c>
      <c r="L66" s="101">
        <v>2991087</v>
      </c>
      <c r="M66" s="49">
        <v>77.09781936282091</v>
      </c>
      <c r="N66" s="101">
        <v>10709333</v>
      </c>
      <c r="O66" s="106">
        <v>276.04219507165686</v>
      </c>
    </row>
    <row r="67" spans="1:15" ht="9">
      <c r="A67" s="14"/>
      <c r="B67" s="7"/>
      <c r="C67" s="4"/>
      <c r="D67" s="15"/>
      <c r="E67" s="7"/>
      <c r="F67" s="101"/>
      <c r="G67" s="49"/>
      <c r="H67" s="101"/>
      <c r="I67" s="49"/>
      <c r="J67" s="101"/>
      <c r="K67" s="49"/>
      <c r="L67" s="101"/>
      <c r="M67" s="49"/>
      <c r="N67" s="101"/>
      <c r="O67" s="106"/>
    </row>
    <row r="68" spans="1:15" ht="9">
      <c r="A68" s="14"/>
      <c r="B68" s="7"/>
      <c r="C68" s="4"/>
      <c r="D68" s="4"/>
      <c r="E68" s="7"/>
      <c r="F68" s="57"/>
      <c r="G68" s="49"/>
      <c r="H68" s="57"/>
      <c r="I68" s="49"/>
      <c r="J68" s="57"/>
      <c r="K68" s="49"/>
      <c r="L68" s="92"/>
      <c r="M68" s="49"/>
      <c r="N68" s="57"/>
      <c r="O68" s="106"/>
    </row>
    <row r="69" spans="1:15" s="24" customFormat="1" ht="9">
      <c r="A69" s="21" t="s">
        <v>20</v>
      </c>
      <c r="B69" s="22"/>
      <c r="C69" s="16"/>
      <c r="D69" s="23" t="s">
        <v>25</v>
      </c>
      <c r="E69" s="22"/>
      <c r="F69" s="102">
        <v>574524</v>
      </c>
      <c r="G69" s="103">
        <v>0.7160248261422268</v>
      </c>
      <c r="H69" s="102">
        <v>155861656</v>
      </c>
      <c r="I69" s="103">
        <v>194.24917869338717</v>
      </c>
      <c r="J69" s="102">
        <v>455691783</v>
      </c>
      <c r="K69" s="103">
        <v>567.925151424512</v>
      </c>
      <c r="L69" s="102">
        <v>73251500</v>
      </c>
      <c r="M69" s="103">
        <v>91.29277898252698</v>
      </c>
      <c r="N69" s="102">
        <v>382440283</v>
      </c>
      <c r="O69" s="123">
        <v>476.63237244198507</v>
      </c>
    </row>
    <row r="70" spans="1:15" ht="9">
      <c r="A70" s="108"/>
      <c r="B70" s="7"/>
      <c r="C70" s="4"/>
      <c r="D70" s="4"/>
      <c r="E70" s="7"/>
      <c r="F70" s="7"/>
      <c r="G70" s="49"/>
      <c r="H70" s="7"/>
      <c r="I70" s="49"/>
      <c r="J70" s="7"/>
      <c r="K70" s="49"/>
      <c r="L70" s="92"/>
      <c r="M70" s="49"/>
      <c r="N70" s="7"/>
      <c r="O70" s="106"/>
    </row>
    <row r="71" spans="1:15" ht="9">
      <c r="A71" s="108"/>
      <c r="B71" s="7"/>
      <c r="C71" s="4"/>
      <c r="D71" s="4"/>
      <c r="E71" s="7"/>
      <c r="F71" s="7"/>
      <c r="G71" s="49"/>
      <c r="H71" s="7"/>
      <c r="I71" s="49"/>
      <c r="J71" s="7"/>
      <c r="K71" s="49"/>
      <c r="L71" s="92"/>
      <c r="M71" s="49"/>
      <c r="N71" s="7"/>
      <c r="O71" s="106"/>
    </row>
    <row r="72" spans="1:15" ht="9">
      <c r="A72" s="108"/>
      <c r="B72" s="7"/>
      <c r="C72" s="4"/>
      <c r="D72" s="4"/>
      <c r="E72" s="7"/>
      <c r="F72" s="7"/>
      <c r="G72" s="49"/>
      <c r="H72" s="7"/>
      <c r="I72" s="49"/>
      <c r="J72" s="7"/>
      <c r="K72" s="49"/>
      <c r="L72" s="92"/>
      <c r="M72" s="49"/>
      <c r="N72" s="7"/>
      <c r="O72" s="106"/>
    </row>
    <row r="73" spans="1:15" ht="9">
      <c r="A73" s="108"/>
      <c r="B73" s="7"/>
      <c r="C73" s="4"/>
      <c r="D73" s="16" t="s">
        <v>26</v>
      </c>
      <c r="E73" s="7"/>
      <c r="F73" s="7"/>
      <c r="G73" s="49"/>
      <c r="H73" s="7"/>
      <c r="I73" s="49"/>
      <c r="J73" s="7"/>
      <c r="K73" s="49"/>
      <c r="L73" s="92"/>
      <c r="M73" s="49"/>
      <c r="N73" s="7"/>
      <c r="O73" s="106"/>
    </row>
    <row r="74" spans="1:15" ht="9">
      <c r="A74" s="100"/>
      <c r="B74" s="7"/>
      <c r="C74" s="4"/>
      <c r="D74" s="4"/>
      <c r="E74" s="7"/>
      <c r="F74" s="7"/>
      <c r="G74" s="49"/>
      <c r="H74" s="7"/>
      <c r="I74" s="49"/>
      <c r="J74" s="7"/>
      <c r="K74" s="49"/>
      <c r="L74" s="92"/>
      <c r="M74" s="49"/>
      <c r="N74" s="7"/>
      <c r="O74" s="106"/>
    </row>
    <row r="75" spans="1:15" ht="9">
      <c r="A75" s="14" t="s">
        <v>10</v>
      </c>
      <c r="B75" s="7"/>
      <c r="C75" s="4"/>
      <c r="D75" s="15" t="s">
        <v>117</v>
      </c>
      <c r="E75" s="7"/>
      <c r="F75" s="101">
        <v>2632437</v>
      </c>
      <c r="G75" s="49">
        <v>14.59189929269861</v>
      </c>
      <c r="H75" s="101">
        <v>18253666</v>
      </c>
      <c r="I75" s="49">
        <v>101.18215782355158</v>
      </c>
      <c r="J75" s="101">
        <v>65599981</v>
      </c>
      <c r="K75" s="49">
        <v>363.62819560541897</v>
      </c>
      <c r="L75" s="101">
        <v>13313830</v>
      </c>
      <c r="M75" s="49">
        <v>73.80008203809228</v>
      </c>
      <c r="N75" s="101">
        <v>52286151</v>
      </c>
      <c r="O75" s="106">
        <v>289.8281135673267</v>
      </c>
    </row>
    <row r="76" spans="1:15" ht="9">
      <c r="A76" s="4"/>
      <c r="B76" s="7"/>
      <c r="C76" s="4"/>
      <c r="D76" s="4"/>
      <c r="E76" s="7"/>
      <c r="F76" s="101"/>
      <c r="G76" s="49"/>
      <c r="H76" s="101"/>
      <c r="I76" s="49"/>
      <c r="J76" s="101"/>
      <c r="K76" s="49"/>
      <c r="L76" s="101"/>
      <c r="M76" s="49"/>
      <c r="N76" s="101"/>
      <c r="O76" s="106"/>
    </row>
    <row r="77" spans="1:15" ht="9">
      <c r="A77" s="14" t="s">
        <v>12</v>
      </c>
      <c r="B77" s="7"/>
      <c r="C77" s="4"/>
      <c r="D77" s="15" t="s">
        <v>122</v>
      </c>
      <c r="E77" s="7"/>
      <c r="F77" s="101">
        <v>632891</v>
      </c>
      <c r="G77" s="49">
        <v>4.825261889876641</v>
      </c>
      <c r="H77" s="101">
        <v>11923841</v>
      </c>
      <c r="I77" s="49">
        <v>90.90926487854713</v>
      </c>
      <c r="J77" s="101">
        <v>54648410</v>
      </c>
      <c r="K77" s="49">
        <v>416.64819078696576</v>
      </c>
      <c r="L77" s="101">
        <v>10714143</v>
      </c>
      <c r="M77" s="49">
        <v>81.68633445662616</v>
      </c>
      <c r="N77" s="101">
        <v>43934267</v>
      </c>
      <c r="O77" s="106">
        <v>334.9618563303396</v>
      </c>
    </row>
    <row r="78" spans="1:15" ht="9">
      <c r="A78" s="4"/>
      <c r="B78" s="7"/>
      <c r="C78" s="4"/>
      <c r="D78" s="4"/>
      <c r="E78" s="7"/>
      <c r="F78" s="101"/>
      <c r="G78" s="49"/>
      <c r="H78" s="101"/>
      <c r="I78" s="49"/>
      <c r="J78" s="101"/>
      <c r="K78" s="49"/>
      <c r="L78" s="101"/>
      <c r="M78" s="49"/>
      <c r="N78" s="101"/>
      <c r="O78" s="106"/>
    </row>
    <row r="79" spans="1:15" ht="9">
      <c r="A79" s="14" t="s">
        <v>14</v>
      </c>
      <c r="B79" s="7"/>
      <c r="C79" s="4"/>
      <c r="D79" s="15" t="s">
        <v>119</v>
      </c>
      <c r="E79" s="7"/>
      <c r="F79" s="101">
        <v>404008</v>
      </c>
      <c r="G79" s="49">
        <v>3.5258674858619004</v>
      </c>
      <c r="H79" s="101">
        <v>11119086</v>
      </c>
      <c r="I79" s="49">
        <v>97.03873141101724</v>
      </c>
      <c r="J79" s="101">
        <v>25688528</v>
      </c>
      <c r="K79" s="49">
        <v>224.1894854429938</v>
      </c>
      <c r="L79" s="101">
        <v>5094102</v>
      </c>
      <c r="M79" s="49">
        <v>44.457358793548835</v>
      </c>
      <c r="N79" s="101">
        <v>20594426</v>
      </c>
      <c r="O79" s="106">
        <v>179.73212664944495</v>
      </c>
    </row>
    <row r="80" spans="1:15" ht="9">
      <c r="A80" s="4"/>
      <c r="B80" s="7"/>
      <c r="C80" s="4"/>
      <c r="D80" s="4"/>
      <c r="E80" s="7"/>
      <c r="F80" s="101"/>
      <c r="G80" s="49"/>
      <c r="H80" s="101"/>
      <c r="I80" s="49"/>
      <c r="J80" s="101"/>
      <c r="K80" s="49"/>
      <c r="L80" s="101"/>
      <c r="M80" s="49"/>
      <c r="N80" s="101"/>
      <c r="O80" s="106"/>
    </row>
    <row r="81" spans="1:15" ht="9">
      <c r="A81" s="14" t="s">
        <v>16</v>
      </c>
      <c r="B81" s="7"/>
      <c r="C81" s="4"/>
      <c r="D81" s="15" t="s">
        <v>123</v>
      </c>
      <c r="E81" s="7"/>
      <c r="F81" s="101">
        <v>556434</v>
      </c>
      <c r="G81" s="49">
        <v>3.3452409580607925</v>
      </c>
      <c r="H81" s="101">
        <v>13473631</v>
      </c>
      <c r="I81" s="49">
        <v>81.00249494998076</v>
      </c>
      <c r="J81" s="101">
        <v>63169099</v>
      </c>
      <c r="K81" s="49">
        <v>379.7680538187765</v>
      </c>
      <c r="L81" s="101">
        <v>14013846</v>
      </c>
      <c r="M81" s="49">
        <v>84.25022845325125</v>
      </c>
      <c r="N81" s="101">
        <v>49155253</v>
      </c>
      <c r="O81" s="106">
        <v>295.5178253655252</v>
      </c>
    </row>
    <row r="82" spans="1:15" ht="9">
      <c r="A82" s="4"/>
      <c r="B82" s="7"/>
      <c r="C82" s="4"/>
      <c r="D82" s="4"/>
      <c r="E82" s="7"/>
      <c r="F82" s="101"/>
      <c r="G82" s="49"/>
      <c r="H82" s="101"/>
      <c r="I82" s="49"/>
      <c r="J82" s="101"/>
      <c r="K82" s="49"/>
      <c r="L82" s="101"/>
      <c r="M82" s="49"/>
      <c r="N82" s="101"/>
      <c r="O82" s="106"/>
    </row>
    <row r="83" spans="1:14" ht="9">
      <c r="A83" s="14" t="s">
        <v>18</v>
      </c>
      <c r="B83" s="7"/>
      <c r="C83" s="4"/>
      <c r="D83" s="4" t="s">
        <v>690</v>
      </c>
      <c r="E83" s="7"/>
      <c r="G83" s="378"/>
      <c r="H83" s="378"/>
      <c r="I83" s="378"/>
      <c r="J83" s="378"/>
      <c r="K83" s="378"/>
      <c r="L83" s="378"/>
      <c r="M83" s="378"/>
      <c r="N83" s="404"/>
    </row>
    <row r="84" spans="1:15" s="132" customFormat="1" ht="9">
      <c r="A84" s="128"/>
      <c r="B84" s="129"/>
      <c r="C84" s="130"/>
      <c r="D84" s="131" t="s">
        <v>124</v>
      </c>
      <c r="E84" s="129"/>
      <c r="F84" s="101">
        <v>1940908</v>
      </c>
      <c r="G84" s="49">
        <v>19.841424642970324</v>
      </c>
      <c r="H84" s="101">
        <v>9081339</v>
      </c>
      <c r="I84" s="49">
        <v>92.83629282056</v>
      </c>
      <c r="J84" s="101">
        <v>22613983</v>
      </c>
      <c r="K84" s="49">
        <v>231.17718076895554</v>
      </c>
      <c r="L84" s="101">
        <v>5039310</v>
      </c>
      <c r="M84" s="49">
        <v>51.515625479191584</v>
      </c>
      <c r="N84" s="101">
        <v>17574673</v>
      </c>
      <c r="O84" s="106">
        <v>179.66155528976395</v>
      </c>
    </row>
    <row r="85" spans="1:15" ht="9">
      <c r="A85" s="4"/>
      <c r="B85" s="7"/>
      <c r="C85" s="4"/>
      <c r="D85" s="4"/>
      <c r="E85" s="7"/>
      <c r="F85" s="101"/>
      <c r="G85" s="49"/>
      <c r="H85" s="101"/>
      <c r="I85" s="49"/>
      <c r="J85" s="101"/>
      <c r="K85" s="49"/>
      <c r="L85" s="101"/>
      <c r="M85" s="49"/>
      <c r="N85" s="101"/>
      <c r="O85" s="106"/>
    </row>
    <row r="86" spans="1:15" ht="9">
      <c r="A86" s="14" t="s">
        <v>20</v>
      </c>
      <c r="B86" s="7"/>
      <c r="C86" s="4"/>
      <c r="D86" s="15" t="s">
        <v>125</v>
      </c>
      <c r="E86" s="7"/>
      <c r="F86" s="101">
        <v>1105561</v>
      </c>
      <c r="G86" s="49">
        <v>8.900095798549335</v>
      </c>
      <c r="H86" s="101">
        <v>11589650</v>
      </c>
      <c r="I86" s="49">
        <v>93.30013927015996</v>
      </c>
      <c r="J86" s="101">
        <v>37233887</v>
      </c>
      <c r="K86" s="49">
        <v>299.7438958613417</v>
      </c>
      <c r="L86" s="101">
        <v>8391108</v>
      </c>
      <c r="M86" s="49">
        <v>67.5509221616661</v>
      </c>
      <c r="N86" s="101">
        <v>28842779</v>
      </c>
      <c r="O86" s="106">
        <v>232.19297369967558</v>
      </c>
    </row>
    <row r="87" spans="1:15" ht="9">
      <c r="A87" s="4"/>
      <c r="B87" s="7"/>
      <c r="C87" s="4"/>
      <c r="D87" s="4"/>
      <c r="E87" s="7"/>
      <c r="F87" s="101"/>
      <c r="G87" s="49"/>
      <c r="H87" s="101"/>
      <c r="I87" s="49"/>
      <c r="J87" s="101"/>
      <c r="K87" s="49"/>
      <c r="L87" s="101"/>
      <c r="M87" s="49"/>
      <c r="N87" s="101"/>
      <c r="O87" s="106"/>
    </row>
    <row r="88" spans="1:15" ht="9">
      <c r="A88" s="14" t="s">
        <v>22</v>
      </c>
      <c r="B88" s="7"/>
      <c r="C88" s="4"/>
      <c r="D88" s="15" t="s">
        <v>126</v>
      </c>
      <c r="E88" s="7"/>
      <c r="F88" s="101">
        <v>1554621</v>
      </c>
      <c r="G88" s="49">
        <v>16.794004537107053</v>
      </c>
      <c r="H88" s="101">
        <v>8833776</v>
      </c>
      <c r="I88" s="49">
        <v>95.42806524792049</v>
      </c>
      <c r="J88" s="101">
        <v>22076848</v>
      </c>
      <c r="K88" s="49">
        <v>238.48814950848006</v>
      </c>
      <c r="L88" s="101">
        <v>4961336</v>
      </c>
      <c r="M88" s="49">
        <v>53.59550610348925</v>
      </c>
      <c r="N88" s="101">
        <v>17115512</v>
      </c>
      <c r="O88" s="106">
        <v>184.89264340499082</v>
      </c>
    </row>
    <row r="89" spans="1:15" ht="9">
      <c r="A89" s="14"/>
      <c r="B89" s="7"/>
      <c r="C89" s="4"/>
      <c r="D89" s="15"/>
      <c r="E89" s="7"/>
      <c r="F89" s="101"/>
      <c r="G89" s="49"/>
      <c r="H89" s="101"/>
      <c r="I89" s="49"/>
      <c r="J89" s="101"/>
      <c r="K89" s="49"/>
      <c r="L89" s="101"/>
      <c r="M89" s="49"/>
      <c r="N89" s="101"/>
      <c r="O89" s="106"/>
    </row>
    <row r="90" spans="1:15" ht="9">
      <c r="A90" s="14"/>
      <c r="B90" s="7"/>
      <c r="C90" s="4"/>
      <c r="D90" s="15"/>
      <c r="E90" s="7"/>
      <c r="F90" s="57"/>
      <c r="G90" s="49"/>
      <c r="H90" s="57"/>
      <c r="I90" s="49"/>
      <c r="J90" s="57"/>
      <c r="K90" s="49"/>
      <c r="L90" s="92"/>
      <c r="M90" s="49"/>
      <c r="N90" s="57"/>
      <c r="O90" s="106"/>
    </row>
    <row r="91" spans="1:17" s="24" customFormat="1" ht="9">
      <c r="A91" s="21" t="s">
        <v>24</v>
      </c>
      <c r="B91" s="22"/>
      <c r="C91" s="16"/>
      <c r="D91" s="23" t="s">
        <v>25</v>
      </c>
      <c r="E91" s="22"/>
      <c r="F91" s="102">
        <v>8826860</v>
      </c>
      <c r="G91" s="103">
        <v>9.73089948583171</v>
      </c>
      <c r="H91" s="102">
        <v>84274989</v>
      </c>
      <c r="I91" s="103">
        <v>92.90636161993879</v>
      </c>
      <c r="J91" s="102">
        <v>291030736</v>
      </c>
      <c r="K91" s="103">
        <v>320.8378561916269</v>
      </c>
      <c r="L91" s="102">
        <v>61527675</v>
      </c>
      <c r="M91" s="103">
        <v>67.829287087585</v>
      </c>
      <c r="N91" s="102">
        <v>229503061</v>
      </c>
      <c r="O91" s="123">
        <v>253.0085691040419</v>
      </c>
      <c r="Q91" s="97"/>
    </row>
    <row r="92" spans="1:15" s="24" customFormat="1" ht="9">
      <c r="A92" s="21"/>
      <c r="B92" s="22"/>
      <c r="C92" s="16"/>
      <c r="D92" s="23"/>
      <c r="E92" s="22"/>
      <c r="F92" s="109"/>
      <c r="G92" s="49"/>
      <c r="H92" s="109"/>
      <c r="I92" s="49"/>
      <c r="J92" s="109"/>
      <c r="K92" s="49"/>
      <c r="L92" s="109"/>
      <c r="M92" s="49"/>
      <c r="N92" s="109"/>
      <c r="O92" s="106"/>
    </row>
    <row r="93" spans="1:15" s="24" customFormat="1" ht="6" customHeight="1">
      <c r="A93" s="16"/>
      <c r="B93" s="22"/>
      <c r="C93" s="16"/>
      <c r="D93" s="16"/>
      <c r="E93" s="22"/>
      <c r="F93" s="109"/>
      <c r="G93" s="49"/>
      <c r="H93" s="109"/>
      <c r="I93" s="49"/>
      <c r="J93" s="109"/>
      <c r="K93" s="49"/>
      <c r="L93" s="109"/>
      <c r="M93" s="49"/>
      <c r="N93" s="109"/>
      <c r="O93" s="106"/>
    </row>
    <row r="94" spans="1:15" s="24" customFormat="1" ht="9">
      <c r="A94" s="21" t="s">
        <v>60</v>
      </c>
      <c r="B94" s="22"/>
      <c r="C94" s="16"/>
      <c r="D94" s="23" t="s">
        <v>19</v>
      </c>
      <c r="E94" s="22"/>
      <c r="F94" s="102">
        <v>9401384</v>
      </c>
      <c r="G94" s="103">
        <v>5.499570628660479</v>
      </c>
      <c r="H94" s="102">
        <v>240136645</v>
      </c>
      <c r="I94" s="103">
        <v>140.47383233224684</v>
      </c>
      <c r="J94" s="102">
        <v>746722519</v>
      </c>
      <c r="K94" s="103">
        <v>436.813689692046</v>
      </c>
      <c r="L94" s="102">
        <v>134779175</v>
      </c>
      <c r="M94" s="103">
        <v>78.84239088469215</v>
      </c>
      <c r="N94" s="102">
        <v>611943344</v>
      </c>
      <c r="O94" s="123">
        <v>357.97129880735383</v>
      </c>
    </row>
    <row r="95" spans="1:14" ht="6" customHeight="1">
      <c r="A95" s="2" t="s">
        <v>29</v>
      </c>
      <c r="B95" s="113"/>
      <c r="C95" s="2"/>
      <c r="D95" s="114"/>
      <c r="E95" s="70"/>
      <c r="F95" s="70"/>
      <c r="G95" s="70"/>
      <c r="H95" s="70"/>
      <c r="I95" s="70"/>
      <c r="J95" s="70"/>
      <c r="K95" s="70"/>
      <c r="L95" s="70"/>
      <c r="M95" s="70"/>
      <c r="N95" s="70"/>
    </row>
    <row r="96" ht="9.75" customHeight="1">
      <c r="A96" s="1" t="s">
        <v>127</v>
      </c>
    </row>
  </sheetData>
  <mergeCells count="14">
    <mergeCell ref="N9:N10"/>
    <mergeCell ref="F6:I7"/>
    <mergeCell ref="J6:O7"/>
    <mergeCell ref="N8:O8"/>
    <mergeCell ref="F55:O55"/>
    <mergeCell ref="C5:E10"/>
    <mergeCell ref="A5:B10"/>
    <mergeCell ref="A12:O12"/>
    <mergeCell ref="A54:O54"/>
    <mergeCell ref="F13:O13"/>
    <mergeCell ref="F9:F10"/>
    <mergeCell ref="H9:H10"/>
    <mergeCell ref="J9:J10"/>
    <mergeCell ref="L9:L10"/>
  </mergeCells>
  <printOptions/>
  <pageMargins left="0.3937007874015748" right="0.2362204724409449" top="0.6692913385826772" bottom="0.3937007874015748" header="0.5118110236220472" footer="0.5118110236220472"/>
  <pageSetup firstPageNumber="50" useFirstPageNumber="1" horizontalDpi="300" verticalDpi="300" orientation="portrait" paperSize="9" scale="92" r:id="rId2"/>
  <headerFooter alignWithMargins="0">
    <oddHeader>&amp;C&amp;7- 44 -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94"/>
  <sheetViews>
    <sheetView workbookViewId="0" topLeftCell="A1">
      <selection activeCell="A1" sqref="A1"/>
    </sheetView>
  </sheetViews>
  <sheetFormatPr defaultColWidth="12" defaultRowHeight="11.25"/>
  <cols>
    <col min="1" max="1" width="9.83203125" style="1" customWidth="1"/>
    <col min="2" max="4" width="8.83203125" style="1" customWidth="1"/>
    <col min="5" max="6" width="7.83203125" style="1" customWidth="1"/>
    <col min="7" max="7" width="9.33203125" style="1" customWidth="1"/>
    <col min="8" max="8" width="8.83203125" style="1" customWidth="1"/>
    <col min="9" max="9" width="10.5" style="1" customWidth="1"/>
    <col min="10" max="10" width="9.5" style="1" customWidth="1"/>
    <col min="11" max="11" width="7.83203125" style="1" customWidth="1"/>
    <col min="12" max="12" width="7.33203125" style="1" customWidth="1"/>
    <col min="13" max="13" width="10.5" style="1" customWidth="1"/>
    <col min="14" max="14" width="10" style="1" customWidth="1"/>
    <col min="15" max="15" width="3.5" style="1" customWidth="1"/>
    <col min="16" max="16" width="0.1640625" style="1" customWidth="1"/>
    <col min="17" max="17" width="12" style="1" customWidth="1"/>
    <col min="18" max="18" width="2.33203125" style="1" customWidth="1"/>
    <col min="19" max="16384" width="12" style="1" customWidth="1"/>
  </cols>
  <sheetData>
    <row r="1" spans="1:15" ht="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2">
      <c r="A3" s="44" t="s">
        <v>998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9">
      <c r="A5" s="68" t="s">
        <v>83</v>
      </c>
      <c r="B5" s="68"/>
      <c r="C5" s="68"/>
      <c r="D5" s="68"/>
      <c r="E5" s="68"/>
      <c r="F5" s="68"/>
      <c r="G5" s="68"/>
      <c r="H5" s="68"/>
      <c r="I5" s="68"/>
      <c r="J5" s="85"/>
      <c r="K5" s="133"/>
      <c r="L5" s="134"/>
      <c r="M5" s="133"/>
      <c r="N5" s="134"/>
      <c r="O5" s="133"/>
    </row>
    <row r="6" spans="1:15" ht="9" customHeight="1">
      <c r="A6" s="88" t="s">
        <v>38</v>
      </c>
      <c r="B6" s="87"/>
      <c r="C6" s="88" t="s">
        <v>38</v>
      </c>
      <c r="D6" s="87"/>
      <c r="E6" s="4"/>
      <c r="F6" s="7"/>
      <c r="G6" s="1132" t="s">
        <v>40</v>
      </c>
      <c r="H6" s="1133"/>
      <c r="I6" s="1131" t="s">
        <v>85</v>
      </c>
      <c r="J6" s="1029"/>
      <c r="K6" s="88" t="s">
        <v>128</v>
      </c>
      <c r="L6" s="87"/>
      <c r="M6" s="88" t="s">
        <v>129</v>
      </c>
      <c r="N6" s="87"/>
      <c r="O6" s="4"/>
    </row>
    <row r="7" spans="1:15" ht="9" customHeight="1">
      <c r="A7" s="88" t="s">
        <v>42</v>
      </c>
      <c r="B7" s="87"/>
      <c r="C7" s="88" t="s">
        <v>42</v>
      </c>
      <c r="D7" s="87"/>
      <c r="E7" s="88" t="s">
        <v>39</v>
      </c>
      <c r="F7" s="87"/>
      <c r="G7" s="1124" t="s">
        <v>43</v>
      </c>
      <c r="H7" s="1134"/>
      <c r="I7" s="1037"/>
      <c r="J7" s="1031"/>
      <c r="K7" s="88" t="s">
        <v>130</v>
      </c>
      <c r="L7" s="87"/>
      <c r="M7" s="88" t="s">
        <v>131</v>
      </c>
      <c r="N7" s="87"/>
      <c r="O7" s="4"/>
    </row>
    <row r="8" spans="1:15" ht="9" customHeight="1">
      <c r="A8" s="9" t="s">
        <v>44</v>
      </c>
      <c r="B8" s="10"/>
      <c r="C8" s="9" t="s">
        <v>86</v>
      </c>
      <c r="D8" s="10"/>
      <c r="E8" s="8"/>
      <c r="F8" s="89"/>
      <c r="G8" s="1130" t="s">
        <v>46</v>
      </c>
      <c r="H8" s="1138"/>
      <c r="I8" s="1036"/>
      <c r="J8" s="1033"/>
      <c r="K8" s="8"/>
      <c r="L8" s="89"/>
      <c r="M8" s="8"/>
      <c r="N8" s="89"/>
      <c r="O8" s="6"/>
    </row>
    <row r="9" spans="1:15" ht="9">
      <c r="A9" s="1142" t="s">
        <v>32</v>
      </c>
      <c r="B9" s="135" t="s">
        <v>82</v>
      </c>
      <c r="C9" s="1142" t="s">
        <v>32</v>
      </c>
      <c r="D9" s="135" t="s">
        <v>82</v>
      </c>
      <c r="E9" s="1142" t="s">
        <v>32</v>
      </c>
      <c r="F9" s="135" t="s">
        <v>82</v>
      </c>
      <c r="G9" s="1142" t="s">
        <v>32</v>
      </c>
      <c r="H9" s="135" t="s">
        <v>82</v>
      </c>
      <c r="I9" s="1142" t="s">
        <v>32</v>
      </c>
      <c r="J9" s="135" t="s">
        <v>132</v>
      </c>
      <c r="K9" s="1142" t="s">
        <v>32</v>
      </c>
      <c r="L9" s="135" t="s">
        <v>82</v>
      </c>
      <c r="M9" s="1142" t="s">
        <v>32</v>
      </c>
      <c r="N9" s="87" t="s">
        <v>34</v>
      </c>
      <c r="O9" s="6"/>
    </row>
    <row r="10" spans="1:15" ht="9">
      <c r="A10" s="1033"/>
      <c r="B10" s="10" t="s">
        <v>35</v>
      </c>
      <c r="C10" s="1033"/>
      <c r="D10" s="10" t="s">
        <v>35</v>
      </c>
      <c r="E10" s="1033"/>
      <c r="F10" s="10" t="s">
        <v>35</v>
      </c>
      <c r="G10" s="1033"/>
      <c r="H10" s="10" t="s">
        <v>35</v>
      </c>
      <c r="I10" s="1033"/>
      <c r="J10" s="10" t="s">
        <v>35</v>
      </c>
      <c r="K10" s="1033"/>
      <c r="L10" s="10" t="s">
        <v>35</v>
      </c>
      <c r="M10" s="1033"/>
      <c r="N10" s="10" t="s">
        <v>35</v>
      </c>
      <c r="O10" s="8"/>
    </row>
    <row r="11" spans="1:15" ht="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9">
      <c r="A12" s="912" t="s">
        <v>107</v>
      </c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</row>
    <row r="13" spans="1:15" ht="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9">
      <c r="A16" s="101">
        <v>25160720</v>
      </c>
      <c r="B16" s="49">
        <v>359.5826902189447</v>
      </c>
      <c r="C16" s="101">
        <v>5212185</v>
      </c>
      <c r="D16" s="49">
        <v>74.48958154690447</v>
      </c>
      <c r="E16" s="101">
        <v>119590</v>
      </c>
      <c r="F16" s="49">
        <v>1.7091122163150976</v>
      </c>
      <c r="G16" s="27">
        <v>0</v>
      </c>
      <c r="H16" s="27">
        <v>0</v>
      </c>
      <c r="I16" s="101">
        <v>71054144</v>
      </c>
      <c r="J16" s="49">
        <v>1015.4653861544618</v>
      </c>
      <c r="K16" s="27">
        <v>0</v>
      </c>
      <c r="L16" s="27">
        <v>0</v>
      </c>
      <c r="M16" s="101">
        <v>71054144</v>
      </c>
      <c r="N16" s="49">
        <v>1015.4653861544618</v>
      </c>
      <c r="O16" s="14" t="s">
        <v>10</v>
      </c>
    </row>
    <row r="17" spans="1:15" ht="9">
      <c r="A17" s="101"/>
      <c r="B17" s="49"/>
      <c r="C17" s="101"/>
      <c r="D17" s="49"/>
      <c r="E17" s="101"/>
      <c r="F17" s="49"/>
      <c r="G17" s="31"/>
      <c r="H17" s="27"/>
      <c r="I17" s="101"/>
      <c r="J17" s="49"/>
      <c r="K17" s="31"/>
      <c r="L17" s="27"/>
      <c r="M17" s="101"/>
      <c r="N17" s="49"/>
      <c r="O17" s="4"/>
    </row>
    <row r="18" spans="1:15" ht="9">
      <c r="A18" s="101">
        <v>25255705</v>
      </c>
      <c r="B18" s="49">
        <v>349.43418285461286</v>
      </c>
      <c r="C18" s="101">
        <v>4265710</v>
      </c>
      <c r="D18" s="49">
        <v>59.019729924179536</v>
      </c>
      <c r="E18" s="101">
        <v>118685</v>
      </c>
      <c r="F18" s="49">
        <v>1.6421080303281863</v>
      </c>
      <c r="G18" s="27">
        <v>0</v>
      </c>
      <c r="H18" s="27">
        <v>0</v>
      </c>
      <c r="I18" s="101">
        <v>81345662</v>
      </c>
      <c r="J18" s="49">
        <v>1125.4864962089766</v>
      </c>
      <c r="K18" s="27">
        <v>0</v>
      </c>
      <c r="L18" s="27">
        <v>0</v>
      </c>
      <c r="M18" s="101">
        <v>81345662</v>
      </c>
      <c r="N18" s="49">
        <v>1125.4864962089766</v>
      </c>
      <c r="O18" s="14" t="s">
        <v>12</v>
      </c>
    </row>
    <row r="19" spans="1:15" ht="9">
      <c r="A19" s="101"/>
      <c r="B19" s="49"/>
      <c r="C19" s="101"/>
      <c r="D19" s="49"/>
      <c r="E19" s="101"/>
      <c r="F19" s="49"/>
      <c r="G19" s="31"/>
      <c r="H19" s="27"/>
      <c r="I19" s="101"/>
      <c r="J19" s="49"/>
      <c r="K19" s="31"/>
      <c r="L19" s="27"/>
      <c r="M19" s="101"/>
      <c r="N19" s="49"/>
      <c r="O19" s="4"/>
    </row>
    <row r="20" spans="1:15" ht="9">
      <c r="A20" s="101">
        <v>15375554</v>
      </c>
      <c r="B20" s="49">
        <v>373.49221463793816</v>
      </c>
      <c r="C20" s="101">
        <v>4820741</v>
      </c>
      <c r="D20" s="49">
        <v>117.10207204799961</v>
      </c>
      <c r="E20" s="101">
        <v>55432</v>
      </c>
      <c r="F20" s="49">
        <v>1.3465154128306653</v>
      </c>
      <c r="G20" s="27">
        <v>0</v>
      </c>
      <c r="H20" s="27">
        <v>0</v>
      </c>
      <c r="I20" s="101">
        <v>57059797</v>
      </c>
      <c r="J20" s="49">
        <v>1386.0567201885005</v>
      </c>
      <c r="K20" s="27">
        <v>0</v>
      </c>
      <c r="L20" s="27">
        <v>0</v>
      </c>
      <c r="M20" s="101">
        <v>57059797</v>
      </c>
      <c r="N20" s="49">
        <v>1386.0567201885005</v>
      </c>
      <c r="O20" s="14" t="s">
        <v>14</v>
      </c>
    </row>
    <row r="21" spans="1:15" ht="9">
      <c r="A21" s="101"/>
      <c r="B21" s="49"/>
      <c r="C21" s="101"/>
      <c r="D21" s="49"/>
      <c r="E21" s="101"/>
      <c r="F21" s="49"/>
      <c r="G21" s="31"/>
      <c r="H21" s="27"/>
      <c r="I21" s="101"/>
      <c r="J21" s="49"/>
      <c r="K21" s="31"/>
      <c r="L21" s="27"/>
      <c r="M21" s="101"/>
      <c r="N21" s="49"/>
      <c r="O21" s="14"/>
    </row>
    <row r="22" spans="1:15" ht="9">
      <c r="A22" s="101">
        <v>13886431</v>
      </c>
      <c r="B22" s="49">
        <v>298.67146298447113</v>
      </c>
      <c r="C22" s="101">
        <v>2486199</v>
      </c>
      <c r="D22" s="49">
        <v>53.473544973544975</v>
      </c>
      <c r="E22" s="101">
        <v>152901</v>
      </c>
      <c r="F22" s="49">
        <v>3.2886178861788617</v>
      </c>
      <c r="G22" s="27">
        <v>0</v>
      </c>
      <c r="H22" s="27">
        <v>0</v>
      </c>
      <c r="I22" s="101">
        <v>34239102</v>
      </c>
      <c r="J22" s="49">
        <v>736.4197961027229</v>
      </c>
      <c r="K22" s="27">
        <v>0</v>
      </c>
      <c r="L22" s="27">
        <v>0</v>
      </c>
      <c r="M22" s="101">
        <v>34239102</v>
      </c>
      <c r="N22" s="49">
        <v>736.4197961027229</v>
      </c>
      <c r="O22" s="14" t="s">
        <v>16</v>
      </c>
    </row>
    <row r="23" spans="1:15" ht="9">
      <c r="A23" s="101"/>
      <c r="B23" s="49"/>
      <c r="C23" s="101"/>
      <c r="D23" s="49"/>
      <c r="E23" s="101"/>
      <c r="F23" s="49"/>
      <c r="G23" s="93"/>
      <c r="H23" s="93"/>
      <c r="I23" s="101"/>
      <c r="J23" s="49"/>
      <c r="K23" s="93"/>
      <c r="L23" s="27"/>
      <c r="M23" s="101"/>
      <c r="N23" s="49"/>
      <c r="O23" s="14"/>
    </row>
    <row r="24" spans="1:15" ht="9">
      <c r="A24" s="92"/>
      <c r="B24" s="49"/>
      <c r="C24" s="92"/>
      <c r="D24" s="49"/>
      <c r="E24" s="57"/>
      <c r="F24" s="49"/>
      <c r="G24" s="93"/>
      <c r="H24" s="93"/>
      <c r="I24" s="101"/>
      <c r="J24" s="49"/>
      <c r="K24" s="93"/>
      <c r="L24" s="93"/>
      <c r="M24" s="101"/>
      <c r="N24" s="49"/>
      <c r="O24" s="14"/>
    </row>
    <row r="25" spans="1:15" s="24" customFormat="1" ht="9">
      <c r="A25" s="102">
        <v>79678410</v>
      </c>
      <c r="B25" s="103">
        <v>346.56498875642103</v>
      </c>
      <c r="C25" s="102">
        <v>16784835</v>
      </c>
      <c r="D25" s="103">
        <v>73.00642863045813</v>
      </c>
      <c r="E25" s="102">
        <v>446608</v>
      </c>
      <c r="F25" s="103">
        <v>1.9425424842002705</v>
      </c>
      <c r="G25" s="42">
        <v>0</v>
      </c>
      <c r="H25" s="42">
        <v>0</v>
      </c>
      <c r="I25" s="102">
        <v>243698705</v>
      </c>
      <c r="J25" s="103">
        <v>1059.9789699402806</v>
      </c>
      <c r="K25" s="42">
        <v>0</v>
      </c>
      <c r="L25" s="42">
        <v>0</v>
      </c>
      <c r="M25" s="102">
        <v>243698705</v>
      </c>
      <c r="N25" s="103">
        <v>1059.9789699402806</v>
      </c>
      <c r="O25" s="21" t="s">
        <v>18</v>
      </c>
    </row>
    <row r="26" spans="1:15" ht="9">
      <c r="A26" s="92"/>
      <c r="B26" s="49"/>
      <c r="C26" s="7"/>
      <c r="D26" s="49"/>
      <c r="E26" s="7"/>
      <c r="F26" s="49"/>
      <c r="G26" s="7"/>
      <c r="H26" s="7"/>
      <c r="I26" s="101"/>
      <c r="J26" s="49"/>
      <c r="K26" s="7"/>
      <c r="L26" s="7"/>
      <c r="M26" s="7"/>
      <c r="N26" s="7"/>
      <c r="O26" s="14"/>
    </row>
    <row r="27" spans="1:15" ht="9">
      <c r="A27" s="92"/>
      <c r="B27" s="49"/>
      <c r="C27" s="7"/>
      <c r="D27" s="49"/>
      <c r="E27" s="7"/>
      <c r="F27" s="49"/>
      <c r="G27" s="7"/>
      <c r="H27" s="7"/>
      <c r="I27" s="101"/>
      <c r="J27" s="49"/>
      <c r="K27" s="7"/>
      <c r="L27" s="7"/>
      <c r="M27" s="7"/>
      <c r="N27" s="7"/>
      <c r="O27" s="4"/>
    </row>
    <row r="28" spans="1:15" ht="9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4"/>
    </row>
    <row r="29" spans="1:15" ht="9">
      <c r="A29" s="92"/>
      <c r="B29" s="49"/>
      <c r="C29" s="7"/>
      <c r="D29" s="49"/>
      <c r="E29" s="7"/>
      <c r="F29" s="49"/>
      <c r="G29" s="7"/>
      <c r="H29" s="7"/>
      <c r="I29" s="101"/>
      <c r="J29" s="49"/>
      <c r="K29" s="7"/>
      <c r="L29" s="7"/>
      <c r="M29" s="7"/>
      <c r="N29" s="7"/>
      <c r="O29" s="4"/>
    </row>
    <row r="30" spans="1:15" ht="9">
      <c r="A30" s="101">
        <v>50276354</v>
      </c>
      <c r="B30" s="49">
        <v>348.3551290490213</v>
      </c>
      <c r="C30" s="101">
        <v>2788237</v>
      </c>
      <c r="D30" s="49">
        <v>19.319154685605405</v>
      </c>
      <c r="E30" s="101">
        <v>239119</v>
      </c>
      <c r="F30" s="49">
        <v>1.6568092846007276</v>
      </c>
      <c r="G30" s="27">
        <v>0</v>
      </c>
      <c r="H30" s="27">
        <v>0</v>
      </c>
      <c r="I30" s="101">
        <v>101360647</v>
      </c>
      <c r="J30" s="49">
        <v>702.3083111034124</v>
      </c>
      <c r="K30" s="101">
        <v>27461</v>
      </c>
      <c r="L30" s="49">
        <v>0.19027195565563831</v>
      </c>
      <c r="M30" s="101">
        <v>101388108</v>
      </c>
      <c r="N30" s="49">
        <v>702.4985830590681</v>
      </c>
      <c r="O30" s="14" t="s">
        <v>10</v>
      </c>
    </row>
    <row r="31" spans="1:15" ht="9">
      <c r="A31" s="101"/>
      <c r="B31" s="49"/>
      <c r="C31" s="101"/>
      <c r="D31" s="49"/>
      <c r="E31" s="101"/>
      <c r="F31" s="49"/>
      <c r="G31" s="101"/>
      <c r="H31" s="101"/>
      <c r="I31" s="101"/>
      <c r="J31" s="49"/>
      <c r="K31" s="101"/>
      <c r="L31" s="49"/>
      <c r="M31" s="101"/>
      <c r="N31" s="49"/>
      <c r="O31" s="4"/>
    </row>
    <row r="32" spans="1:15" ht="9">
      <c r="A32" s="101">
        <v>35551863</v>
      </c>
      <c r="B32" s="49">
        <v>334.5742800677583</v>
      </c>
      <c r="C32" s="101">
        <v>1969086</v>
      </c>
      <c r="D32" s="49">
        <v>18.530830039525693</v>
      </c>
      <c r="E32" s="101">
        <v>190777</v>
      </c>
      <c r="F32" s="49">
        <v>1.7953792584227366</v>
      </c>
      <c r="G32" s="31">
        <v>32359</v>
      </c>
      <c r="H32" s="27">
        <v>0.30452663278750236</v>
      </c>
      <c r="I32" s="101">
        <v>61165255</v>
      </c>
      <c r="J32" s="49">
        <v>575.6188123470732</v>
      </c>
      <c r="K32" s="101">
        <v>158802</v>
      </c>
      <c r="L32" s="49">
        <v>1.4944664031620554</v>
      </c>
      <c r="M32" s="101">
        <v>61324057</v>
      </c>
      <c r="N32" s="49">
        <v>577.1132787502353</v>
      </c>
      <c r="O32" s="14" t="s">
        <v>12</v>
      </c>
    </row>
    <row r="33" spans="1:15" ht="9">
      <c r="A33" s="101"/>
      <c r="B33" s="49"/>
      <c r="C33" s="101"/>
      <c r="D33" s="49"/>
      <c r="E33" s="101"/>
      <c r="F33" s="49"/>
      <c r="G33" s="31"/>
      <c r="H33" s="101"/>
      <c r="I33" s="101"/>
      <c r="J33" s="49"/>
      <c r="K33" s="101"/>
      <c r="L33" s="49"/>
      <c r="M33" s="101"/>
      <c r="N33" s="49"/>
      <c r="O33" s="4"/>
    </row>
    <row r="34" spans="1:15" ht="9">
      <c r="A34" s="101">
        <v>29577589</v>
      </c>
      <c r="B34" s="49">
        <v>333.84413693465916</v>
      </c>
      <c r="C34" s="101">
        <v>3231680</v>
      </c>
      <c r="D34" s="49">
        <v>36.476178651647345</v>
      </c>
      <c r="E34" s="101">
        <v>157209</v>
      </c>
      <c r="F34" s="49">
        <v>1.7744280280370668</v>
      </c>
      <c r="G34" s="27">
        <v>0</v>
      </c>
      <c r="H34" s="27">
        <v>0</v>
      </c>
      <c r="I34" s="101">
        <v>65380607</v>
      </c>
      <c r="J34" s="49">
        <v>737.9550887727576</v>
      </c>
      <c r="K34" s="101">
        <v>2551</v>
      </c>
      <c r="L34" s="49">
        <v>0.028793299998871293</v>
      </c>
      <c r="M34" s="101">
        <v>65383158</v>
      </c>
      <c r="N34" s="49">
        <v>737.9838820727564</v>
      </c>
      <c r="O34" s="14" t="s">
        <v>14</v>
      </c>
    </row>
    <row r="35" spans="1:15" ht="9">
      <c r="A35" s="101"/>
      <c r="B35" s="49"/>
      <c r="C35" s="101"/>
      <c r="D35" s="49"/>
      <c r="E35" s="101"/>
      <c r="F35" s="49"/>
      <c r="G35" s="31"/>
      <c r="H35" s="27"/>
      <c r="I35" s="101"/>
      <c r="J35" s="49"/>
      <c r="K35" s="101"/>
      <c r="L35" s="49"/>
      <c r="M35" s="101"/>
      <c r="N35" s="49"/>
      <c r="O35" s="4"/>
    </row>
    <row r="36" spans="1:15" ht="9">
      <c r="A36" s="101">
        <v>46343305</v>
      </c>
      <c r="B36" s="49">
        <v>409.79136086302947</v>
      </c>
      <c r="C36" s="101">
        <v>2163698</v>
      </c>
      <c r="D36" s="49">
        <v>19.13253161199045</v>
      </c>
      <c r="E36" s="101">
        <v>241813</v>
      </c>
      <c r="F36" s="49">
        <v>2.138235034043682</v>
      </c>
      <c r="G36" s="27">
        <v>0</v>
      </c>
      <c r="H36" s="27">
        <v>0</v>
      </c>
      <c r="I36" s="101">
        <v>75717769</v>
      </c>
      <c r="J36" s="49">
        <v>669.5354938544522</v>
      </c>
      <c r="K36" s="27">
        <v>0</v>
      </c>
      <c r="L36" s="27">
        <v>0</v>
      </c>
      <c r="M36" s="101">
        <v>75717769</v>
      </c>
      <c r="N36" s="49">
        <v>669.5354938544522</v>
      </c>
      <c r="O36" s="14" t="s">
        <v>16</v>
      </c>
    </row>
    <row r="37" spans="1:15" ht="9">
      <c r="A37" s="101"/>
      <c r="B37" s="49"/>
      <c r="C37" s="101"/>
      <c r="D37" s="49"/>
      <c r="E37" s="101"/>
      <c r="F37" s="49"/>
      <c r="G37" s="31"/>
      <c r="H37" s="27"/>
      <c r="I37" s="101"/>
      <c r="J37" s="49"/>
      <c r="K37" s="101"/>
      <c r="L37" s="49"/>
      <c r="M37" s="101"/>
      <c r="N37" s="49"/>
      <c r="O37" s="4"/>
    </row>
    <row r="38" spans="1:15" ht="9">
      <c r="A38" s="101">
        <v>29930310</v>
      </c>
      <c r="B38" s="49">
        <v>296.86288706829856</v>
      </c>
      <c r="C38" s="101">
        <v>3517796</v>
      </c>
      <c r="D38" s="49">
        <v>34.89115470829779</v>
      </c>
      <c r="E38" s="101">
        <v>201125</v>
      </c>
      <c r="F38" s="49">
        <v>1.994852313979092</v>
      </c>
      <c r="G38" s="27">
        <v>0</v>
      </c>
      <c r="H38" s="27">
        <v>0</v>
      </c>
      <c r="I38" s="101">
        <v>65664215</v>
      </c>
      <c r="J38" s="49">
        <v>651.2885580528059</v>
      </c>
      <c r="K38" s="101">
        <v>31150</v>
      </c>
      <c r="L38" s="49">
        <v>0.3089603459562397</v>
      </c>
      <c r="M38" s="101">
        <v>65695365</v>
      </c>
      <c r="N38" s="49">
        <v>651.5975183987622</v>
      </c>
      <c r="O38" s="14" t="s">
        <v>18</v>
      </c>
    </row>
    <row r="39" spans="1:15" ht="9">
      <c r="A39" s="101"/>
      <c r="B39" s="49"/>
      <c r="C39" s="101"/>
      <c r="D39" s="49"/>
      <c r="E39" s="101"/>
      <c r="F39" s="49"/>
      <c r="G39" s="31"/>
      <c r="H39" s="27"/>
      <c r="I39" s="101"/>
      <c r="J39" s="49"/>
      <c r="K39" s="101"/>
      <c r="L39" s="49"/>
      <c r="M39" s="101"/>
      <c r="N39" s="49"/>
      <c r="O39" s="4"/>
    </row>
    <row r="40" spans="1:15" ht="9">
      <c r="A40" s="101">
        <v>22196294</v>
      </c>
      <c r="B40" s="49">
        <v>314.33276687342453</v>
      </c>
      <c r="C40" s="101">
        <v>2491684</v>
      </c>
      <c r="D40" s="49">
        <v>35.28597728495766</v>
      </c>
      <c r="E40" s="101">
        <v>131066</v>
      </c>
      <c r="F40" s="49">
        <v>1.8560908601693715</v>
      </c>
      <c r="G40" s="27">
        <v>0</v>
      </c>
      <c r="H40" s="27">
        <v>0</v>
      </c>
      <c r="I40" s="101">
        <v>49658261</v>
      </c>
      <c r="J40" s="49">
        <v>703.2353499306087</v>
      </c>
      <c r="K40" s="75">
        <v>13015</v>
      </c>
      <c r="L40" s="76">
        <v>0.18431189282578525</v>
      </c>
      <c r="M40" s="101">
        <v>49671276</v>
      </c>
      <c r="N40" s="49">
        <v>703.4196618234345</v>
      </c>
      <c r="O40" s="14" t="s">
        <v>20</v>
      </c>
    </row>
    <row r="41" spans="1:15" ht="9">
      <c r="A41" s="101"/>
      <c r="B41" s="49"/>
      <c r="C41" s="101"/>
      <c r="D41" s="49"/>
      <c r="E41" s="101"/>
      <c r="F41" s="49"/>
      <c r="G41" s="31"/>
      <c r="H41" s="27"/>
      <c r="I41" s="101"/>
      <c r="J41" s="49"/>
      <c r="K41" s="101"/>
      <c r="L41" s="49"/>
      <c r="M41" s="101"/>
      <c r="N41" s="49"/>
      <c r="O41" s="4"/>
    </row>
    <row r="42" spans="1:15" ht="9">
      <c r="A42" s="101">
        <v>24012419</v>
      </c>
      <c r="B42" s="49">
        <v>321.1848131403654</v>
      </c>
      <c r="C42" s="101">
        <v>2772952</v>
      </c>
      <c r="D42" s="49">
        <v>37.09039351542227</v>
      </c>
      <c r="E42" s="101">
        <v>109155</v>
      </c>
      <c r="F42" s="49">
        <v>1.460033171932265</v>
      </c>
      <c r="G42" s="27">
        <v>0</v>
      </c>
      <c r="H42" s="27">
        <v>0</v>
      </c>
      <c r="I42" s="101">
        <v>54303631</v>
      </c>
      <c r="J42" s="49">
        <v>726.3533747090768</v>
      </c>
      <c r="K42" s="27">
        <v>0</v>
      </c>
      <c r="L42" s="27">
        <v>0</v>
      </c>
      <c r="M42" s="101">
        <v>54303631</v>
      </c>
      <c r="N42" s="49">
        <v>726.3533747090768</v>
      </c>
      <c r="O42" s="14" t="s">
        <v>22</v>
      </c>
    </row>
    <row r="43" spans="1:15" ht="9">
      <c r="A43" s="101"/>
      <c r="B43" s="49"/>
      <c r="C43" s="101"/>
      <c r="D43" s="49"/>
      <c r="E43" s="101"/>
      <c r="F43" s="49"/>
      <c r="G43" s="31"/>
      <c r="H43" s="27"/>
      <c r="I43" s="101"/>
      <c r="J43" s="49"/>
      <c r="K43" s="101"/>
      <c r="L43" s="49"/>
      <c r="M43" s="101"/>
      <c r="N43" s="49"/>
      <c r="O43" s="14"/>
    </row>
    <row r="44" spans="1:15" ht="9">
      <c r="A44" s="101">
        <v>20089768</v>
      </c>
      <c r="B44" s="49">
        <v>294.62753897370465</v>
      </c>
      <c r="C44" s="101">
        <v>3034852</v>
      </c>
      <c r="D44" s="49">
        <v>44.507780075380936</v>
      </c>
      <c r="E44" s="101">
        <v>100408</v>
      </c>
      <c r="F44" s="49">
        <v>1.4725387537213839</v>
      </c>
      <c r="G44" s="27">
        <v>0</v>
      </c>
      <c r="H44" s="27">
        <v>0</v>
      </c>
      <c r="I44" s="101">
        <v>48637927</v>
      </c>
      <c r="J44" s="49">
        <v>713.3020517107367</v>
      </c>
      <c r="K44" s="101">
        <v>3528</v>
      </c>
      <c r="L44" s="49">
        <v>0.051740067754850634</v>
      </c>
      <c r="M44" s="101">
        <v>48641455</v>
      </c>
      <c r="N44" s="49">
        <v>713.3537917784915</v>
      </c>
      <c r="O44" s="14" t="s">
        <v>24</v>
      </c>
    </row>
    <row r="45" spans="1:15" ht="9">
      <c r="A45" s="101"/>
      <c r="B45" s="49"/>
      <c r="C45" s="101"/>
      <c r="D45" s="49"/>
      <c r="E45" s="101"/>
      <c r="F45" s="49"/>
      <c r="G45" s="31"/>
      <c r="H45" s="27"/>
      <c r="I45" s="101"/>
      <c r="J45" s="49"/>
      <c r="K45" s="101"/>
      <c r="L45" s="49"/>
      <c r="M45" s="101"/>
      <c r="N45" s="49"/>
      <c r="O45" s="14"/>
    </row>
    <row r="46" spans="1:15" ht="9">
      <c r="A46" s="101">
        <v>23178822</v>
      </c>
      <c r="B46" s="49">
        <v>300.17381957574656</v>
      </c>
      <c r="C46" s="101">
        <v>2916486</v>
      </c>
      <c r="D46" s="49">
        <v>37.769509699810925</v>
      </c>
      <c r="E46" s="101">
        <v>145445</v>
      </c>
      <c r="F46" s="49">
        <v>1.8835634178559404</v>
      </c>
      <c r="G46" s="31">
        <v>1920</v>
      </c>
      <c r="H46" s="27">
        <v>0.024864668859592324</v>
      </c>
      <c r="I46" s="101">
        <v>46287005</v>
      </c>
      <c r="J46" s="49">
        <v>599.4328394933824</v>
      </c>
      <c r="K46" s="101">
        <v>76792</v>
      </c>
      <c r="L46" s="49">
        <v>0.9944831515967779</v>
      </c>
      <c r="M46" s="101">
        <v>46363797</v>
      </c>
      <c r="N46" s="49">
        <v>600.4273226449792</v>
      </c>
      <c r="O46" s="14" t="s">
        <v>60</v>
      </c>
    </row>
    <row r="47" spans="1:15" ht="9">
      <c r="A47" s="101"/>
      <c r="B47" s="49"/>
      <c r="C47" s="101"/>
      <c r="D47" s="49"/>
      <c r="E47" s="101"/>
      <c r="F47" s="49"/>
      <c r="G47" s="101"/>
      <c r="H47" s="101"/>
      <c r="I47" s="101"/>
      <c r="J47" s="49"/>
      <c r="K47" s="57"/>
      <c r="L47" s="49"/>
      <c r="M47" s="101"/>
      <c r="N47" s="49"/>
      <c r="O47" s="14"/>
    </row>
    <row r="48" spans="1:15" ht="9">
      <c r="A48" s="101"/>
      <c r="B48" s="49"/>
      <c r="C48" s="101"/>
      <c r="D48" s="49"/>
      <c r="E48" s="101"/>
      <c r="F48" s="49"/>
      <c r="G48" s="101"/>
      <c r="H48" s="101"/>
      <c r="I48" s="101"/>
      <c r="J48" s="49"/>
      <c r="K48" s="57"/>
      <c r="L48" s="49"/>
      <c r="M48" s="101"/>
      <c r="N48" s="49"/>
      <c r="O48" s="14"/>
    </row>
    <row r="49" spans="1:15" s="24" customFormat="1" ht="9">
      <c r="A49" s="102">
        <v>281156724</v>
      </c>
      <c r="B49" s="103">
        <v>333.17342497407793</v>
      </c>
      <c r="C49" s="102">
        <v>24886471</v>
      </c>
      <c r="D49" s="103">
        <v>29.490707747000446</v>
      </c>
      <c r="E49" s="102">
        <v>1516117</v>
      </c>
      <c r="F49" s="103">
        <v>1.7966132424825951</v>
      </c>
      <c r="G49" s="32">
        <v>34279</v>
      </c>
      <c r="H49" s="42">
        <v>0.04062094504517849</v>
      </c>
      <c r="I49" s="102">
        <v>568175317</v>
      </c>
      <c r="J49" s="103">
        <v>673.2932211524219</v>
      </c>
      <c r="K49" s="102">
        <v>313299</v>
      </c>
      <c r="L49" s="103">
        <v>0.3712623315064435</v>
      </c>
      <c r="M49" s="102">
        <v>568488616</v>
      </c>
      <c r="N49" s="103">
        <v>673.6644834839283</v>
      </c>
      <c r="O49" s="21" t="s">
        <v>62</v>
      </c>
    </row>
    <row r="50" spans="1:15" s="24" customFormat="1" ht="9">
      <c r="A50" s="102"/>
      <c r="B50" s="49"/>
      <c r="C50" s="102"/>
      <c r="D50" s="49"/>
      <c r="E50" s="102"/>
      <c r="F50" s="49"/>
      <c r="G50" s="102"/>
      <c r="H50" s="102"/>
      <c r="I50" s="102"/>
      <c r="J50" s="49"/>
      <c r="K50" s="109"/>
      <c r="L50" s="103"/>
      <c r="M50" s="102"/>
      <c r="N50" s="103"/>
      <c r="O50" s="21"/>
    </row>
    <row r="51" spans="1:15" s="24" customFormat="1" ht="9">
      <c r="A51" s="102"/>
      <c r="B51" s="49"/>
      <c r="C51" s="102"/>
      <c r="D51" s="49"/>
      <c r="E51" s="102"/>
      <c r="F51" s="49"/>
      <c r="G51" s="102"/>
      <c r="H51" s="102"/>
      <c r="I51" s="102"/>
      <c r="J51" s="49"/>
      <c r="K51" s="109"/>
      <c r="L51" s="103"/>
      <c r="M51" s="102"/>
      <c r="N51" s="103"/>
      <c r="O51" s="16"/>
    </row>
    <row r="52" spans="1:15" s="24" customFormat="1" ht="9">
      <c r="A52" s="102">
        <v>360835134</v>
      </c>
      <c r="B52" s="103">
        <v>336.0407065108066</v>
      </c>
      <c r="C52" s="102">
        <v>41671306</v>
      </c>
      <c r="D52" s="103">
        <v>38.807903637975606</v>
      </c>
      <c r="E52" s="102">
        <v>1962725</v>
      </c>
      <c r="F52" s="103">
        <v>1.82785830297341</v>
      </c>
      <c r="G52" s="32">
        <v>34279</v>
      </c>
      <c r="H52" s="42">
        <v>0.03192355259530781</v>
      </c>
      <c r="I52" s="102">
        <v>811874022</v>
      </c>
      <c r="J52" s="103">
        <v>756.0869057464071</v>
      </c>
      <c r="K52" s="102">
        <v>313299</v>
      </c>
      <c r="L52" s="103">
        <v>0.2917709706980175</v>
      </c>
      <c r="M52" s="102">
        <v>812187321</v>
      </c>
      <c r="N52" s="103">
        <v>756.3786767171051</v>
      </c>
      <c r="O52" s="21" t="s">
        <v>64</v>
      </c>
    </row>
    <row r="53" spans="1:15" ht="9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9">
      <c r="A54" s="912"/>
      <c r="B54" s="912"/>
      <c r="C54" s="912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912"/>
    </row>
    <row r="55" spans="1:15" ht="9">
      <c r="A55" s="912" t="s">
        <v>116</v>
      </c>
      <c r="B55" s="912"/>
      <c r="C55" s="912"/>
      <c r="D55" s="912"/>
      <c r="E55" s="912"/>
      <c r="F55" s="912"/>
      <c r="G55" s="912"/>
      <c r="H55" s="912"/>
      <c r="I55" s="912"/>
      <c r="J55" s="912"/>
      <c r="K55" s="912"/>
      <c r="L55" s="912"/>
      <c r="M55" s="912"/>
      <c r="N55" s="912"/>
      <c r="O55" s="912"/>
    </row>
    <row r="56" spans="1:15" ht="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9">
      <c r="A58" s="101">
        <v>14797716</v>
      </c>
      <c r="B58" s="49">
        <v>366.6976260098132</v>
      </c>
      <c r="C58" s="101">
        <v>2533907</v>
      </c>
      <c r="D58" s="49">
        <v>62.79196610001487</v>
      </c>
      <c r="E58" s="101">
        <v>112691</v>
      </c>
      <c r="F58" s="49">
        <v>2.7925608365961243</v>
      </c>
      <c r="G58" s="27">
        <v>0</v>
      </c>
      <c r="H58" s="27">
        <v>0</v>
      </c>
      <c r="I58" s="101">
        <v>31792062</v>
      </c>
      <c r="J58" s="49">
        <v>787.8292610397978</v>
      </c>
      <c r="K58" s="27">
        <v>0</v>
      </c>
      <c r="L58" s="27">
        <v>0</v>
      </c>
      <c r="M58" s="101">
        <v>31792062</v>
      </c>
      <c r="N58" s="49">
        <v>787.8292610397978</v>
      </c>
      <c r="O58" s="14" t="s">
        <v>10</v>
      </c>
    </row>
    <row r="59" spans="1:15" ht="9">
      <c r="A59" s="101"/>
      <c r="B59" s="49"/>
      <c r="C59" s="101"/>
      <c r="D59" s="49"/>
      <c r="E59" s="101"/>
      <c r="F59" s="49"/>
      <c r="G59" s="31"/>
      <c r="H59" s="27"/>
      <c r="I59" s="101"/>
      <c r="J59" s="49"/>
      <c r="K59" s="31"/>
      <c r="L59" s="31"/>
      <c r="M59" s="101"/>
      <c r="N59" s="49"/>
      <c r="O59" s="4"/>
    </row>
    <row r="60" spans="1:15" ht="9">
      <c r="A60" s="101">
        <v>52064356</v>
      </c>
      <c r="B60" s="49">
        <v>494.03015552202834</v>
      </c>
      <c r="C60" s="101">
        <v>8093625</v>
      </c>
      <c r="D60" s="49">
        <v>76.7990833784053</v>
      </c>
      <c r="E60" s="101">
        <v>250313</v>
      </c>
      <c r="F60" s="49">
        <v>2.375179101786748</v>
      </c>
      <c r="G60" s="27">
        <v>0</v>
      </c>
      <c r="H60" s="27">
        <v>0</v>
      </c>
      <c r="I60" s="101">
        <v>126198599</v>
      </c>
      <c r="J60" s="49">
        <v>1197.477857800298</v>
      </c>
      <c r="K60" s="27">
        <v>0</v>
      </c>
      <c r="L60" s="27">
        <v>0</v>
      </c>
      <c r="M60" s="101">
        <v>126198599</v>
      </c>
      <c r="N60" s="49">
        <v>1197.477857800298</v>
      </c>
      <c r="O60" s="14" t="s">
        <v>12</v>
      </c>
    </row>
    <row r="61" spans="1:15" ht="9">
      <c r="A61" s="101"/>
      <c r="B61" s="49"/>
      <c r="C61" s="101"/>
      <c r="D61" s="49"/>
      <c r="E61" s="101"/>
      <c r="F61" s="49"/>
      <c r="G61" s="102"/>
      <c r="H61" s="102"/>
      <c r="I61" s="101"/>
      <c r="J61" s="49"/>
      <c r="K61" s="31"/>
      <c r="L61" s="31"/>
      <c r="M61" s="101"/>
      <c r="N61" s="49"/>
      <c r="O61" s="4"/>
    </row>
    <row r="62" spans="1:15" ht="9">
      <c r="A62" s="101">
        <v>45068450</v>
      </c>
      <c r="B62" s="49">
        <v>394.2237714525638</v>
      </c>
      <c r="C62" s="101">
        <v>5974794</v>
      </c>
      <c r="D62" s="49">
        <v>52.26285404384108</v>
      </c>
      <c r="E62" s="101">
        <v>455835</v>
      </c>
      <c r="F62" s="49">
        <v>3.9872902853344065</v>
      </c>
      <c r="G62" s="31">
        <v>140406</v>
      </c>
      <c r="H62" s="27">
        <v>1.2281625583877118</v>
      </c>
      <c r="I62" s="101">
        <v>109676997</v>
      </c>
      <c r="J62" s="49">
        <v>959.3691240531132</v>
      </c>
      <c r="K62" s="27">
        <v>0</v>
      </c>
      <c r="L62" s="27">
        <v>0</v>
      </c>
      <c r="M62" s="101">
        <v>109676997</v>
      </c>
      <c r="N62" s="49">
        <v>959.3691240531132</v>
      </c>
      <c r="O62" s="14" t="s">
        <v>14</v>
      </c>
    </row>
    <row r="63" spans="1:15" ht="9">
      <c r="A63" s="101"/>
      <c r="B63" s="49"/>
      <c r="C63" s="101"/>
      <c r="D63" s="49"/>
      <c r="E63" s="101"/>
      <c r="F63" s="49"/>
      <c r="G63" s="102"/>
      <c r="H63" s="102"/>
      <c r="I63" s="101"/>
      <c r="J63" s="49"/>
      <c r="K63" s="31"/>
      <c r="L63" s="27"/>
      <c r="M63" s="101"/>
      <c r="N63" s="49"/>
      <c r="O63" s="14"/>
    </row>
    <row r="64" spans="1:15" ht="9">
      <c r="A64" s="101">
        <v>184851501</v>
      </c>
      <c r="B64" s="49">
        <v>367.11775874293227</v>
      </c>
      <c r="C64" s="101">
        <v>41424673</v>
      </c>
      <c r="D64" s="49">
        <v>82.27000065538478</v>
      </c>
      <c r="E64" s="101">
        <v>1406203</v>
      </c>
      <c r="F64" s="49">
        <v>2.792739528242119</v>
      </c>
      <c r="G64" s="31">
        <v>1271144</v>
      </c>
      <c r="H64" s="27">
        <v>2.5245103977788412</v>
      </c>
      <c r="I64" s="101">
        <v>614481648</v>
      </c>
      <c r="J64" s="49">
        <v>1220.3694543027998</v>
      </c>
      <c r="K64" s="27">
        <v>0</v>
      </c>
      <c r="L64" s="27">
        <v>0</v>
      </c>
      <c r="M64" s="101">
        <v>614481648</v>
      </c>
      <c r="N64" s="49">
        <v>1220.3694543027998</v>
      </c>
      <c r="O64" s="14" t="s">
        <v>16</v>
      </c>
    </row>
    <row r="65" spans="1:15" ht="9">
      <c r="A65" s="101"/>
      <c r="B65" s="49"/>
      <c r="C65" s="101"/>
      <c r="D65" s="49"/>
      <c r="E65" s="101"/>
      <c r="F65" s="49"/>
      <c r="G65" s="102"/>
      <c r="H65" s="102"/>
      <c r="I65" s="101"/>
      <c r="J65" s="49"/>
      <c r="K65" s="31"/>
      <c r="L65" s="27"/>
      <c r="M65" s="101"/>
      <c r="N65" s="49"/>
      <c r="O65" s="14"/>
    </row>
    <row r="66" spans="1:15" ht="9">
      <c r="A66" s="101">
        <v>16225986</v>
      </c>
      <c r="B66" s="49">
        <v>418.2386328487473</v>
      </c>
      <c r="C66" s="101">
        <v>1529003</v>
      </c>
      <c r="D66" s="49">
        <v>39.41135684091143</v>
      </c>
      <c r="E66" s="101">
        <v>119145</v>
      </c>
      <c r="F66" s="49">
        <v>3.071064027219301</v>
      </c>
      <c r="G66" s="27">
        <v>0</v>
      </c>
      <c r="H66" s="27">
        <v>0</v>
      </c>
      <c r="I66" s="101">
        <v>33046905</v>
      </c>
      <c r="J66" s="49">
        <v>851.812171357872</v>
      </c>
      <c r="K66" s="27">
        <v>0</v>
      </c>
      <c r="L66" s="27">
        <v>0</v>
      </c>
      <c r="M66" s="101">
        <v>33046905</v>
      </c>
      <c r="N66" s="49">
        <v>851.812171357872</v>
      </c>
      <c r="O66" s="14" t="s">
        <v>18</v>
      </c>
    </row>
    <row r="67" spans="1:15" ht="9">
      <c r="A67" s="101"/>
      <c r="B67" s="49"/>
      <c r="C67" s="101"/>
      <c r="D67" s="49"/>
      <c r="E67" s="101"/>
      <c r="F67" s="49"/>
      <c r="G67" s="102"/>
      <c r="H67" s="102"/>
      <c r="I67" s="101"/>
      <c r="J67" s="49"/>
      <c r="K67" s="31"/>
      <c r="L67" s="31"/>
      <c r="M67" s="101"/>
      <c r="N67" s="49"/>
      <c r="O67" s="14"/>
    </row>
    <row r="68" spans="1:15" ht="9">
      <c r="A68" s="92"/>
      <c r="B68" s="49"/>
      <c r="C68" s="92"/>
      <c r="D68" s="49"/>
      <c r="E68" s="101"/>
      <c r="F68" s="49"/>
      <c r="G68" s="102"/>
      <c r="H68" s="102"/>
      <c r="I68" s="101"/>
      <c r="J68" s="49"/>
      <c r="K68" s="31"/>
      <c r="L68" s="31"/>
      <c r="M68" s="101"/>
      <c r="N68" s="49"/>
      <c r="O68" s="14"/>
    </row>
    <row r="69" spans="1:15" s="24" customFormat="1" ht="9">
      <c r="A69" s="102">
        <v>313008009</v>
      </c>
      <c r="B69" s="103">
        <v>390.0994653406117</v>
      </c>
      <c r="C69" s="102">
        <v>59556002</v>
      </c>
      <c r="D69" s="103">
        <v>74.22418554799472</v>
      </c>
      <c r="E69" s="102">
        <v>2344187</v>
      </c>
      <c r="F69" s="103">
        <v>2.921542162067848</v>
      </c>
      <c r="G69" s="32">
        <v>1411550</v>
      </c>
      <c r="H69" s="60">
        <v>1.7592038684912386</v>
      </c>
      <c r="I69" s="102">
        <v>915196211</v>
      </c>
      <c r="J69" s="103">
        <v>1140.60197288068</v>
      </c>
      <c r="K69" s="42">
        <v>0</v>
      </c>
      <c r="L69" s="42">
        <v>0</v>
      </c>
      <c r="M69" s="102">
        <v>915196211</v>
      </c>
      <c r="N69" s="103">
        <v>1140.60197288068</v>
      </c>
      <c r="O69" s="21" t="s">
        <v>20</v>
      </c>
    </row>
    <row r="70" spans="1:15" ht="9">
      <c r="A70" s="92"/>
      <c r="B70" s="49"/>
      <c r="C70" s="7"/>
      <c r="D70" s="49"/>
      <c r="E70" s="7"/>
      <c r="F70" s="49"/>
      <c r="G70" s="7"/>
      <c r="H70" s="7"/>
      <c r="I70" s="101"/>
      <c r="J70" s="49"/>
      <c r="K70" s="57"/>
      <c r="L70" s="7"/>
      <c r="M70" s="7"/>
      <c r="N70" s="7"/>
      <c r="O70" s="108"/>
    </row>
    <row r="71" spans="1:15" ht="9">
      <c r="A71" s="92"/>
      <c r="B71" s="49"/>
      <c r="C71" s="7"/>
      <c r="D71" s="49"/>
      <c r="E71" s="7"/>
      <c r="F71" s="49"/>
      <c r="G71" s="7"/>
      <c r="H71" s="7"/>
      <c r="I71" s="101"/>
      <c r="J71" s="49"/>
      <c r="K71" s="7"/>
      <c r="L71" s="7"/>
      <c r="M71" s="7"/>
      <c r="N71" s="7"/>
      <c r="O71" s="108"/>
    </row>
    <row r="72" spans="1:15" ht="9">
      <c r="A72" s="92"/>
      <c r="B72" s="49"/>
      <c r="C72" s="7"/>
      <c r="D72" s="49"/>
      <c r="E72" s="7"/>
      <c r="F72" s="49"/>
      <c r="G72" s="7"/>
      <c r="H72" s="7"/>
      <c r="I72" s="101"/>
      <c r="J72" s="49"/>
      <c r="K72" s="7"/>
      <c r="L72" s="7"/>
      <c r="M72" s="7"/>
      <c r="N72" s="7"/>
      <c r="O72" s="108"/>
    </row>
    <row r="73" spans="1:15" ht="9">
      <c r="A73" s="92"/>
      <c r="B73" s="49"/>
      <c r="C73" s="7"/>
      <c r="D73" s="49"/>
      <c r="E73" s="7"/>
      <c r="F73" s="49"/>
      <c r="G73" s="7"/>
      <c r="H73" s="7"/>
      <c r="I73" s="101"/>
      <c r="J73" s="49"/>
      <c r="K73" s="7"/>
      <c r="L73" s="7"/>
      <c r="M73" s="7"/>
      <c r="N73" s="7"/>
      <c r="O73" s="108"/>
    </row>
    <row r="74" spans="1:15" ht="9">
      <c r="A74" s="92"/>
      <c r="B74" s="49"/>
      <c r="C74" s="7"/>
      <c r="D74" s="49"/>
      <c r="E74" s="7"/>
      <c r="F74" s="49"/>
      <c r="G74" s="7"/>
      <c r="H74" s="7"/>
      <c r="I74" s="101"/>
      <c r="J74" s="49"/>
      <c r="K74" s="7"/>
      <c r="L74" s="7"/>
      <c r="M74" s="7"/>
      <c r="N74" s="7"/>
      <c r="O74" s="100"/>
    </row>
    <row r="75" spans="1:15" ht="9">
      <c r="A75" s="101">
        <v>57793649</v>
      </c>
      <c r="B75" s="49">
        <v>320.3568047271679</v>
      </c>
      <c r="C75" s="101">
        <v>4849629</v>
      </c>
      <c r="D75" s="49">
        <v>26.882048069887585</v>
      </c>
      <c r="E75" s="101">
        <v>328235</v>
      </c>
      <c r="F75" s="49">
        <v>1.8194441364936476</v>
      </c>
      <c r="G75" s="101">
        <v>147137</v>
      </c>
      <c r="H75" s="49">
        <v>0.8155972151393539</v>
      </c>
      <c r="I75" s="101">
        <v>136290904</v>
      </c>
      <c r="J75" s="49">
        <v>755.4760648322654</v>
      </c>
      <c r="K75" s="877">
        <v>0</v>
      </c>
      <c r="L75" s="49">
        <v>0.001</v>
      </c>
      <c r="M75" s="101">
        <v>136290603</v>
      </c>
      <c r="N75" s="49">
        <v>755.474396354848</v>
      </c>
      <c r="O75" s="14" t="s">
        <v>10</v>
      </c>
    </row>
    <row r="76" spans="1:15" ht="9">
      <c r="A76" s="101"/>
      <c r="B76" s="49"/>
      <c r="C76" s="101"/>
      <c r="D76" s="49"/>
      <c r="E76" s="101"/>
      <c r="F76" s="49"/>
      <c r="G76" s="101"/>
      <c r="H76" s="101"/>
      <c r="I76" s="101"/>
      <c r="J76" s="49"/>
      <c r="K76" s="101"/>
      <c r="L76" s="49"/>
      <c r="M76" s="101"/>
      <c r="N76" s="49"/>
      <c r="O76" s="4"/>
    </row>
    <row r="77" spans="1:15" ht="9">
      <c r="A77" s="101">
        <v>61759926</v>
      </c>
      <c r="B77" s="49">
        <v>470.86752260563276</v>
      </c>
      <c r="C77" s="101">
        <v>3227590</v>
      </c>
      <c r="D77" s="49">
        <v>24.607660755401717</v>
      </c>
      <c r="E77" s="101">
        <v>285000</v>
      </c>
      <c r="F77" s="49">
        <v>2.1728854393803085</v>
      </c>
      <c r="G77" s="27">
        <v>0</v>
      </c>
      <c r="H77" s="27">
        <v>0</v>
      </c>
      <c r="I77" s="101">
        <v>121763515</v>
      </c>
      <c r="J77" s="49">
        <v>928.3444518991781</v>
      </c>
      <c r="K77" s="101">
        <v>14706</v>
      </c>
      <c r="L77" s="49">
        <v>0.11212088867202391</v>
      </c>
      <c r="M77" s="101">
        <v>121778221</v>
      </c>
      <c r="N77" s="49">
        <v>928.4565727878502</v>
      </c>
      <c r="O77" s="14" t="s">
        <v>12</v>
      </c>
    </row>
    <row r="78" spans="1:15" ht="9">
      <c r="A78" s="101"/>
      <c r="B78" s="49"/>
      <c r="C78" s="101"/>
      <c r="D78" s="49"/>
      <c r="E78" s="101"/>
      <c r="F78" s="49"/>
      <c r="G78" s="31"/>
      <c r="H78" s="31"/>
      <c r="I78" s="101"/>
      <c r="J78" s="49"/>
      <c r="K78" s="101"/>
      <c r="L78" s="49"/>
      <c r="M78" s="101"/>
      <c r="N78" s="49"/>
      <c r="O78" s="4"/>
    </row>
    <row r="79" spans="1:15" ht="9">
      <c r="A79" s="101">
        <v>50871054</v>
      </c>
      <c r="B79" s="49">
        <v>443.9629791244851</v>
      </c>
      <c r="C79" s="101">
        <v>2137794</v>
      </c>
      <c r="D79" s="49">
        <v>18.65700272289325</v>
      </c>
      <c r="E79" s="101">
        <v>321782</v>
      </c>
      <c r="F79" s="49">
        <v>2.808262933742931</v>
      </c>
      <c r="G79" s="27">
        <v>0</v>
      </c>
      <c r="H79" s="27">
        <v>0</v>
      </c>
      <c r="I79" s="101">
        <v>85448150</v>
      </c>
      <c r="J79" s="49">
        <v>745.7249703274454</v>
      </c>
      <c r="K79" s="27">
        <v>0</v>
      </c>
      <c r="L79" s="27">
        <v>0</v>
      </c>
      <c r="M79" s="101">
        <v>85448150</v>
      </c>
      <c r="N79" s="49">
        <v>745.7249703274454</v>
      </c>
      <c r="O79" s="14" t="s">
        <v>14</v>
      </c>
    </row>
    <row r="80" spans="1:15" ht="9">
      <c r="A80" s="101"/>
      <c r="B80" s="49"/>
      <c r="C80" s="101"/>
      <c r="D80" s="49"/>
      <c r="E80" s="101"/>
      <c r="F80" s="49"/>
      <c r="G80" s="31"/>
      <c r="H80" s="31"/>
      <c r="I80" s="101"/>
      <c r="J80" s="49"/>
      <c r="K80" s="101"/>
      <c r="L80" s="49"/>
      <c r="M80" s="101"/>
      <c r="N80" s="49"/>
      <c r="O80" s="4"/>
    </row>
    <row r="81" spans="1:15" ht="9">
      <c r="A81" s="101">
        <v>71404091</v>
      </c>
      <c r="B81" s="49">
        <v>429.27623004040015</v>
      </c>
      <c r="C81" s="101">
        <v>5047115</v>
      </c>
      <c r="D81" s="49">
        <v>30.342890294343977</v>
      </c>
      <c r="E81" s="101">
        <v>351099</v>
      </c>
      <c r="F81" s="49">
        <v>2.1107817910734896</v>
      </c>
      <c r="G81" s="27">
        <v>0</v>
      </c>
      <c r="H81" s="27">
        <v>0</v>
      </c>
      <c r="I81" s="101">
        <v>139987623</v>
      </c>
      <c r="J81" s="49">
        <v>841.5954633993844</v>
      </c>
      <c r="K81" s="101">
        <v>52114</v>
      </c>
      <c r="L81" s="49">
        <v>0.3133055983070412</v>
      </c>
      <c r="M81" s="101">
        <v>140039737</v>
      </c>
      <c r="N81" s="49">
        <v>841.9087689976914</v>
      </c>
      <c r="O81" s="14" t="s">
        <v>16</v>
      </c>
    </row>
    <row r="82" spans="1:15" ht="9">
      <c r="A82" s="101"/>
      <c r="B82" s="49"/>
      <c r="C82" s="101"/>
      <c r="D82" s="49"/>
      <c r="E82" s="101"/>
      <c r="F82" s="49"/>
      <c r="G82" s="31"/>
      <c r="H82" s="31"/>
      <c r="I82" s="101"/>
      <c r="J82" s="49"/>
      <c r="K82" s="101"/>
      <c r="L82" s="49"/>
      <c r="M82" s="101"/>
      <c r="N82" s="49"/>
      <c r="O82" s="4"/>
    </row>
    <row r="83" spans="1:15" ht="9">
      <c r="A83" s="101">
        <v>32207507</v>
      </c>
      <c r="B83" s="49">
        <v>329.24941474734464</v>
      </c>
      <c r="C83" s="101">
        <v>2523973</v>
      </c>
      <c r="D83" s="49">
        <v>25.801954590527597</v>
      </c>
      <c r="E83" s="101">
        <v>198388</v>
      </c>
      <c r="F83" s="49">
        <v>2.0280716819496836</v>
      </c>
      <c r="G83" s="31">
        <v>0</v>
      </c>
      <c r="H83" s="31">
        <v>0</v>
      </c>
      <c r="I83" s="101">
        <v>63526788</v>
      </c>
      <c r="J83" s="49">
        <v>649.4187137731162</v>
      </c>
      <c r="K83" s="101">
        <v>1853</v>
      </c>
      <c r="L83" s="49">
        <v>0.01894276280144345</v>
      </c>
      <c r="M83" s="101">
        <v>63528641</v>
      </c>
      <c r="N83" s="49">
        <v>649.4376565359177</v>
      </c>
      <c r="O83" s="14" t="s">
        <v>18</v>
      </c>
    </row>
    <row r="84" spans="1:14" s="132" customFormat="1" ht="9">
      <c r="A84" s="101"/>
      <c r="B84" s="49"/>
      <c r="C84" s="101"/>
      <c r="D84" s="49"/>
      <c r="E84" s="101"/>
      <c r="F84" s="49"/>
      <c r="G84" s="27"/>
      <c r="H84" s="27"/>
      <c r="I84" s="101"/>
      <c r="J84" s="49"/>
      <c r="K84" s="101"/>
      <c r="L84" s="49"/>
      <c r="M84" s="101"/>
      <c r="N84" s="49"/>
    </row>
    <row r="85" spans="1:15" ht="9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4"/>
    </row>
    <row r="86" spans="1:15" ht="9">
      <c r="A86" s="101">
        <v>48545350</v>
      </c>
      <c r="B86" s="49">
        <v>390.80454680845924</v>
      </c>
      <c r="C86" s="101">
        <v>2781138</v>
      </c>
      <c r="D86" s="49">
        <v>22.388990412094767</v>
      </c>
      <c r="E86" s="101">
        <v>287365</v>
      </c>
      <c r="F86" s="49">
        <v>2.3133739605052366</v>
      </c>
      <c r="G86" s="31">
        <v>0</v>
      </c>
      <c r="H86" s="31">
        <v>0</v>
      </c>
      <c r="I86" s="101">
        <v>93151843</v>
      </c>
      <c r="J86" s="49">
        <v>749.9001199494442</v>
      </c>
      <c r="K86" s="101">
        <v>19637</v>
      </c>
      <c r="L86" s="49">
        <v>0.1580837070013444</v>
      </c>
      <c r="M86" s="101">
        <v>93171480</v>
      </c>
      <c r="N86" s="49">
        <v>750.0582036564455</v>
      </c>
      <c r="O86" s="14" t="s">
        <v>20</v>
      </c>
    </row>
    <row r="87" spans="1:15" ht="9">
      <c r="A87" s="101"/>
      <c r="B87" s="49"/>
      <c r="C87" s="101"/>
      <c r="D87" s="49"/>
      <c r="E87" s="101"/>
      <c r="F87" s="49"/>
      <c r="G87" s="27"/>
      <c r="H87" s="27"/>
      <c r="I87" s="101"/>
      <c r="J87" s="49"/>
      <c r="K87" s="101"/>
      <c r="L87" s="49"/>
      <c r="M87" s="101"/>
      <c r="N87" s="49"/>
      <c r="O87" s="4"/>
    </row>
    <row r="88" spans="1:15" ht="9">
      <c r="A88" s="101">
        <v>29263920</v>
      </c>
      <c r="B88" s="49">
        <v>316.12747110294913</v>
      </c>
      <c r="C88" s="101">
        <v>2591467</v>
      </c>
      <c r="D88" s="49">
        <v>27.99467430052933</v>
      </c>
      <c r="E88" s="101">
        <v>175543</v>
      </c>
      <c r="F88" s="49">
        <v>1.8963271038133305</v>
      </c>
      <c r="G88" s="31">
        <v>0</v>
      </c>
      <c r="H88" s="31">
        <v>0</v>
      </c>
      <c r="I88" s="101">
        <v>59534839</v>
      </c>
      <c r="J88" s="49">
        <v>643.1331856973102</v>
      </c>
      <c r="K88" s="101">
        <v>0</v>
      </c>
      <c r="L88" s="49">
        <v>0</v>
      </c>
      <c r="M88" s="101">
        <v>59534839</v>
      </c>
      <c r="N88" s="49">
        <v>643.1331856973102</v>
      </c>
      <c r="O88" s="14" t="s">
        <v>22</v>
      </c>
    </row>
    <row r="89" spans="1:15" ht="9">
      <c r="A89" s="101"/>
      <c r="B89" s="49"/>
      <c r="C89" s="101"/>
      <c r="D89" s="49"/>
      <c r="E89" s="101"/>
      <c r="F89" s="49"/>
      <c r="G89" s="27"/>
      <c r="H89" s="27"/>
      <c r="I89" s="101"/>
      <c r="J89" s="49"/>
      <c r="K89" s="27"/>
      <c r="L89" s="27"/>
      <c r="M89" s="101"/>
      <c r="N89" s="49"/>
      <c r="O89" s="14"/>
    </row>
    <row r="90" spans="1:15" ht="9">
      <c r="A90" s="92"/>
      <c r="B90" s="103"/>
      <c r="C90" s="92"/>
      <c r="D90" s="49"/>
      <c r="E90" s="57"/>
      <c r="F90" s="49"/>
      <c r="G90" s="27"/>
      <c r="H90" s="27"/>
      <c r="I90" s="101"/>
      <c r="J90" s="49"/>
      <c r="K90" s="57"/>
      <c r="L90" s="49"/>
      <c r="M90" s="101"/>
      <c r="N90" s="49"/>
      <c r="O90" s="14"/>
    </row>
    <row r="91" spans="1:15" s="24" customFormat="1" ht="9">
      <c r="A91" s="102">
        <v>351845497</v>
      </c>
      <c r="B91" s="103">
        <v>387.8812132343214</v>
      </c>
      <c r="C91" s="102">
        <v>23158706</v>
      </c>
      <c r="D91" s="103">
        <v>25.530600950726274</v>
      </c>
      <c r="E91" s="102">
        <v>1947412</v>
      </c>
      <c r="F91" s="103">
        <v>2.14686427897378</v>
      </c>
      <c r="G91" s="102">
        <v>147137</v>
      </c>
      <c r="H91" s="103">
        <v>0.16220664626456296</v>
      </c>
      <c r="I91" s="102">
        <v>699703662</v>
      </c>
      <c r="J91" s="103">
        <v>771.3667153200985</v>
      </c>
      <c r="K91" s="102">
        <v>88009</v>
      </c>
      <c r="L91" s="103">
        <v>0.09702280684734582</v>
      </c>
      <c r="M91" s="102">
        <v>699791671</v>
      </c>
      <c r="N91" s="103">
        <v>771.4637381269457</v>
      </c>
      <c r="O91" s="21" t="s">
        <v>24</v>
      </c>
    </row>
    <row r="92" spans="1:15" s="24" customFormat="1" ht="9">
      <c r="A92" s="109"/>
      <c r="B92" s="103"/>
      <c r="C92" s="109"/>
      <c r="D92" s="49"/>
      <c r="E92" s="109"/>
      <c r="F92" s="49"/>
      <c r="G92" s="102"/>
      <c r="H92" s="103"/>
      <c r="I92" s="102"/>
      <c r="J92" s="49"/>
      <c r="K92" s="109"/>
      <c r="L92" s="103"/>
      <c r="M92" s="102"/>
      <c r="N92" s="103"/>
      <c r="O92" s="21"/>
    </row>
    <row r="93" spans="1:15" s="24" customFormat="1" ht="6" customHeight="1">
      <c r="A93" s="109"/>
      <c r="B93" s="103"/>
      <c r="C93" s="109"/>
      <c r="D93" s="49"/>
      <c r="E93" s="109"/>
      <c r="F93" s="49"/>
      <c r="G93" s="102"/>
      <c r="H93" s="103"/>
      <c r="I93" s="102"/>
      <c r="J93" s="49"/>
      <c r="K93" s="109"/>
      <c r="L93" s="103"/>
      <c r="M93" s="102"/>
      <c r="N93" s="103"/>
      <c r="O93" s="16"/>
    </row>
    <row r="94" spans="1:15" s="24" customFormat="1" ht="9">
      <c r="A94" s="102">
        <v>664853506</v>
      </c>
      <c r="B94" s="103">
        <v>388.9223984425637</v>
      </c>
      <c r="C94" s="102">
        <v>82714708</v>
      </c>
      <c r="D94" s="103">
        <v>48.38600132438244</v>
      </c>
      <c r="E94" s="102">
        <v>4291599</v>
      </c>
      <c r="F94" s="103">
        <v>2.5104763096995804</v>
      </c>
      <c r="G94" s="102">
        <v>1558687</v>
      </c>
      <c r="H94" s="103">
        <v>0.9117922685080107</v>
      </c>
      <c r="I94" s="102">
        <v>1614899873</v>
      </c>
      <c r="J94" s="103">
        <v>944.6753701134148</v>
      </c>
      <c r="K94" s="102">
        <v>88009</v>
      </c>
      <c r="L94" s="103">
        <v>0.05148302754762278</v>
      </c>
      <c r="M94" s="102">
        <v>1614987882</v>
      </c>
      <c r="N94" s="103">
        <v>944.7268531409625</v>
      </c>
      <c r="O94" s="21" t="s">
        <v>60</v>
      </c>
    </row>
    <row r="95" ht="6" customHeight="1"/>
    <row r="96" ht="9.75" customHeight="1"/>
  </sheetData>
  <mergeCells count="14">
    <mergeCell ref="I6:J8"/>
    <mergeCell ref="A9:A10"/>
    <mergeCell ref="C9:C10"/>
    <mergeCell ref="E9:E10"/>
    <mergeCell ref="G9:G10"/>
    <mergeCell ref="I9:I10"/>
    <mergeCell ref="G6:H6"/>
    <mergeCell ref="G7:H7"/>
    <mergeCell ref="G8:H8"/>
    <mergeCell ref="M9:M10"/>
    <mergeCell ref="A55:O55"/>
    <mergeCell ref="A12:O12"/>
    <mergeCell ref="A54:O54"/>
    <mergeCell ref="K9:K10"/>
  </mergeCells>
  <printOptions/>
  <pageMargins left="0.3937007874015748" right="0.2362204724409449" top="0.6692913385826772" bottom="0.3937007874015748" header="0.5118110236220472" footer="0.5118110236220472"/>
  <pageSetup firstPageNumber="50" useFirstPageNumber="1" horizontalDpi="300" verticalDpi="300" orientation="portrait" paperSize="9" scale="92" r:id="rId2"/>
  <headerFooter alignWithMargins="0">
    <oddHeader>&amp;C&amp;7- 45 -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selection activeCell="A1" sqref="A1"/>
    </sheetView>
  </sheetViews>
  <sheetFormatPr defaultColWidth="12" defaultRowHeight="11.25"/>
  <cols>
    <col min="1" max="1" width="3.83203125" style="1" customWidth="1"/>
    <col min="2" max="3" width="1.0078125" style="1" customWidth="1"/>
    <col min="4" max="4" width="26.83203125" style="1" customWidth="1"/>
    <col min="5" max="5" width="1.0078125" style="1" customWidth="1"/>
    <col min="6" max="6" width="8.16015625" style="1" customWidth="1"/>
    <col min="7" max="7" width="8.33203125" style="1" customWidth="1"/>
    <col min="8" max="8" width="9.83203125" style="1" customWidth="1"/>
    <col min="9" max="9" width="9" style="1" customWidth="1"/>
    <col min="10" max="11" width="9.83203125" style="1" customWidth="1"/>
    <col min="12" max="13" width="8.66015625" style="1" customWidth="1"/>
    <col min="14" max="14" width="9.5" style="1" customWidth="1"/>
    <col min="15" max="15" width="9.33203125" style="1" customWidth="1"/>
    <col min="16" max="16" width="0.328125" style="1" customWidth="1"/>
    <col min="17" max="16384" width="12" style="1" customWidth="1"/>
  </cols>
  <sheetData>
    <row r="1" spans="1:15" ht="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 t="s">
        <v>683</v>
      </c>
    </row>
    <row r="4" spans="1:15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9" customHeight="1">
      <c r="A5" s="1028" t="s">
        <v>33</v>
      </c>
      <c r="B5" s="1029"/>
      <c r="C5" s="1123" t="s">
        <v>2</v>
      </c>
      <c r="D5" s="1080"/>
      <c r="E5" s="1142"/>
      <c r="F5" s="68" t="s">
        <v>47</v>
      </c>
      <c r="G5" s="68"/>
      <c r="H5" s="68"/>
      <c r="I5" s="68"/>
      <c r="J5" s="68"/>
      <c r="K5" s="68"/>
      <c r="L5" s="68"/>
      <c r="M5" s="68"/>
      <c r="N5" s="68"/>
      <c r="O5" s="68"/>
    </row>
    <row r="6" spans="1:15" ht="9" customHeight="1">
      <c r="A6" s="1030"/>
      <c r="B6" s="1031"/>
      <c r="C6" s="1124"/>
      <c r="D6" s="1146"/>
      <c r="E6" s="1143"/>
      <c r="F6" s="1123" t="s">
        <v>30</v>
      </c>
      <c r="G6" s="1064"/>
      <c r="H6" s="1064"/>
      <c r="I6" s="1029"/>
      <c r="J6" s="1123" t="s">
        <v>31</v>
      </c>
      <c r="K6" s="1064"/>
      <c r="L6" s="1064"/>
      <c r="M6" s="1064"/>
      <c r="N6" s="1064"/>
      <c r="O6" s="1064"/>
    </row>
    <row r="7" spans="1:15" ht="9" customHeight="1">
      <c r="A7" s="1030"/>
      <c r="B7" s="1031"/>
      <c r="C7" s="1124"/>
      <c r="D7" s="1146"/>
      <c r="E7" s="1143"/>
      <c r="F7" s="1036"/>
      <c r="G7" s="1032"/>
      <c r="H7" s="1032"/>
      <c r="I7" s="1033"/>
      <c r="J7" s="1036"/>
      <c r="K7" s="1032"/>
      <c r="L7" s="1032"/>
      <c r="M7" s="1032"/>
      <c r="N7" s="1032"/>
      <c r="O7" s="1032"/>
    </row>
    <row r="8" spans="1:15" ht="9" customHeight="1">
      <c r="A8" s="1030"/>
      <c r="B8" s="1031"/>
      <c r="C8" s="1124"/>
      <c r="D8" s="1146"/>
      <c r="E8" s="1143"/>
      <c r="F8" s="9" t="s">
        <v>3</v>
      </c>
      <c r="G8" s="10"/>
      <c r="H8" s="9" t="s">
        <v>4</v>
      </c>
      <c r="I8" s="10"/>
      <c r="J8" s="9" t="s">
        <v>5</v>
      </c>
      <c r="K8" s="10"/>
      <c r="L8" s="9" t="s">
        <v>6</v>
      </c>
      <c r="M8" s="10"/>
      <c r="N8" s="1144" t="s">
        <v>7</v>
      </c>
      <c r="O8" s="1145"/>
    </row>
    <row r="9" spans="1:15" ht="9" customHeight="1">
      <c r="A9" s="1030"/>
      <c r="B9" s="1031"/>
      <c r="C9" s="1124"/>
      <c r="D9" s="1146"/>
      <c r="E9" s="1143"/>
      <c r="F9" s="1077" t="s">
        <v>32</v>
      </c>
      <c r="G9" s="686" t="s">
        <v>82</v>
      </c>
      <c r="H9" s="1077" t="s">
        <v>32</v>
      </c>
      <c r="I9" s="686" t="s">
        <v>82</v>
      </c>
      <c r="J9" s="1077" t="s">
        <v>32</v>
      </c>
      <c r="K9" s="686" t="s">
        <v>82</v>
      </c>
      <c r="L9" s="1077" t="s">
        <v>32</v>
      </c>
      <c r="M9" s="686" t="s">
        <v>82</v>
      </c>
      <c r="N9" s="1077" t="s">
        <v>32</v>
      </c>
      <c r="O9" s="687" t="s">
        <v>82</v>
      </c>
    </row>
    <row r="10" spans="1:15" ht="9" customHeight="1">
      <c r="A10" s="1032"/>
      <c r="B10" s="1033"/>
      <c r="C10" s="1130"/>
      <c r="D10" s="1082"/>
      <c r="E10" s="1147"/>
      <c r="F10" s="1027"/>
      <c r="G10" s="10" t="s">
        <v>35</v>
      </c>
      <c r="H10" s="1027"/>
      <c r="I10" s="10" t="s">
        <v>35</v>
      </c>
      <c r="J10" s="1027"/>
      <c r="K10" s="10" t="s">
        <v>35</v>
      </c>
      <c r="L10" s="1027"/>
      <c r="M10" s="10" t="s">
        <v>35</v>
      </c>
      <c r="N10" s="1027"/>
      <c r="O10" s="9" t="s">
        <v>35</v>
      </c>
    </row>
    <row r="11" spans="1:15" ht="9">
      <c r="A11" s="6"/>
      <c r="B11" s="6"/>
      <c r="C11" s="6"/>
      <c r="D11" s="6"/>
      <c r="E11" s="6"/>
      <c r="F11" s="6"/>
      <c r="G11" s="11"/>
      <c r="H11" s="6"/>
      <c r="I11" s="11"/>
      <c r="J11" s="6"/>
      <c r="K11" s="11"/>
      <c r="L11" s="6"/>
      <c r="M11" s="11"/>
      <c r="N11" s="4"/>
      <c r="O11" s="4"/>
    </row>
    <row r="12" spans="1:15" ht="9">
      <c r="A12" s="6"/>
      <c r="B12" s="6"/>
      <c r="C12" s="6"/>
      <c r="D12" s="6"/>
      <c r="E12" s="6"/>
      <c r="F12" s="6"/>
      <c r="G12" s="11"/>
      <c r="H12" s="6"/>
      <c r="I12" s="11"/>
      <c r="J12" s="6"/>
      <c r="K12" s="11"/>
      <c r="L12" s="6"/>
      <c r="M12" s="11"/>
      <c r="N12" s="4"/>
      <c r="O12" s="4"/>
    </row>
    <row r="13" spans="1:15" ht="9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88"/>
      <c r="O13" s="88"/>
    </row>
    <row r="14" spans="1:15" ht="9">
      <c r="A14" s="34"/>
      <c r="B14" s="34"/>
      <c r="C14" s="34"/>
      <c r="D14" s="34"/>
      <c r="E14" s="34"/>
      <c r="F14" s="912" t="s">
        <v>133</v>
      </c>
      <c r="G14" s="912"/>
      <c r="H14" s="912"/>
      <c r="I14" s="912"/>
      <c r="J14" s="912"/>
      <c r="K14" s="912"/>
      <c r="L14" s="912"/>
      <c r="M14" s="912"/>
      <c r="N14" s="912"/>
      <c r="O14" s="912"/>
    </row>
    <row r="15" spans="1:15" ht="9">
      <c r="A15" s="12"/>
      <c r="B15" s="12"/>
      <c r="C15" s="25"/>
      <c r="D15" s="72" t="s">
        <v>9</v>
      </c>
      <c r="E15" s="13"/>
      <c r="F15" s="12"/>
      <c r="G15" s="12"/>
      <c r="H15" s="12"/>
      <c r="I15" s="12"/>
      <c r="J15" s="12"/>
      <c r="K15" s="12"/>
      <c r="L15" s="12"/>
      <c r="M15" s="12"/>
      <c r="N15" s="4"/>
      <c r="O15" s="4"/>
    </row>
    <row r="16" spans="1:15" ht="9">
      <c r="A16" s="4"/>
      <c r="B16" s="4"/>
      <c r="C16" s="2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6" ht="9">
      <c r="A17" s="14" t="s">
        <v>10</v>
      </c>
      <c r="B17" s="7"/>
      <c r="C17" s="4"/>
      <c r="D17" s="15" t="s">
        <v>134</v>
      </c>
      <c r="E17" s="7"/>
      <c r="F17" s="101">
        <v>20539</v>
      </c>
      <c r="G17" s="49">
        <v>0.2986839235075983</v>
      </c>
      <c r="H17" s="101">
        <v>10136907</v>
      </c>
      <c r="I17" s="49">
        <v>147.41375699847305</v>
      </c>
      <c r="J17" s="101">
        <v>36098321</v>
      </c>
      <c r="K17" s="49">
        <v>524.951952301316</v>
      </c>
      <c r="L17" s="101">
        <v>7238465</v>
      </c>
      <c r="M17" s="49">
        <v>105.26379698974769</v>
      </c>
      <c r="N17" s="101">
        <v>28859856</v>
      </c>
      <c r="O17" s="106">
        <v>419.6881553115684</v>
      </c>
      <c r="P17" s="70"/>
    </row>
    <row r="18" spans="1:16" ht="9">
      <c r="A18" s="4"/>
      <c r="B18" s="7"/>
      <c r="C18" s="4"/>
      <c r="D18" s="4"/>
      <c r="E18" s="7"/>
      <c r="F18" s="101"/>
      <c r="G18" s="49"/>
      <c r="H18" s="101"/>
      <c r="I18" s="49"/>
      <c r="J18" s="101"/>
      <c r="K18" s="49"/>
      <c r="L18" s="101"/>
      <c r="M18" s="49"/>
      <c r="N18" s="101"/>
      <c r="O18" s="106"/>
      <c r="P18" s="70"/>
    </row>
    <row r="19" spans="1:16" ht="9">
      <c r="A19" s="14" t="s">
        <v>12</v>
      </c>
      <c r="B19" s="7"/>
      <c r="C19" s="4"/>
      <c r="D19" s="15" t="s">
        <v>135</v>
      </c>
      <c r="E19" s="7"/>
      <c r="F19" s="101">
        <v>29178</v>
      </c>
      <c r="G19" s="49">
        <v>0.5458627205208314</v>
      </c>
      <c r="H19" s="101">
        <v>10537181</v>
      </c>
      <c r="I19" s="49">
        <v>197.1298336856678</v>
      </c>
      <c r="J19" s="101">
        <v>57960511</v>
      </c>
      <c r="K19" s="49">
        <v>1084.3266233887714</v>
      </c>
      <c r="L19" s="101">
        <v>7883684</v>
      </c>
      <c r="M19" s="49">
        <v>147.48814846687745</v>
      </c>
      <c r="N19" s="101">
        <v>50076827</v>
      </c>
      <c r="O19" s="106">
        <v>936.838474921894</v>
      </c>
      <c r="P19" s="70"/>
    </row>
    <row r="20" spans="1:16" ht="9">
      <c r="A20" s="4"/>
      <c r="B20" s="7"/>
      <c r="C20" s="4"/>
      <c r="D20" s="4"/>
      <c r="E20" s="7"/>
      <c r="F20" s="101"/>
      <c r="G20" s="49"/>
      <c r="H20" s="101"/>
      <c r="I20" s="49"/>
      <c r="J20" s="101"/>
      <c r="K20" s="49"/>
      <c r="L20" s="101"/>
      <c r="M20" s="49"/>
      <c r="N20" s="101"/>
      <c r="O20" s="106"/>
      <c r="P20" s="70"/>
    </row>
    <row r="21" spans="1:16" ht="9">
      <c r="A21" s="14" t="s">
        <v>14</v>
      </c>
      <c r="B21" s="7"/>
      <c r="C21" s="4"/>
      <c r="D21" s="15" t="s">
        <v>136</v>
      </c>
      <c r="E21" s="7"/>
      <c r="F21" s="101">
        <v>90308</v>
      </c>
      <c r="G21" s="49">
        <v>0.6785432523611664</v>
      </c>
      <c r="H21" s="101">
        <v>20813190</v>
      </c>
      <c r="I21" s="49">
        <v>156.38315137762885</v>
      </c>
      <c r="J21" s="101">
        <v>68701699</v>
      </c>
      <c r="K21" s="49">
        <v>516.2009377042775</v>
      </c>
      <c r="L21" s="101">
        <v>10158723</v>
      </c>
      <c r="M21" s="49">
        <v>76.32915073145442</v>
      </c>
      <c r="N21" s="101">
        <v>58542976</v>
      </c>
      <c r="O21" s="106">
        <v>439.8717869728231</v>
      </c>
      <c r="P21" s="70"/>
    </row>
    <row r="22" spans="1:16" ht="9">
      <c r="A22" s="14"/>
      <c r="B22" s="7"/>
      <c r="C22" s="4"/>
      <c r="D22" s="15"/>
      <c r="E22" s="7"/>
      <c r="F22" s="101"/>
      <c r="G22" s="49"/>
      <c r="H22" s="101"/>
      <c r="I22" s="49"/>
      <c r="J22" s="101"/>
      <c r="K22" s="49"/>
      <c r="L22" s="101"/>
      <c r="M22" s="49"/>
      <c r="N22" s="101"/>
      <c r="O22" s="106"/>
      <c r="P22" s="70"/>
    </row>
    <row r="23" spans="1:16" s="24" customFormat="1" ht="9">
      <c r="A23" s="21" t="s">
        <v>16</v>
      </c>
      <c r="B23" s="22"/>
      <c r="C23" s="16"/>
      <c r="D23" s="23" t="s">
        <v>25</v>
      </c>
      <c r="E23" s="22"/>
      <c r="F23" s="102">
        <v>140025</v>
      </c>
      <c r="G23" s="103">
        <v>0.5484530510087776</v>
      </c>
      <c r="H23" s="102">
        <v>41487278</v>
      </c>
      <c r="I23" s="103">
        <v>162.49829814068443</v>
      </c>
      <c r="J23" s="102">
        <v>162760531</v>
      </c>
      <c r="K23" s="103">
        <v>637.504087204133</v>
      </c>
      <c r="L23" s="102">
        <v>25280872</v>
      </c>
      <c r="M23" s="103">
        <v>99.02068473888504</v>
      </c>
      <c r="N23" s="102">
        <v>137479659</v>
      </c>
      <c r="O23" s="123">
        <v>538.483402465248</v>
      </c>
      <c r="P23" s="97"/>
    </row>
    <row r="24" spans="1:16" ht="9">
      <c r="A24" s="14"/>
      <c r="B24" s="7"/>
      <c r="C24" s="4"/>
      <c r="D24" s="15"/>
      <c r="E24" s="7"/>
      <c r="F24" s="7"/>
      <c r="G24" s="49"/>
      <c r="H24" s="7"/>
      <c r="I24" s="49"/>
      <c r="J24" s="7"/>
      <c r="K24" s="49"/>
      <c r="L24" s="7"/>
      <c r="M24" s="49"/>
      <c r="N24" s="7"/>
      <c r="O24" s="106"/>
      <c r="P24" s="70"/>
    </row>
    <row r="25" spans="1:16" ht="9">
      <c r="A25" s="4"/>
      <c r="B25" s="7"/>
      <c r="C25" s="4"/>
      <c r="D25" s="4"/>
      <c r="E25" s="7"/>
      <c r="F25" s="7"/>
      <c r="G25" s="49"/>
      <c r="H25" s="7"/>
      <c r="I25" s="49"/>
      <c r="J25" s="7"/>
      <c r="K25" s="49"/>
      <c r="L25" s="7"/>
      <c r="M25" s="49"/>
      <c r="N25" s="7"/>
      <c r="O25" s="106"/>
      <c r="P25" s="70"/>
    </row>
    <row r="26" spans="1:16" ht="9">
      <c r="A26" s="4"/>
      <c r="B26" s="7"/>
      <c r="C26" s="4"/>
      <c r="D26" s="16" t="s">
        <v>26</v>
      </c>
      <c r="E26" s="7"/>
      <c r="F26" s="7"/>
      <c r="G26" s="49"/>
      <c r="H26" s="7"/>
      <c r="I26" s="49"/>
      <c r="J26" s="7"/>
      <c r="K26" s="49"/>
      <c r="L26" s="7"/>
      <c r="M26" s="49"/>
      <c r="N26" s="7"/>
      <c r="O26" s="106"/>
      <c r="P26" s="70"/>
    </row>
    <row r="27" spans="1:16" ht="9">
      <c r="A27" s="4"/>
      <c r="B27" s="7"/>
      <c r="C27" s="4"/>
      <c r="D27" s="4"/>
      <c r="E27" s="7"/>
      <c r="F27" s="7"/>
      <c r="G27" s="49"/>
      <c r="H27" s="7"/>
      <c r="I27" s="49"/>
      <c r="J27" s="7"/>
      <c r="K27" s="49"/>
      <c r="L27" s="7"/>
      <c r="M27" s="49"/>
      <c r="N27" s="7"/>
      <c r="O27" s="106"/>
      <c r="P27" s="70"/>
    </row>
    <row r="28" spans="1:16" ht="9">
      <c r="A28" s="14" t="s">
        <v>10</v>
      </c>
      <c r="B28" s="7"/>
      <c r="C28" s="4"/>
      <c r="D28" s="15" t="s">
        <v>134</v>
      </c>
      <c r="E28" s="7"/>
      <c r="F28" s="101">
        <v>341056</v>
      </c>
      <c r="G28" s="49">
        <v>1.9745950139530575</v>
      </c>
      <c r="H28" s="101">
        <v>16115184</v>
      </c>
      <c r="I28" s="49">
        <v>93.3012818286032</v>
      </c>
      <c r="J28" s="101">
        <v>64329776</v>
      </c>
      <c r="K28" s="49">
        <v>372.4469146952907</v>
      </c>
      <c r="L28" s="101">
        <v>13464770</v>
      </c>
      <c r="M28" s="49">
        <v>77.95631129792383</v>
      </c>
      <c r="N28" s="101">
        <v>50865006</v>
      </c>
      <c r="O28" s="106">
        <v>294.49060339736684</v>
      </c>
      <c r="P28" s="70"/>
    </row>
    <row r="29" spans="1:16" ht="9">
      <c r="A29" s="4"/>
      <c r="B29" s="7"/>
      <c r="C29" s="4"/>
      <c r="D29" s="4"/>
      <c r="E29" s="7"/>
      <c r="F29" s="101"/>
      <c r="G29" s="49"/>
      <c r="H29" s="101"/>
      <c r="I29" s="49"/>
      <c r="J29" s="101"/>
      <c r="K29" s="49"/>
      <c r="L29" s="101"/>
      <c r="M29" s="49"/>
      <c r="N29" s="101"/>
      <c r="O29" s="106"/>
      <c r="P29" s="70"/>
    </row>
    <row r="30" spans="1:16" ht="9">
      <c r="A30" s="14" t="s">
        <v>12</v>
      </c>
      <c r="B30" s="7"/>
      <c r="C30" s="4"/>
      <c r="D30" s="15" t="s">
        <v>137</v>
      </c>
      <c r="E30" s="7"/>
      <c r="F30" s="101">
        <v>803972</v>
      </c>
      <c r="G30" s="49">
        <v>7.675883139201833</v>
      </c>
      <c r="H30" s="101">
        <v>11594426</v>
      </c>
      <c r="I30" s="49">
        <v>110.69721214435745</v>
      </c>
      <c r="J30" s="101">
        <v>24378053</v>
      </c>
      <c r="K30" s="49">
        <v>232.74826236394884</v>
      </c>
      <c r="L30" s="101">
        <v>4676957</v>
      </c>
      <c r="M30" s="49">
        <v>44.653016994462476</v>
      </c>
      <c r="N30" s="101">
        <v>19701096</v>
      </c>
      <c r="O30" s="106">
        <v>188.09524536948635</v>
      </c>
      <c r="P30" s="70"/>
    </row>
    <row r="31" spans="1:16" ht="9">
      <c r="A31" s="4"/>
      <c r="B31" s="7"/>
      <c r="C31" s="4"/>
      <c r="D31" s="4"/>
      <c r="E31" s="7"/>
      <c r="F31" s="101"/>
      <c r="G31" s="49"/>
      <c r="H31" s="101"/>
      <c r="I31" s="49"/>
      <c r="J31" s="101"/>
      <c r="K31" s="49"/>
      <c r="L31" s="101"/>
      <c r="M31" s="49"/>
      <c r="N31" s="101"/>
      <c r="O31" s="106"/>
      <c r="P31" s="70"/>
    </row>
    <row r="32" spans="1:16" ht="9">
      <c r="A32" s="14" t="s">
        <v>14</v>
      </c>
      <c r="B32" s="7"/>
      <c r="C32" s="4"/>
      <c r="D32" s="15" t="s">
        <v>138</v>
      </c>
      <c r="E32" s="7"/>
      <c r="F32" s="101">
        <v>807512</v>
      </c>
      <c r="G32" s="49">
        <v>9.709407464409388</v>
      </c>
      <c r="H32" s="101">
        <v>6883986</v>
      </c>
      <c r="I32" s="49">
        <v>82.77205175067334</v>
      </c>
      <c r="J32" s="101">
        <v>19690632</v>
      </c>
      <c r="K32" s="49">
        <v>236.75731050404002</v>
      </c>
      <c r="L32" s="101">
        <v>3601308</v>
      </c>
      <c r="M32" s="49">
        <v>43.30160638707195</v>
      </c>
      <c r="N32" s="101">
        <v>16089324</v>
      </c>
      <c r="O32" s="106">
        <v>193.45570411696806</v>
      </c>
      <c r="P32" s="70"/>
    </row>
    <row r="33" spans="1:16" ht="9">
      <c r="A33" s="4"/>
      <c r="B33" s="7"/>
      <c r="C33" s="4"/>
      <c r="D33" s="4"/>
      <c r="E33" s="7"/>
      <c r="F33" s="101"/>
      <c r="G33" s="49"/>
      <c r="H33" s="101"/>
      <c r="I33" s="49"/>
      <c r="J33" s="101"/>
      <c r="K33" s="49"/>
      <c r="L33" s="101"/>
      <c r="M33" s="49"/>
      <c r="N33" s="101"/>
      <c r="O33" s="106"/>
      <c r="P33" s="70"/>
    </row>
    <row r="34" spans="1:16" ht="9">
      <c r="A34" s="14" t="s">
        <v>16</v>
      </c>
      <c r="B34" s="7"/>
      <c r="C34" s="4"/>
      <c r="D34" s="15" t="s">
        <v>139</v>
      </c>
      <c r="E34" s="7"/>
      <c r="F34" s="101">
        <v>853996</v>
      </c>
      <c r="G34" s="49">
        <v>10.010268192048011</v>
      </c>
      <c r="H34" s="101">
        <v>6260998</v>
      </c>
      <c r="I34" s="49">
        <v>73.38941766691673</v>
      </c>
      <c r="J34" s="101">
        <v>25937830</v>
      </c>
      <c r="K34" s="49">
        <v>304.03495405101273</v>
      </c>
      <c r="L34" s="101">
        <v>5990349</v>
      </c>
      <c r="M34" s="49">
        <v>70.21695658289572</v>
      </c>
      <c r="N34" s="101">
        <v>19947481</v>
      </c>
      <c r="O34" s="106">
        <v>233.81799746811703</v>
      </c>
      <c r="P34" s="70"/>
    </row>
    <row r="35" spans="1:16" ht="9">
      <c r="A35" s="4"/>
      <c r="B35" s="7"/>
      <c r="C35" s="4"/>
      <c r="D35" s="4"/>
      <c r="E35" s="7"/>
      <c r="F35" s="101"/>
      <c r="G35" s="49"/>
      <c r="H35" s="101"/>
      <c r="I35" s="49"/>
      <c r="J35" s="101"/>
      <c r="K35" s="49"/>
      <c r="L35" s="101"/>
      <c r="M35" s="49"/>
      <c r="N35" s="101"/>
      <c r="O35" s="106"/>
      <c r="P35" s="70"/>
    </row>
    <row r="36" spans="1:16" ht="9">
      <c r="A36" s="14" t="s">
        <v>18</v>
      </c>
      <c r="B36" s="7"/>
      <c r="C36" s="4"/>
      <c r="D36" s="15" t="s">
        <v>140</v>
      </c>
      <c r="E36" s="7"/>
      <c r="F36" s="101">
        <v>1252316</v>
      </c>
      <c r="G36" s="49">
        <v>14.147266154541347</v>
      </c>
      <c r="H36" s="101">
        <v>8637048</v>
      </c>
      <c r="I36" s="49">
        <v>97.57171260732038</v>
      </c>
      <c r="J36" s="101">
        <v>40488595</v>
      </c>
      <c r="K36" s="49">
        <v>457.3948825124266</v>
      </c>
      <c r="L36" s="101">
        <v>7598404</v>
      </c>
      <c r="M36" s="49">
        <v>85.83827383642115</v>
      </c>
      <c r="N36" s="101">
        <v>32890191</v>
      </c>
      <c r="O36" s="106">
        <v>371.5566086760054</v>
      </c>
      <c r="P36" s="70"/>
    </row>
    <row r="37" spans="1:16" ht="9">
      <c r="A37" s="4"/>
      <c r="B37" s="7"/>
      <c r="C37" s="4"/>
      <c r="D37" s="4"/>
      <c r="E37" s="7"/>
      <c r="F37" s="101"/>
      <c r="G37" s="49"/>
      <c r="H37" s="101"/>
      <c r="I37" s="49"/>
      <c r="J37" s="101"/>
      <c r="K37" s="49"/>
      <c r="L37" s="101"/>
      <c r="M37" s="49"/>
      <c r="N37" s="101"/>
      <c r="O37" s="106"/>
      <c r="P37" s="70"/>
    </row>
    <row r="38" spans="1:16" ht="9">
      <c r="A38" s="14" t="s">
        <v>20</v>
      </c>
      <c r="B38" s="7"/>
      <c r="C38" s="4"/>
      <c r="D38" s="15" t="s">
        <v>141</v>
      </c>
      <c r="E38" s="7"/>
      <c r="F38" s="101">
        <v>447140</v>
      </c>
      <c r="G38" s="49">
        <v>3.4727162584072446</v>
      </c>
      <c r="H38" s="101">
        <v>12974874</v>
      </c>
      <c r="I38" s="49">
        <v>100.76945898507277</v>
      </c>
      <c r="J38" s="101">
        <v>41024118</v>
      </c>
      <c r="K38" s="49">
        <v>318.61412883082994</v>
      </c>
      <c r="L38" s="101">
        <v>7979233</v>
      </c>
      <c r="M38" s="49">
        <v>61.97077463147921</v>
      </c>
      <c r="N38" s="101">
        <v>33044885</v>
      </c>
      <c r="O38" s="106">
        <v>256.6433541993507</v>
      </c>
      <c r="P38" s="70"/>
    </row>
    <row r="39" spans="1:16" ht="9">
      <c r="A39" s="4"/>
      <c r="B39" s="7"/>
      <c r="C39" s="4"/>
      <c r="D39" s="4"/>
      <c r="E39" s="7"/>
      <c r="F39" s="101"/>
      <c r="G39" s="49"/>
      <c r="H39" s="101"/>
      <c r="I39" s="49"/>
      <c r="J39" s="101"/>
      <c r="K39" s="49"/>
      <c r="L39" s="101"/>
      <c r="M39" s="49"/>
      <c r="N39" s="101"/>
      <c r="O39" s="106"/>
      <c r="P39" s="70"/>
    </row>
    <row r="40" spans="1:16" ht="9">
      <c r="A40" s="14" t="s">
        <v>22</v>
      </c>
      <c r="B40" s="7"/>
      <c r="C40" s="4"/>
      <c r="D40" s="15" t="s">
        <v>142</v>
      </c>
      <c r="E40" s="7"/>
      <c r="F40" s="101">
        <v>975262</v>
      </c>
      <c r="G40" s="49">
        <v>7.602722212694305</v>
      </c>
      <c r="H40" s="101">
        <v>12301761</v>
      </c>
      <c r="I40" s="49">
        <v>95.89922667955534</v>
      </c>
      <c r="J40" s="101">
        <v>35912373</v>
      </c>
      <c r="K40" s="49">
        <v>279.9573816242848</v>
      </c>
      <c r="L40" s="101">
        <v>7556996</v>
      </c>
      <c r="M40" s="49">
        <v>58.911083740002184</v>
      </c>
      <c r="N40" s="101">
        <v>28355377</v>
      </c>
      <c r="O40" s="106">
        <v>221.04629788428258</v>
      </c>
      <c r="P40" s="70"/>
    </row>
    <row r="41" spans="1:16" ht="9">
      <c r="A41" s="14"/>
      <c r="B41" s="7"/>
      <c r="C41" s="4"/>
      <c r="D41" s="15"/>
      <c r="E41" s="7"/>
      <c r="F41" s="101"/>
      <c r="G41" s="49"/>
      <c r="H41" s="101"/>
      <c r="I41" s="49"/>
      <c r="J41" s="101"/>
      <c r="K41" s="49"/>
      <c r="L41" s="101"/>
      <c r="M41" s="49"/>
      <c r="N41" s="101"/>
      <c r="O41" s="106"/>
      <c r="P41" s="70"/>
    </row>
    <row r="42" spans="1:16" ht="9">
      <c r="A42" s="14" t="s">
        <v>24</v>
      </c>
      <c r="B42" s="7"/>
      <c r="C42" s="4"/>
      <c r="D42" s="15" t="s">
        <v>135</v>
      </c>
      <c r="E42" s="7"/>
      <c r="F42" s="101">
        <v>1157467</v>
      </c>
      <c r="G42" s="49">
        <v>10.222083863218877</v>
      </c>
      <c r="H42" s="101">
        <v>9545201</v>
      </c>
      <c r="I42" s="49">
        <v>84.29773385615374</v>
      </c>
      <c r="J42" s="101">
        <v>31232540</v>
      </c>
      <c r="K42" s="49">
        <v>275.8278578493712</v>
      </c>
      <c r="L42" s="101">
        <v>8193176</v>
      </c>
      <c r="M42" s="49">
        <v>72.35742546276671</v>
      </c>
      <c r="N42" s="101">
        <v>23039364</v>
      </c>
      <c r="O42" s="106">
        <v>203.4704323866045</v>
      </c>
      <c r="P42" s="70"/>
    </row>
    <row r="43" spans="1:16" ht="9">
      <c r="A43" s="14"/>
      <c r="B43" s="7"/>
      <c r="C43" s="4"/>
      <c r="D43" s="15"/>
      <c r="E43" s="7"/>
      <c r="F43" s="101"/>
      <c r="G43" s="49"/>
      <c r="H43" s="101"/>
      <c r="I43" s="49"/>
      <c r="J43" s="101"/>
      <c r="K43" s="49"/>
      <c r="L43" s="101"/>
      <c r="M43" s="49"/>
      <c r="N43" s="101"/>
      <c r="O43" s="106"/>
      <c r="P43" s="70"/>
    </row>
    <row r="44" spans="1:16" ht="9">
      <c r="A44" s="14" t="s">
        <v>60</v>
      </c>
      <c r="B44" s="7"/>
      <c r="C44" s="4"/>
      <c r="D44" s="15" t="s">
        <v>136</v>
      </c>
      <c r="E44" s="7"/>
      <c r="F44" s="101">
        <v>1779900</v>
      </c>
      <c r="G44" s="49">
        <v>11.137670594271912</v>
      </c>
      <c r="H44" s="101">
        <v>13406032</v>
      </c>
      <c r="I44" s="49">
        <v>83.88784111032545</v>
      </c>
      <c r="J44" s="101">
        <v>51003187</v>
      </c>
      <c r="K44" s="49">
        <v>319.1509051430145</v>
      </c>
      <c r="L44" s="101">
        <v>11352145</v>
      </c>
      <c r="M44" s="49">
        <v>71.03570512299056</v>
      </c>
      <c r="N44" s="101">
        <v>39651042</v>
      </c>
      <c r="O44" s="106">
        <v>248.1152000200239</v>
      </c>
      <c r="P44" s="70"/>
    </row>
    <row r="45" spans="1:16" ht="9">
      <c r="A45" s="14"/>
      <c r="B45" s="7"/>
      <c r="C45" s="4"/>
      <c r="D45" s="15"/>
      <c r="E45" s="7"/>
      <c r="F45" s="101"/>
      <c r="G45" s="49"/>
      <c r="H45" s="101"/>
      <c r="I45" s="49"/>
      <c r="J45" s="101"/>
      <c r="K45" s="49"/>
      <c r="L45" s="101"/>
      <c r="M45" s="49"/>
      <c r="N45" s="101"/>
      <c r="O45" s="106"/>
      <c r="P45" s="70"/>
    </row>
    <row r="46" spans="1:16" ht="9">
      <c r="A46" s="14"/>
      <c r="B46" s="7"/>
      <c r="C46" s="4"/>
      <c r="D46" s="15"/>
      <c r="E46" s="7"/>
      <c r="F46" s="101"/>
      <c r="G46" s="49"/>
      <c r="H46" s="101"/>
      <c r="I46" s="49"/>
      <c r="J46" s="101"/>
      <c r="K46" s="49"/>
      <c r="L46" s="101"/>
      <c r="M46" s="49"/>
      <c r="N46" s="101"/>
      <c r="O46" s="106"/>
      <c r="P46" s="70"/>
    </row>
    <row r="47" spans="1:16" s="24" customFormat="1" ht="9">
      <c r="A47" s="21" t="s">
        <v>62</v>
      </c>
      <c r="B47" s="22"/>
      <c r="C47" s="16"/>
      <c r="D47" s="23" t="s">
        <v>25</v>
      </c>
      <c r="E47" s="22"/>
      <c r="F47" s="102">
        <v>8418621</v>
      </c>
      <c r="G47" s="103">
        <v>7.908231638296013</v>
      </c>
      <c r="H47" s="102">
        <v>97719510</v>
      </c>
      <c r="I47" s="103">
        <v>91.79514324980109</v>
      </c>
      <c r="J47" s="102">
        <v>333997104</v>
      </c>
      <c r="K47" s="103">
        <v>313.74811444202606</v>
      </c>
      <c r="L47" s="102">
        <v>70413338</v>
      </c>
      <c r="M47" s="103">
        <v>66.14444186638535</v>
      </c>
      <c r="N47" s="102">
        <v>263583766</v>
      </c>
      <c r="O47" s="123">
        <v>247.60367257564073</v>
      </c>
      <c r="P47" s="97"/>
    </row>
    <row r="48" spans="1:16" s="24" customFormat="1" ht="9">
      <c r="A48" s="21"/>
      <c r="B48" s="22"/>
      <c r="C48" s="16"/>
      <c r="D48" s="23"/>
      <c r="E48" s="22"/>
      <c r="F48" s="101"/>
      <c r="G48" s="49"/>
      <c r="H48" s="101"/>
      <c r="I48" s="49"/>
      <c r="J48" s="101"/>
      <c r="K48" s="49"/>
      <c r="L48" s="101"/>
      <c r="M48" s="49"/>
      <c r="N48" s="101"/>
      <c r="O48" s="106"/>
      <c r="P48" s="97"/>
    </row>
    <row r="49" spans="1:16" s="24" customFormat="1" ht="9">
      <c r="A49" s="16"/>
      <c r="B49" s="22"/>
      <c r="C49" s="16"/>
      <c r="D49" s="16"/>
      <c r="E49" s="22"/>
      <c r="F49" s="101"/>
      <c r="G49" s="49"/>
      <c r="H49" s="101"/>
      <c r="I49" s="49"/>
      <c r="J49" s="101"/>
      <c r="K49" s="49"/>
      <c r="L49" s="101"/>
      <c r="M49" s="49"/>
      <c r="N49" s="101"/>
      <c r="O49" s="106"/>
      <c r="P49" s="97"/>
    </row>
    <row r="50" spans="1:16" s="24" customFormat="1" ht="9">
      <c r="A50" s="21" t="s">
        <v>64</v>
      </c>
      <c r="B50" s="22"/>
      <c r="C50" s="16"/>
      <c r="D50" s="23" t="s">
        <v>21</v>
      </c>
      <c r="E50" s="22"/>
      <c r="F50" s="102">
        <v>8558646</v>
      </c>
      <c r="G50" s="103">
        <v>6.484569435268304</v>
      </c>
      <c r="H50" s="102">
        <v>139206788</v>
      </c>
      <c r="I50" s="103">
        <v>105.47183312017748</v>
      </c>
      <c r="J50" s="102">
        <v>496757635</v>
      </c>
      <c r="K50" s="103">
        <v>376.37488180457143</v>
      </c>
      <c r="L50" s="102">
        <v>95694210</v>
      </c>
      <c r="M50" s="103">
        <v>72.50396257750893</v>
      </c>
      <c r="N50" s="102">
        <v>401063425</v>
      </c>
      <c r="O50" s="123">
        <v>303.87091922706253</v>
      </c>
      <c r="P50" s="97"/>
    </row>
    <row r="51" spans="1:16" ht="9">
      <c r="A51" s="14"/>
      <c r="B51" s="6"/>
      <c r="C51" s="4"/>
      <c r="D51" s="23"/>
      <c r="E51" s="6"/>
      <c r="F51" s="6"/>
      <c r="G51" s="6" t="s">
        <v>143</v>
      </c>
      <c r="H51" s="6"/>
      <c r="I51" s="6"/>
      <c r="J51" s="6"/>
      <c r="K51" s="6"/>
      <c r="L51" s="6"/>
      <c r="M51" s="6"/>
      <c r="N51" s="6"/>
      <c r="O51" s="4"/>
      <c r="P51" s="70"/>
    </row>
    <row r="52" spans="1:16" ht="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70"/>
    </row>
    <row r="53" spans="1:16" ht="9">
      <c r="A53" s="912"/>
      <c r="B53" s="912"/>
      <c r="C53" s="912"/>
      <c r="D53" s="912"/>
      <c r="E53" s="912"/>
      <c r="F53" s="912"/>
      <c r="G53" s="912"/>
      <c r="H53" s="912"/>
      <c r="I53" s="912"/>
      <c r="J53" s="912"/>
      <c r="K53" s="912"/>
      <c r="L53" s="912"/>
      <c r="M53" s="912"/>
      <c r="N53" s="912"/>
      <c r="O53" s="912"/>
      <c r="P53" s="70"/>
    </row>
    <row r="54" spans="1:16" ht="9">
      <c r="A54" s="34"/>
      <c r="B54" s="34"/>
      <c r="C54" s="34"/>
      <c r="D54" s="34"/>
      <c r="E54" s="34"/>
      <c r="F54" s="912" t="s">
        <v>144</v>
      </c>
      <c r="G54" s="912"/>
      <c r="H54" s="912"/>
      <c r="I54" s="912"/>
      <c r="J54" s="912"/>
      <c r="K54" s="912"/>
      <c r="L54" s="912"/>
      <c r="M54" s="912"/>
      <c r="N54" s="912"/>
      <c r="O54" s="912"/>
      <c r="P54" s="70"/>
    </row>
    <row r="55" spans="1:16" ht="9">
      <c r="A55" s="4"/>
      <c r="B55" s="4"/>
      <c r="C55" s="26"/>
      <c r="D55" s="107" t="s">
        <v>9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70"/>
    </row>
    <row r="56" spans="1:16" ht="9">
      <c r="A56" s="4"/>
      <c r="B56" s="4"/>
      <c r="C56" s="26"/>
      <c r="D56" s="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70"/>
    </row>
    <row r="57" spans="1:16" ht="9">
      <c r="A57" s="14" t="s">
        <v>10</v>
      </c>
      <c r="B57" s="7"/>
      <c r="C57" s="4"/>
      <c r="D57" s="15" t="s">
        <v>145</v>
      </c>
      <c r="E57" s="7"/>
      <c r="F57" s="101">
        <v>136592</v>
      </c>
      <c r="G57" s="49">
        <v>0.5182282082898606</v>
      </c>
      <c r="H57" s="101">
        <v>43509688</v>
      </c>
      <c r="I57" s="49">
        <v>165.0751702551456</v>
      </c>
      <c r="J57" s="101">
        <v>118692199</v>
      </c>
      <c r="K57" s="49">
        <v>450.31660438205444</v>
      </c>
      <c r="L57" s="101">
        <v>20194415</v>
      </c>
      <c r="M57" s="49">
        <v>76.61733851844826</v>
      </c>
      <c r="N57" s="101">
        <v>98497784</v>
      </c>
      <c r="O57" s="106">
        <v>373.6992658636062</v>
      </c>
      <c r="P57" s="70"/>
    </row>
    <row r="58" spans="1:16" ht="9">
      <c r="A58" s="4"/>
      <c r="B58" s="7"/>
      <c r="C58" s="4"/>
      <c r="D58" s="4"/>
      <c r="E58" s="7"/>
      <c r="F58" s="101"/>
      <c r="G58" s="49"/>
      <c r="H58" s="101"/>
      <c r="I58" s="49"/>
      <c r="J58" s="101"/>
      <c r="K58" s="49"/>
      <c r="L58" s="101"/>
      <c r="M58" s="49"/>
      <c r="N58" s="101"/>
      <c r="O58" s="106"/>
      <c r="P58" s="70"/>
    </row>
    <row r="59" spans="1:16" ht="9">
      <c r="A59" s="14" t="s">
        <v>12</v>
      </c>
      <c r="B59" s="7"/>
      <c r="C59" s="4"/>
      <c r="D59" s="15" t="s">
        <v>146</v>
      </c>
      <c r="E59" s="7"/>
      <c r="F59" s="101">
        <v>25332</v>
      </c>
      <c r="G59" s="49">
        <v>0.6041065509264779</v>
      </c>
      <c r="H59" s="101">
        <v>4921310</v>
      </c>
      <c r="I59" s="49">
        <v>117.36126678272483</v>
      </c>
      <c r="J59" s="101">
        <v>9271007</v>
      </c>
      <c r="K59" s="49">
        <v>221.0909546180812</v>
      </c>
      <c r="L59" s="101">
        <v>2136956</v>
      </c>
      <c r="M59" s="49">
        <v>50.96120000953903</v>
      </c>
      <c r="N59" s="101">
        <v>7134051</v>
      </c>
      <c r="O59" s="106">
        <v>170.12975460854219</v>
      </c>
      <c r="P59" s="70"/>
    </row>
    <row r="60" spans="1:16" ht="9">
      <c r="A60" s="4"/>
      <c r="B60" s="7"/>
      <c r="C60" s="4"/>
      <c r="D60" s="4"/>
      <c r="E60" s="7"/>
      <c r="F60" s="101"/>
      <c r="G60" s="49"/>
      <c r="H60" s="101"/>
      <c r="I60" s="49"/>
      <c r="J60" s="101"/>
      <c r="K60" s="49"/>
      <c r="L60" s="101"/>
      <c r="M60" s="49"/>
      <c r="N60" s="101"/>
      <c r="O60" s="106"/>
      <c r="P60" s="70"/>
    </row>
    <row r="61" spans="1:16" ht="9">
      <c r="A61" s="14" t="s">
        <v>14</v>
      </c>
      <c r="B61" s="7"/>
      <c r="C61" s="4"/>
      <c r="D61" s="15" t="s">
        <v>147</v>
      </c>
      <c r="E61" s="7"/>
      <c r="F61" s="101">
        <v>69966</v>
      </c>
      <c r="G61" s="49">
        <v>1.1305991855730075</v>
      </c>
      <c r="H61" s="101">
        <v>9591207</v>
      </c>
      <c r="I61" s="49">
        <v>154.98686251696722</v>
      </c>
      <c r="J61" s="101">
        <v>31149431</v>
      </c>
      <c r="K61" s="49">
        <v>503.3519326481805</v>
      </c>
      <c r="L61" s="101">
        <v>6291088</v>
      </c>
      <c r="M61" s="49">
        <v>101.65936267855989</v>
      </c>
      <c r="N61" s="101">
        <v>24858343</v>
      </c>
      <c r="O61" s="106">
        <v>401.6925699696206</v>
      </c>
      <c r="P61" s="70"/>
    </row>
    <row r="62" spans="1:16" ht="9">
      <c r="A62" s="14"/>
      <c r="B62" s="7"/>
      <c r="C62" s="4"/>
      <c r="D62" s="15"/>
      <c r="E62" s="7"/>
      <c r="F62" s="101"/>
      <c r="G62" s="49"/>
      <c r="H62" s="101"/>
      <c r="I62" s="49"/>
      <c r="J62" s="101"/>
      <c r="K62" s="49"/>
      <c r="L62" s="101"/>
      <c r="M62" s="49"/>
      <c r="N62" s="101"/>
      <c r="O62" s="106"/>
      <c r="P62" s="70"/>
    </row>
    <row r="63" spans="1:16" ht="9">
      <c r="A63" s="14" t="s">
        <v>16</v>
      </c>
      <c r="B63" s="7"/>
      <c r="C63" s="4"/>
      <c r="D63" s="15" t="s">
        <v>148</v>
      </c>
      <c r="E63" s="7"/>
      <c r="F63" s="101">
        <v>80569</v>
      </c>
      <c r="G63" s="49">
        <v>1.960554812020927</v>
      </c>
      <c r="H63" s="101">
        <v>6020756</v>
      </c>
      <c r="I63" s="49">
        <v>146.50823701180192</v>
      </c>
      <c r="J63" s="101">
        <v>25540854</v>
      </c>
      <c r="K63" s="49">
        <v>621.5075799975666</v>
      </c>
      <c r="L63" s="101">
        <v>4559722</v>
      </c>
      <c r="M63" s="49">
        <v>110.9556393721864</v>
      </c>
      <c r="N63" s="101">
        <v>20981132</v>
      </c>
      <c r="O63" s="106">
        <v>510.5519406253802</v>
      </c>
      <c r="P63" s="70"/>
    </row>
    <row r="64" spans="1:16" ht="9">
      <c r="A64" s="14"/>
      <c r="B64" s="7"/>
      <c r="C64" s="4"/>
      <c r="D64" s="15"/>
      <c r="E64" s="7"/>
      <c r="F64" s="101"/>
      <c r="G64" s="49"/>
      <c r="H64" s="101"/>
      <c r="I64" s="49"/>
      <c r="J64" s="101"/>
      <c r="K64" s="49"/>
      <c r="L64" s="101"/>
      <c r="M64" s="49"/>
      <c r="N64" s="101"/>
      <c r="O64" s="106"/>
      <c r="P64" s="70"/>
    </row>
    <row r="65" spans="1:16" s="24" customFormat="1" ht="9">
      <c r="A65" s="21" t="s">
        <v>18</v>
      </c>
      <c r="B65" s="22"/>
      <c r="C65" s="16"/>
      <c r="D65" s="23" t="s">
        <v>25</v>
      </c>
      <c r="E65" s="22"/>
      <c r="F65" s="102">
        <v>312459</v>
      </c>
      <c r="G65" s="103">
        <v>0.7649178554029871</v>
      </c>
      <c r="H65" s="102">
        <v>64042961</v>
      </c>
      <c r="I65" s="103">
        <v>156.78090367624918</v>
      </c>
      <c r="J65" s="102">
        <v>184653491</v>
      </c>
      <c r="K65" s="103">
        <v>452.04251542888755</v>
      </c>
      <c r="L65" s="102">
        <v>33182181</v>
      </c>
      <c r="M65" s="103">
        <v>81.23191435712765</v>
      </c>
      <c r="N65" s="102">
        <v>151471310</v>
      </c>
      <c r="O65" s="123">
        <v>370.81060107175995</v>
      </c>
      <c r="P65" s="97"/>
    </row>
    <row r="66" spans="1:16" ht="9">
      <c r="A66" s="108"/>
      <c r="B66" s="7"/>
      <c r="C66" s="4"/>
      <c r="D66" s="4"/>
      <c r="E66" s="7"/>
      <c r="F66" s="7"/>
      <c r="G66" s="49"/>
      <c r="H66" s="7"/>
      <c r="I66" s="49"/>
      <c r="J66" s="7"/>
      <c r="K66" s="49"/>
      <c r="L66" s="92"/>
      <c r="M66" s="49"/>
      <c r="N66" s="7"/>
      <c r="O66" s="106"/>
      <c r="P66" s="70"/>
    </row>
    <row r="67" spans="1:16" ht="9">
      <c r="A67" s="108"/>
      <c r="B67" s="7"/>
      <c r="C67" s="4"/>
      <c r="D67" s="4"/>
      <c r="E67" s="7"/>
      <c r="F67" s="7"/>
      <c r="G67" s="49"/>
      <c r="H67" s="7"/>
      <c r="I67" s="49"/>
      <c r="J67" s="7"/>
      <c r="K67" s="49"/>
      <c r="L67" s="92"/>
      <c r="M67" s="49"/>
      <c r="N67" s="7"/>
      <c r="O67" s="106"/>
      <c r="P67" s="70"/>
    </row>
    <row r="68" spans="1:16" ht="9">
      <c r="A68" s="108"/>
      <c r="B68" s="7"/>
      <c r="C68" s="4"/>
      <c r="D68" s="4"/>
      <c r="E68" s="7"/>
      <c r="F68" s="7"/>
      <c r="G68" s="49"/>
      <c r="H68" s="7"/>
      <c r="I68" s="49"/>
      <c r="J68" s="7"/>
      <c r="K68" s="49"/>
      <c r="L68" s="92"/>
      <c r="M68" s="49"/>
      <c r="N68" s="7"/>
      <c r="O68" s="106"/>
      <c r="P68" s="70"/>
    </row>
    <row r="69" spans="1:16" ht="9">
      <c r="A69" s="108"/>
      <c r="B69" s="7"/>
      <c r="C69" s="4"/>
      <c r="D69" s="16" t="s">
        <v>26</v>
      </c>
      <c r="E69" s="7"/>
      <c r="F69" s="7"/>
      <c r="G69" s="49"/>
      <c r="H69" s="7"/>
      <c r="I69" s="49"/>
      <c r="J69" s="7"/>
      <c r="K69" s="49"/>
      <c r="L69" s="92"/>
      <c r="M69" s="49"/>
      <c r="N69" s="7"/>
      <c r="O69" s="106"/>
      <c r="P69" s="70"/>
    </row>
    <row r="70" spans="1:16" ht="9">
      <c r="A70" s="100"/>
      <c r="B70" s="7"/>
      <c r="C70" s="4"/>
      <c r="D70" s="4"/>
      <c r="E70" s="7"/>
      <c r="F70" s="7"/>
      <c r="G70" s="49"/>
      <c r="H70" s="7"/>
      <c r="I70" s="49"/>
      <c r="J70" s="7"/>
      <c r="K70" s="49"/>
      <c r="L70" s="92"/>
      <c r="M70" s="49"/>
      <c r="N70" s="7"/>
      <c r="O70" s="106"/>
      <c r="P70" s="70"/>
    </row>
    <row r="71" spans="1:16" ht="9">
      <c r="A71" s="14" t="s">
        <v>10</v>
      </c>
      <c r="B71" s="7"/>
      <c r="C71" s="4"/>
      <c r="D71" s="15" t="s">
        <v>149</v>
      </c>
      <c r="E71" s="7"/>
      <c r="F71" s="101">
        <v>1237254</v>
      </c>
      <c r="G71" s="49">
        <v>9.66914402269477</v>
      </c>
      <c r="H71" s="101">
        <v>12587544</v>
      </c>
      <c r="I71" s="49">
        <v>98.37169718425433</v>
      </c>
      <c r="J71" s="101">
        <v>39157905</v>
      </c>
      <c r="K71" s="49">
        <v>306.01915457294916</v>
      </c>
      <c r="L71" s="101">
        <v>8019162</v>
      </c>
      <c r="M71" s="49">
        <v>62.66977703795747</v>
      </c>
      <c r="N71" s="101">
        <v>31138743</v>
      </c>
      <c r="O71" s="106">
        <v>243.34937753499167</v>
      </c>
      <c r="P71" s="70"/>
    </row>
    <row r="72" spans="1:16" ht="9">
      <c r="A72" s="4"/>
      <c r="B72" s="7"/>
      <c r="C72" s="4"/>
      <c r="D72" s="4"/>
      <c r="E72" s="7"/>
      <c r="F72" s="101"/>
      <c r="G72" s="49"/>
      <c r="H72" s="101"/>
      <c r="I72" s="49"/>
      <c r="J72" s="101"/>
      <c r="K72" s="49"/>
      <c r="L72" s="101"/>
      <c r="M72" s="49"/>
      <c r="N72" s="101"/>
      <c r="O72" s="106"/>
      <c r="P72" s="70"/>
    </row>
    <row r="73" spans="1:16" ht="9">
      <c r="A73" s="14" t="s">
        <v>12</v>
      </c>
      <c r="B73" s="7"/>
      <c r="C73" s="4"/>
      <c r="D73" s="15" t="s">
        <v>145</v>
      </c>
      <c r="E73" s="7"/>
      <c r="F73" s="101">
        <v>1482554</v>
      </c>
      <c r="G73" s="49">
        <v>6.17741129018817</v>
      </c>
      <c r="H73" s="101">
        <v>22837581</v>
      </c>
      <c r="I73" s="49">
        <v>95.15817346955782</v>
      </c>
      <c r="J73" s="101">
        <v>77470152</v>
      </c>
      <c r="K73" s="49">
        <v>322.7976799613327</v>
      </c>
      <c r="L73" s="101">
        <v>15968007</v>
      </c>
      <c r="M73" s="49">
        <v>66.5344714078568</v>
      </c>
      <c r="N73" s="101">
        <v>61502145</v>
      </c>
      <c r="O73" s="106">
        <v>256.26320855347586</v>
      </c>
      <c r="P73" s="70"/>
    </row>
    <row r="74" spans="1:16" ht="9">
      <c r="A74" s="4"/>
      <c r="B74" s="7"/>
      <c r="C74" s="4"/>
      <c r="D74" s="4"/>
      <c r="E74" s="7"/>
      <c r="F74" s="101"/>
      <c r="G74" s="49"/>
      <c r="H74" s="101"/>
      <c r="I74" s="49"/>
      <c r="J74" s="101"/>
      <c r="K74" s="49"/>
      <c r="L74" s="101"/>
      <c r="M74" s="49"/>
      <c r="N74" s="101"/>
      <c r="O74" s="106"/>
      <c r="P74" s="70"/>
    </row>
    <row r="75" spans="1:16" ht="9">
      <c r="A75" s="14" t="s">
        <v>14</v>
      </c>
      <c r="B75" s="7"/>
      <c r="C75" s="4"/>
      <c r="D75" s="15" t="s">
        <v>691</v>
      </c>
      <c r="E75" s="7"/>
      <c r="F75" s="101">
        <v>1352367</v>
      </c>
      <c r="G75" s="49">
        <v>14.420787169835464</v>
      </c>
      <c r="H75" s="101">
        <v>9178480</v>
      </c>
      <c r="I75" s="49">
        <v>97.87351112722465</v>
      </c>
      <c r="J75" s="101">
        <v>33146101</v>
      </c>
      <c r="K75" s="49">
        <v>353.4490770854882</v>
      </c>
      <c r="L75" s="101">
        <v>7892947</v>
      </c>
      <c r="M75" s="49">
        <v>84.16539950308704</v>
      </c>
      <c r="N75" s="101">
        <v>25253154</v>
      </c>
      <c r="O75" s="106">
        <v>269.2836775824012</v>
      </c>
      <c r="P75" s="70"/>
    </row>
    <row r="76" spans="1:16" ht="9">
      <c r="A76" s="4"/>
      <c r="B76" s="7"/>
      <c r="C76" s="4"/>
      <c r="D76" s="4"/>
      <c r="E76" s="7"/>
      <c r="F76" s="101"/>
      <c r="G76" s="49"/>
      <c r="H76" s="101"/>
      <c r="I76" s="49"/>
      <c r="J76" s="101"/>
      <c r="K76" s="49"/>
      <c r="L76" s="101"/>
      <c r="M76" s="49"/>
      <c r="N76" s="101"/>
      <c r="O76" s="106"/>
      <c r="P76" s="70"/>
    </row>
    <row r="77" spans="1:16" ht="9">
      <c r="A77" s="14" t="s">
        <v>16</v>
      </c>
      <c r="B77" s="7"/>
      <c r="C77" s="4"/>
      <c r="D77" s="15" t="s">
        <v>150</v>
      </c>
      <c r="E77" s="7"/>
      <c r="F77" s="101">
        <v>983015</v>
      </c>
      <c r="G77" s="49">
        <v>8.14961739663906</v>
      </c>
      <c r="H77" s="101">
        <v>11282775</v>
      </c>
      <c r="I77" s="49">
        <v>93.53906036262342</v>
      </c>
      <c r="J77" s="101">
        <v>42297782</v>
      </c>
      <c r="K77" s="49">
        <v>350.6668158944131</v>
      </c>
      <c r="L77" s="101">
        <v>9080338</v>
      </c>
      <c r="M77" s="49">
        <v>75.27990980011772</v>
      </c>
      <c r="N77" s="101">
        <v>33217444</v>
      </c>
      <c r="O77" s="106">
        <v>275.38690609429534</v>
      </c>
      <c r="P77" s="70"/>
    </row>
    <row r="78" spans="1:16" ht="9">
      <c r="A78" s="4"/>
      <c r="B78" s="7"/>
      <c r="C78" s="4"/>
      <c r="D78" s="4"/>
      <c r="E78" s="7"/>
      <c r="F78" s="101"/>
      <c r="G78" s="49"/>
      <c r="H78" s="101"/>
      <c r="I78" s="49"/>
      <c r="J78" s="101"/>
      <c r="K78" s="49"/>
      <c r="L78" s="101"/>
      <c r="M78" s="49"/>
      <c r="N78" s="101"/>
      <c r="O78" s="106"/>
      <c r="P78" s="70"/>
    </row>
    <row r="79" spans="1:16" ht="9">
      <c r="A79" s="14" t="s">
        <v>18</v>
      </c>
      <c r="B79" s="7"/>
      <c r="C79" s="4"/>
      <c r="D79" s="15" t="s">
        <v>151</v>
      </c>
      <c r="E79" s="7"/>
      <c r="F79" s="101">
        <v>640822</v>
      </c>
      <c r="G79" s="49">
        <v>3.8785982326594843</v>
      </c>
      <c r="H79" s="101">
        <v>19497131</v>
      </c>
      <c r="I79" s="49">
        <v>118.00708751967075</v>
      </c>
      <c r="J79" s="101">
        <v>66901858</v>
      </c>
      <c r="K79" s="49">
        <v>404.9259048541339</v>
      </c>
      <c r="L79" s="101">
        <v>11381634</v>
      </c>
      <c r="M79" s="49">
        <v>68.88774966711053</v>
      </c>
      <c r="N79" s="101">
        <v>55520224</v>
      </c>
      <c r="O79" s="106">
        <v>336.03815518702334</v>
      </c>
      <c r="P79" s="70"/>
    </row>
    <row r="80" spans="1:16" ht="9">
      <c r="A80" s="4"/>
      <c r="B80" s="7"/>
      <c r="C80" s="4"/>
      <c r="D80" s="4"/>
      <c r="E80" s="7"/>
      <c r="F80" s="101"/>
      <c r="G80" s="49"/>
      <c r="H80" s="101"/>
      <c r="I80" s="49"/>
      <c r="J80" s="101"/>
      <c r="K80" s="49"/>
      <c r="L80" s="101"/>
      <c r="M80" s="49"/>
      <c r="N80" s="101"/>
      <c r="O80" s="106"/>
      <c r="P80" s="70"/>
    </row>
    <row r="81" spans="1:16" ht="9">
      <c r="A81" s="14" t="s">
        <v>20</v>
      </c>
      <c r="B81" s="7"/>
      <c r="C81" s="4"/>
      <c r="D81" s="15" t="s">
        <v>152</v>
      </c>
      <c r="E81" s="7"/>
      <c r="F81" s="101">
        <v>540523</v>
      </c>
      <c r="G81" s="49">
        <v>6.762877697841726</v>
      </c>
      <c r="H81" s="101">
        <v>10139405</v>
      </c>
      <c r="I81" s="49">
        <v>126.86149515170473</v>
      </c>
      <c r="J81" s="101">
        <v>23336930</v>
      </c>
      <c r="K81" s="49">
        <v>291.98536127619644</v>
      </c>
      <c r="L81" s="101">
        <v>4772986</v>
      </c>
      <c r="M81" s="49">
        <v>59.71831091648421</v>
      </c>
      <c r="N81" s="101">
        <v>18563944</v>
      </c>
      <c r="O81" s="106">
        <v>232.26705035971224</v>
      </c>
      <c r="P81" s="70"/>
    </row>
    <row r="82" spans="1:16" ht="9">
      <c r="A82" s="4"/>
      <c r="B82" s="7"/>
      <c r="C82" s="4"/>
      <c r="D82" s="4"/>
      <c r="E82" s="7"/>
      <c r="F82" s="101"/>
      <c r="G82" s="49"/>
      <c r="H82" s="101"/>
      <c r="I82" s="49"/>
      <c r="J82" s="101"/>
      <c r="K82" s="49"/>
      <c r="L82" s="101"/>
      <c r="M82" s="49"/>
      <c r="N82" s="101"/>
      <c r="O82" s="106"/>
      <c r="P82" s="70"/>
    </row>
    <row r="83" spans="1:16" ht="9">
      <c r="A83" s="14" t="s">
        <v>22</v>
      </c>
      <c r="B83" s="7"/>
      <c r="C83" s="4"/>
      <c r="D83" s="15" t="s">
        <v>153</v>
      </c>
      <c r="E83" s="7"/>
      <c r="F83" s="101">
        <v>1880752</v>
      </c>
      <c r="G83" s="49">
        <v>14.039548823911437</v>
      </c>
      <c r="H83" s="101">
        <v>14958203</v>
      </c>
      <c r="I83" s="49">
        <v>111.66087891251931</v>
      </c>
      <c r="J83" s="101">
        <v>46309752</v>
      </c>
      <c r="K83" s="49">
        <v>345.69577712916447</v>
      </c>
      <c r="L83" s="101">
        <v>10662986</v>
      </c>
      <c r="M83" s="49">
        <v>79.59768887959929</v>
      </c>
      <c r="N83" s="101">
        <v>35646766</v>
      </c>
      <c r="O83" s="106">
        <v>266.0980882495652</v>
      </c>
      <c r="P83" s="70"/>
    </row>
    <row r="84" spans="1:16" ht="9">
      <c r="A84" s="14"/>
      <c r="B84" s="7"/>
      <c r="C84" s="4"/>
      <c r="D84" s="15"/>
      <c r="E84" s="7"/>
      <c r="F84" s="101"/>
      <c r="G84" s="49"/>
      <c r="H84" s="101"/>
      <c r="I84" s="49"/>
      <c r="J84" s="101"/>
      <c r="K84" s="49"/>
      <c r="L84" s="101"/>
      <c r="M84" s="49"/>
      <c r="N84" s="101"/>
      <c r="O84" s="106"/>
      <c r="P84" s="70"/>
    </row>
    <row r="85" spans="1:16" ht="9">
      <c r="A85" s="14" t="s">
        <v>24</v>
      </c>
      <c r="B85" s="7"/>
      <c r="C85" s="4"/>
      <c r="D85" s="15" t="s">
        <v>154</v>
      </c>
      <c r="E85" s="7"/>
      <c r="F85" s="101">
        <v>1866248</v>
      </c>
      <c r="G85" s="49">
        <v>13.794834646600535</v>
      </c>
      <c r="H85" s="101">
        <v>12966884</v>
      </c>
      <c r="I85" s="49">
        <v>95.8479369631743</v>
      </c>
      <c r="J85" s="101">
        <v>42190988</v>
      </c>
      <c r="K85" s="49">
        <v>311.8651449521754</v>
      </c>
      <c r="L85" s="101">
        <v>8075027</v>
      </c>
      <c r="M85" s="49">
        <v>59.688563487722305</v>
      </c>
      <c r="N85" s="101">
        <v>34115961</v>
      </c>
      <c r="O85" s="106">
        <v>252.17658146445308</v>
      </c>
      <c r="P85" s="70"/>
    </row>
    <row r="86" spans="1:16" ht="9">
      <c r="A86" s="14"/>
      <c r="B86" s="7"/>
      <c r="C86" s="4"/>
      <c r="D86" s="15"/>
      <c r="E86" s="7"/>
      <c r="F86" s="101"/>
      <c r="G86" s="49"/>
      <c r="H86" s="101"/>
      <c r="I86" s="49"/>
      <c r="J86" s="101"/>
      <c r="K86" s="49"/>
      <c r="L86" s="101"/>
      <c r="M86" s="49"/>
      <c r="N86" s="101"/>
      <c r="O86" s="106"/>
      <c r="P86" s="70"/>
    </row>
    <row r="87" spans="1:16" ht="9">
      <c r="A87" s="14" t="s">
        <v>60</v>
      </c>
      <c r="B87" s="7"/>
      <c r="C87" s="4"/>
      <c r="D87" s="15" t="s">
        <v>155</v>
      </c>
      <c r="E87" s="7"/>
      <c r="F87" s="101">
        <v>2520537</v>
      </c>
      <c r="G87" s="49">
        <v>19.52330679142397</v>
      </c>
      <c r="H87" s="101">
        <v>13272632</v>
      </c>
      <c r="I87" s="49">
        <v>102.80573800966663</v>
      </c>
      <c r="J87" s="101">
        <v>67805681</v>
      </c>
      <c r="K87" s="49">
        <v>525.2020154294213</v>
      </c>
      <c r="L87" s="101">
        <v>13772557</v>
      </c>
      <c r="M87" s="49">
        <v>106.67800377989838</v>
      </c>
      <c r="N87" s="101">
        <v>54033124</v>
      </c>
      <c r="O87" s="106">
        <v>418.5240116495229</v>
      </c>
      <c r="P87" s="70"/>
    </row>
    <row r="88" spans="1:16" ht="9">
      <c r="A88" s="14"/>
      <c r="B88" s="7"/>
      <c r="C88" s="4"/>
      <c r="D88" s="15"/>
      <c r="E88" s="7"/>
      <c r="F88" s="101"/>
      <c r="G88" s="49"/>
      <c r="H88" s="101"/>
      <c r="I88" s="49"/>
      <c r="J88" s="101"/>
      <c r="K88" s="49"/>
      <c r="L88" s="101"/>
      <c r="M88" s="49"/>
      <c r="N88" s="101"/>
      <c r="O88" s="106"/>
      <c r="P88" s="70"/>
    </row>
    <row r="89" spans="1:16" ht="9">
      <c r="A89" s="14" t="s">
        <v>62</v>
      </c>
      <c r="B89" s="7"/>
      <c r="C89" s="4"/>
      <c r="D89" s="15" t="s">
        <v>156</v>
      </c>
      <c r="E89" s="7"/>
      <c r="F89" s="101">
        <v>1390713</v>
      </c>
      <c r="G89" s="49">
        <v>9.266107431739137</v>
      </c>
      <c r="H89" s="101">
        <v>20330794</v>
      </c>
      <c r="I89" s="49">
        <v>135.4609623815679</v>
      </c>
      <c r="J89" s="101">
        <v>43952388</v>
      </c>
      <c r="K89" s="49">
        <v>292.84802046826485</v>
      </c>
      <c r="L89" s="101">
        <v>8305978</v>
      </c>
      <c r="M89" s="49">
        <v>55.34145756432979</v>
      </c>
      <c r="N89" s="101">
        <v>35646410</v>
      </c>
      <c r="O89" s="106">
        <v>237.50656290393508</v>
      </c>
      <c r="P89" s="70"/>
    </row>
    <row r="90" spans="1:16" ht="9">
      <c r="A90" s="14"/>
      <c r="B90" s="7"/>
      <c r="C90" s="4"/>
      <c r="D90" s="15"/>
      <c r="E90" s="7"/>
      <c r="F90" s="57"/>
      <c r="G90" s="49"/>
      <c r="H90" s="57"/>
      <c r="I90" s="49"/>
      <c r="J90" s="57"/>
      <c r="K90" s="49"/>
      <c r="L90" s="92"/>
      <c r="M90" s="49"/>
      <c r="N90" s="57"/>
      <c r="O90" s="106"/>
      <c r="P90" s="70"/>
    </row>
    <row r="91" spans="1:16" ht="9">
      <c r="A91" s="14"/>
      <c r="B91" s="7"/>
      <c r="C91" s="4"/>
      <c r="D91" s="15"/>
      <c r="E91" s="7"/>
      <c r="F91" s="57"/>
      <c r="G91" s="49"/>
      <c r="H91" s="57"/>
      <c r="I91" s="49"/>
      <c r="J91" s="57"/>
      <c r="K91" s="49"/>
      <c r="L91" s="92"/>
      <c r="M91" s="49"/>
      <c r="N91" s="57"/>
      <c r="O91" s="106"/>
      <c r="P91" s="70"/>
    </row>
    <row r="92" spans="1:16" s="24" customFormat="1" ht="9">
      <c r="A92" s="21" t="s">
        <v>64</v>
      </c>
      <c r="B92" s="22"/>
      <c r="C92" s="16"/>
      <c r="D92" s="23" t="s">
        <v>25</v>
      </c>
      <c r="E92" s="22"/>
      <c r="F92" s="102">
        <v>13894785</v>
      </c>
      <c r="G92" s="103">
        <v>10.0984165699447</v>
      </c>
      <c r="H92" s="102">
        <v>147051429</v>
      </c>
      <c r="I92" s="103">
        <v>106.873664273873</v>
      </c>
      <c r="J92" s="102">
        <v>482569537</v>
      </c>
      <c r="K92" s="103">
        <v>350.7206630826847</v>
      </c>
      <c r="L92" s="102">
        <v>97931622</v>
      </c>
      <c r="M92" s="103">
        <v>71.17449563461118</v>
      </c>
      <c r="N92" s="102">
        <v>384637915</v>
      </c>
      <c r="O92" s="123">
        <v>279.54616744807356</v>
      </c>
      <c r="P92" s="97"/>
    </row>
    <row r="93" spans="1:16" s="24" customFormat="1" ht="9">
      <c r="A93" s="21"/>
      <c r="B93" s="22"/>
      <c r="C93" s="16"/>
      <c r="D93" s="23"/>
      <c r="E93" s="22"/>
      <c r="F93" s="101"/>
      <c r="G93" s="49"/>
      <c r="H93" s="109"/>
      <c r="I93" s="49"/>
      <c r="J93" s="109"/>
      <c r="K93" s="49"/>
      <c r="L93" s="137"/>
      <c r="M93" s="49"/>
      <c r="N93" s="109"/>
      <c r="O93" s="106"/>
      <c r="P93" s="97"/>
    </row>
    <row r="94" spans="1:16" s="24" customFormat="1" ht="9">
      <c r="A94" s="16"/>
      <c r="B94" s="22"/>
      <c r="C94" s="16"/>
      <c r="D94" s="16"/>
      <c r="E94" s="22"/>
      <c r="F94" s="101"/>
      <c r="G94" s="49"/>
      <c r="H94" s="109"/>
      <c r="I94" s="49"/>
      <c r="J94" s="109"/>
      <c r="K94" s="49"/>
      <c r="L94" s="137"/>
      <c r="M94" s="49"/>
      <c r="N94" s="109"/>
      <c r="O94" s="106"/>
      <c r="P94" s="97"/>
    </row>
    <row r="95" spans="1:16" s="24" customFormat="1" ht="9">
      <c r="A95" s="21" t="s">
        <v>65</v>
      </c>
      <c r="B95" s="22"/>
      <c r="C95" s="16"/>
      <c r="D95" s="23" t="s">
        <v>23</v>
      </c>
      <c r="E95" s="22"/>
      <c r="F95" s="102">
        <v>14207244</v>
      </c>
      <c r="G95" s="103">
        <v>7.961809525090449</v>
      </c>
      <c r="H95" s="102">
        <v>211094390</v>
      </c>
      <c r="I95" s="103">
        <v>118.29833604569318</v>
      </c>
      <c r="J95" s="102">
        <v>667223028</v>
      </c>
      <c r="K95" s="103">
        <v>373.91507175424675</v>
      </c>
      <c r="L95" s="102">
        <v>131113803</v>
      </c>
      <c r="M95" s="103">
        <v>73.47682109184812</v>
      </c>
      <c r="N95" s="102">
        <v>536109225</v>
      </c>
      <c r="O95" s="123">
        <v>300.4382506623986</v>
      </c>
      <c r="P95" s="97"/>
    </row>
    <row r="96" spans="1:14" ht="6" customHeight="1">
      <c r="A96" s="2" t="s">
        <v>29</v>
      </c>
      <c r="B96" s="113"/>
      <c r="C96" s="2"/>
      <c r="D96" s="114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ht="8.25">
      <c r="A97" s="1" t="s">
        <v>81</v>
      </c>
    </row>
  </sheetData>
  <mergeCells count="13">
    <mergeCell ref="A5:B10"/>
    <mergeCell ref="C5:E10"/>
    <mergeCell ref="N8:O8"/>
    <mergeCell ref="A53:O53"/>
    <mergeCell ref="F14:O14"/>
    <mergeCell ref="F54:O54"/>
    <mergeCell ref="F6:I7"/>
    <mergeCell ref="J6:O7"/>
    <mergeCell ref="F9:F10"/>
    <mergeCell ref="H9:H10"/>
    <mergeCell ref="J9:J10"/>
    <mergeCell ref="L9:L10"/>
    <mergeCell ref="N9:N10"/>
  </mergeCells>
  <printOptions/>
  <pageMargins left="0.4" right="0.25" top="0.6692913385826772" bottom="0.3937007874015748" header="0.511811023" footer="0.511811023"/>
  <pageSetup firstPageNumber="52" useFirstPageNumber="1" horizontalDpi="300" verticalDpi="300" orientation="portrait" paperSize="9" scale="92" r:id="rId2"/>
  <headerFooter alignWithMargins="0">
    <oddHeader>&amp;C&amp;7- 46 -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95"/>
  <sheetViews>
    <sheetView tabSelected="1" workbookViewId="0" topLeftCell="A1">
      <selection activeCell="A1" sqref="A1"/>
    </sheetView>
  </sheetViews>
  <sheetFormatPr defaultColWidth="12" defaultRowHeight="11.25"/>
  <cols>
    <col min="1" max="1" width="9.83203125" style="1" customWidth="1"/>
    <col min="2" max="2" width="9.33203125" style="1" customWidth="1"/>
    <col min="3" max="4" width="8.83203125" style="1" customWidth="1"/>
    <col min="5" max="5" width="7.66015625" style="1" customWidth="1"/>
    <col min="6" max="6" width="7.16015625" style="1" customWidth="1"/>
    <col min="7" max="7" width="9.33203125" style="1" customWidth="1"/>
    <col min="8" max="8" width="8.83203125" style="1" customWidth="1"/>
    <col min="9" max="9" width="9.83203125" style="1" customWidth="1"/>
    <col min="10" max="10" width="9.66015625" style="1" customWidth="1"/>
    <col min="11" max="11" width="8.16015625" style="1" customWidth="1"/>
    <col min="12" max="12" width="8" style="1" customWidth="1"/>
    <col min="13" max="14" width="9.83203125" style="1" customWidth="1"/>
    <col min="15" max="15" width="3.33203125" style="1" customWidth="1"/>
    <col min="16" max="16384" width="12" style="1" customWidth="1"/>
  </cols>
  <sheetData>
    <row r="1" spans="1:15" ht="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2">
      <c r="A3" s="44" t="s">
        <v>998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9">
      <c r="A5" s="68" t="s">
        <v>83</v>
      </c>
      <c r="B5" s="68"/>
      <c r="C5" s="68"/>
      <c r="D5" s="68"/>
      <c r="E5" s="68"/>
      <c r="F5" s="68"/>
      <c r="G5" s="68"/>
      <c r="H5" s="68"/>
      <c r="I5" s="68"/>
      <c r="J5" s="85"/>
      <c r="K5" s="133"/>
      <c r="L5" s="134"/>
      <c r="M5" s="133"/>
      <c r="N5" s="134"/>
      <c r="O5" s="1131" t="s">
        <v>33</v>
      </c>
    </row>
    <row r="6" spans="1:15" ht="9" customHeight="1">
      <c r="A6" s="88" t="s">
        <v>38</v>
      </c>
      <c r="B6" s="87"/>
      <c r="C6" s="88" t="s">
        <v>38</v>
      </c>
      <c r="D6" s="87"/>
      <c r="E6" s="4"/>
      <c r="F6" s="7"/>
      <c r="G6" s="1132" t="s">
        <v>40</v>
      </c>
      <c r="H6" s="1133"/>
      <c r="I6" s="1131" t="s">
        <v>85</v>
      </c>
      <c r="J6" s="1029"/>
      <c r="K6" s="88" t="s">
        <v>128</v>
      </c>
      <c r="L6" s="87"/>
      <c r="M6" s="88" t="s">
        <v>129</v>
      </c>
      <c r="N6" s="87"/>
      <c r="O6" s="1037"/>
    </row>
    <row r="7" spans="1:15" ht="9" customHeight="1">
      <c r="A7" s="88" t="s">
        <v>42</v>
      </c>
      <c r="B7" s="87"/>
      <c r="C7" s="88" t="s">
        <v>42</v>
      </c>
      <c r="D7" s="87"/>
      <c r="E7" s="1124" t="s">
        <v>39</v>
      </c>
      <c r="F7" s="1143"/>
      <c r="G7" s="1124" t="s">
        <v>43</v>
      </c>
      <c r="H7" s="1134"/>
      <c r="I7" s="1037"/>
      <c r="J7" s="1031"/>
      <c r="K7" s="88" t="s">
        <v>130</v>
      </c>
      <c r="L7" s="87"/>
      <c r="M7" s="88" t="s">
        <v>131</v>
      </c>
      <c r="N7" s="87"/>
      <c r="O7" s="1037"/>
    </row>
    <row r="8" spans="1:18" ht="9" customHeight="1">
      <c r="A8" s="9" t="s">
        <v>44</v>
      </c>
      <c r="B8" s="10"/>
      <c r="C8" s="9" t="s">
        <v>86</v>
      </c>
      <c r="D8" s="10"/>
      <c r="E8" s="8"/>
      <c r="F8" s="89"/>
      <c r="G8" s="1130" t="s">
        <v>46</v>
      </c>
      <c r="H8" s="1138"/>
      <c r="I8" s="1036"/>
      <c r="J8" s="1033"/>
      <c r="K8" s="8"/>
      <c r="L8" s="89"/>
      <c r="M8" s="8"/>
      <c r="N8" s="89"/>
      <c r="O8" s="1037"/>
      <c r="Q8" s="136"/>
      <c r="R8" s="136"/>
    </row>
    <row r="9" spans="1:18" ht="9">
      <c r="A9" s="1142" t="s">
        <v>32</v>
      </c>
      <c r="B9" s="135" t="s">
        <v>82</v>
      </c>
      <c r="C9" s="1142" t="s">
        <v>32</v>
      </c>
      <c r="D9" s="135" t="s">
        <v>82</v>
      </c>
      <c r="E9" s="1142" t="s">
        <v>32</v>
      </c>
      <c r="F9" s="135" t="s">
        <v>82</v>
      </c>
      <c r="G9" s="1142" t="s">
        <v>32</v>
      </c>
      <c r="H9" s="135" t="s">
        <v>82</v>
      </c>
      <c r="I9" s="1142" t="s">
        <v>32</v>
      </c>
      <c r="J9" s="135" t="s">
        <v>82</v>
      </c>
      <c r="K9" s="1142" t="s">
        <v>32</v>
      </c>
      <c r="L9" s="135" t="s">
        <v>82</v>
      </c>
      <c r="M9" s="1142" t="s">
        <v>32</v>
      </c>
      <c r="N9" s="135" t="s">
        <v>82</v>
      </c>
      <c r="O9" s="1037"/>
      <c r="Q9" s="136"/>
      <c r="R9" s="136"/>
    </row>
    <row r="10" spans="1:18" ht="9" customHeight="1">
      <c r="A10" s="1033"/>
      <c r="B10" s="10" t="s">
        <v>35</v>
      </c>
      <c r="C10" s="1033"/>
      <c r="D10" s="10" t="s">
        <v>35</v>
      </c>
      <c r="E10" s="1033"/>
      <c r="F10" s="10" t="s">
        <v>35</v>
      </c>
      <c r="G10" s="1033"/>
      <c r="H10" s="10" t="s">
        <v>35</v>
      </c>
      <c r="I10" s="1033"/>
      <c r="J10" s="10" t="s">
        <v>35</v>
      </c>
      <c r="K10" s="1033"/>
      <c r="L10" s="10" t="s">
        <v>35</v>
      </c>
      <c r="M10" s="1033"/>
      <c r="N10" s="10" t="s">
        <v>35</v>
      </c>
      <c r="O10" s="1036"/>
      <c r="Q10" s="70"/>
      <c r="R10" s="70"/>
    </row>
    <row r="11" spans="1:15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9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9">
      <c r="A13" s="912"/>
      <c r="B13" s="912"/>
      <c r="C13" s="912"/>
      <c r="D13" s="912"/>
      <c r="E13" s="912"/>
      <c r="F13" s="912"/>
      <c r="G13" s="912"/>
      <c r="H13" s="912"/>
      <c r="I13" s="912"/>
      <c r="J13" s="912"/>
      <c r="K13" s="912"/>
      <c r="L13" s="912"/>
      <c r="M13" s="912"/>
      <c r="N13" s="912"/>
      <c r="O13" s="13"/>
    </row>
    <row r="14" spans="1:15" ht="9">
      <c r="A14" s="912" t="s">
        <v>133</v>
      </c>
      <c r="B14" s="912"/>
      <c r="C14" s="912"/>
      <c r="D14" s="912"/>
      <c r="E14" s="912"/>
      <c r="F14" s="912"/>
      <c r="G14" s="912"/>
      <c r="H14" s="912"/>
      <c r="I14" s="912"/>
      <c r="J14" s="912"/>
      <c r="K14" s="912"/>
      <c r="L14" s="912"/>
      <c r="M14" s="912"/>
      <c r="N14" s="912"/>
      <c r="O14" s="4"/>
    </row>
    <row r="15" spans="1:15" ht="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9">
      <c r="A17" s="101">
        <v>26481634</v>
      </c>
      <c r="B17" s="49">
        <v>385.10338108049154</v>
      </c>
      <c r="C17" s="101">
        <v>4653390</v>
      </c>
      <c r="D17" s="49">
        <v>67.67090816549117</v>
      </c>
      <c r="E17" s="101">
        <v>84248</v>
      </c>
      <c r="F17" s="49">
        <v>1.2251581473133135</v>
      </c>
      <c r="G17" s="27">
        <v>0</v>
      </c>
      <c r="H17" s="27">
        <v>0</v>
      </c>
      <c r="I17" s="101">
        <v>70236574</v>
      </c>
      <c r="J17" s="49">
        <v>1021.4000436268451</v>
      </c>
      <c r="K17" s="27">
        <v>0</v>
      </c>
      <c r="L17" s="27">
        <v>0</v>
      </c>
      <c r="M17" s="101">
        <v>70236574</v>
      </c>
      <c r="N17" s="49">
        <v>1021.4000436268451</v>
      </c>
      <c r="O17" s="14" t="s">
        <v>10</v>
      </c>
    </row>
    <row r="18" spans="1:15" ht="9">
      <c r="A18" s="101"/>
      <c r="B18" s="49"/>
      <c r="C18" s="101"/>
      <c r="D18" s="49"/>
      <c r="E18" s="101"/>
      <c r="F18" s="49"/>
      <c r="G18" s="31"/>
      <c r="H18" s="27"/>
      <c r="I18" s="101"/>
      <c r="J18" s="49"/>
      <c r="K18" s="31"/>
      <c r="L18" s="27"/>
      <c r="M18" s="101"/>
      <c r="N18" s="49"/>
      <c r="O18" s="4"/>
    </row>
    <row r="19" spans="1:15" ht="9">
      <c r="A19" s="101">
        <v>15768861</v>
      </c>
      <c r="B19" s="49">
        <v>295.00422801339494</v>
      </c>
      <c r="C19" s="101">
        <v>4065811</v>
      </c>
      <c r="D19" s="49">
        <v>76.06328924475707</v>
      </c>
      <c r="E19" s="101">
        <v>63746</v>
      </c>
      <c r="F19" s="49">
        <v>1.1925616897087161</v>
      </c>
      <c r="G19" s="27">
        <v>0</v>
      </c>
      <c r="H19" s="27">
        <v>0</v>
      </c>
      <c r="I19" s="101">
        <v>80541604</v>
      </c>
      <c r="J19" s="49">
        <v>1506.7742502759434</v>
      </c>
      <c r="K19" s="27">
        <v>0</v>
      </c>
      <c r="L19" s="27">
        <v>0</v>
      </c>
      <c r="M19" s="101">
        <v>80541604</v>
      </c>
      <c r="N19" s="49">
        <v>1506.7742502759434</v>
      </c>
      <c r="O19" s="14" t="s">
        <v>12</v>
      </c>
    </row>
    <row r="20" spans="1:15" ht="9">
      <c r="A20" s="101"/>
      <c r="B20" s="49"/>
      <c r="C20" s="101"/>
      <c r="D20" s="49"/>
      <c r="E20" s="101"/>
      <c r="F20" s="49"/>
      <c r="G20" s="31"/>
      <c r="H20" s="27"/>
      <c r="I20" s="101"/>
      <c r="J20" s="49"/>
      <c r="K20" s="31"/>
      <c r="L20" s="27"/>
      <c r="M20" s="101"/>
      <c r="N20" s="49"/>
      <c r="O20" s="4"/>
    </row>
    <row r="21" spans="1:15" ht="9">
      <c r="A21" s="101">
        <v>46636234</v>
      </c>
      <c r="B21" s="49">
        <v>350.4086226717058</v>
      </c>
      <c r="C21" s="101">
        <v>8907506</v>
      </c>
      <c r="D21" s="49">
        <v>66.92793652463352</v>
      </c>
      <c r="E21" s="101">
        <v>220170</v>
      </c>
      <c r="F21" s="49">
        <v>1.6542816569114365</v>
      </c>
      <c r="G21" s="27">
        <v>0</v>
      </c>
      <c r="H21" s="27">
        <v>0</v>
      </c>
      <c r="I21" s="101">
        <v>135210384</v>
      </c>
      <c r="J21" s="49">
        <v>1015.9243224560639</v>
      </c>
      <c r="K21" s="27">
        <v>0</v>
      </c>
      <c r="L21" s="27">
        <v>0</v>
      </c>
      <c r="M21" s="101">
        <v>135210384</v>
      </c>
      <c r="N21" s="49">
        <v>1015.9243224560639</v>
      </c>
      <c r="O21" s="14" t="s">
        <v>14</v>
      </c>
    </row>
    <row r="22" spans="1:15" ht="9">
      <c r="A22" s="101"/>
      <c r="B22" s="49"/>
      <c r="C22" s="101"/>
      <c r="D22" s="49"/>
      <c r="E22" s="101"/>
      <c r="F22" s="49"/>
      <c r="G22" s="31"/>
      <c r="H22" s="27"/>
      <c r="I22" s="101"/>
      <c r="J22" s="49"/>
      <c r="K22" s="31"/>
      <c r="L22" s="27"/>
      <c r="M22" s="101"/>
      <c r="N22" s="49"/>
      <c r="O22" s="14"/>
    </row>
    <row r="23" spans="1:15" s="24" customFormat="1" ht="9">
      <c r="A23" s="102">
        <v>88886729</v>
      </c>
      <c r="B23" s="103">
        <v>348.15352768605885</v>
      </c>
      <c r="C23" s="102">
        <v>17626707</v>
      </c>
      <c r="D23" s="103">
        <v>69.04068011703465</v>
      </c>
      <c r="E23" s="102">
        <v>368164</v>
      </c>
      <c r="F23" s="103">
        <v>1.442032987477919</v>
      </c>
      <c r="G23" s="42">
        <v>0</v>
      </c>
      <c r="H23" s="42">
        <v>0</v>
      </c>
      <c r="I23" s="102">
        <v>285988562</v>
      </c>
      <c r="J23" s="103">
        <v>1120.1663944475126</v>
      </c>
      <c r="K23" s="42">
        <v>0</v>
      </c>
      <c r="L23" s="42">
        <v>0</v>
      </c>
      <c r="M23" s="102">
        <v>285988562</v>
      </c>
      <c r="N23" s="103">
        <v>1120.1663944475126</v>
      </c>
      <c r="O23" s="21" t="s">
        <v>16</v>
      </c>
    </row>
    <row r="24" spans="1:15" ht="9">
      <c r="A24" s="7"/>
      <c r="B24" s="49"/>
      <c r="C24" s="7"/>
      <c r="D24" s="49"/>
      <c r="E24" s="7"/>
      <c r="F24" s="49"/>
      <c r="G24" s="7"/>
      <c r="H24" s="7"/>
      <c r="I24" s="101"/>
      <c r="J24" s="49"/>
      <c r="K24" s="7"/>
      <c r="L24" s="7"/>
      <c r="M24" s="7"/>
      <c r="N24" s="7"/>
      <c r="O24" s="14"/>
    </row>
    <row r="25" spans="1:15" ht="9">
      <c r="A25" s="7"/>
      <c r="B25" s="49"/>
      <c r="C25" s="7"/>
      <c r="D25" s="49"/>
      <c r="E25" s="7"/>
      <c r="F25" s="49"/>
      <c r="G25" s="7"/>
      <c r="H25" s="7"/>
      <c r="I25" s="101"/>
      <c r="J25" s="49"/>
      <c r="K25" s="7"/>
      <c r="L25" s="7"/>
      <c r="M25" s="7"/>
      <c r="N25" s="7"/>
      <c r="O25" s="4"/>
    </row>
    <row r="26" spans="1:15" ht="9">
      <c r="A26" s="7"/>
      <c r="B26" s="49"/>
      <c r="C26" s="7"/>
      <c r="D26" s="49"/>
      <c r="E26" s="7"/>
      <c r="F26" s="49"/>
      <c r="G26" s="7"/>
      <c r="H26" s="7"/>
      <c r="I26" s="101"/>
      <c r="J26" s="49"/>
      <c r="K26" s="7"/>
      <c r="L26" s="7"/>
      <c r="M26" s="7"/>
      <c r="N26" s="7"/>
      <c r="O26" s="4"/>
    </row>
    <row r="27" spans="1:15" ht="9">
      <c r="A27" s="7"/>
      <c r="B27" s="49"/>
      <c r="C27" s="7"/>
      <c r="D27" s="49"/>
      <c r="E27" s="7"/>
      <c r="F27" s="49"/>
      <c r="G27" s="7"/>
      <c r="H27" s="7"/>
      <c r="I27" s="101"/>
      <c r="J27" s="49"/>
      <c r="K27" s="7"/>
      <c r="L27" s="7"/>
      <c r="M27" s="7"/>
      <c r="N27" s="7"/>
      <c r="O27" s="4"/>
    </row>
    <row r="28" spans="1:15" ht="9">
      <c r="A28" s="101">
        <v>71397156</v>
      </c>
      <c r="B28" s="49">
        <v>413.36457428700453</v>
      </c>
      <c r="C28" s="101">
        <v>4881973</v>
      </c>
      <c r="D28" s="49">
        <v>28.26491703430947</v>
      </c>
      <c r="E28" s="101">
        <v>334060</v>
      </c>
      <c r="F28" s="49">
        <v>1.934090619608388</v>
      </c>
      <c r="G28" s="27">
        <v>0</v>
      </c>
      <c r="H28" s="27">
        <v>0</v>
      </c>
      <c r="I28" s="101">
        <v>143934435</v>
      </c>
      <c r="J28" s="49">
        <v>833.3300621808455</v>
      </c>
      <c r="K28" s="101">
        <v>40020</v>
      </c>
      <c r="L28" s="27">
        <v>0.23170180984472158</v>
      </c>
      <c r="M28" s="101">
        <v>143974455</v>
      </c>
      <c r="N28" s="49">
        <v>833.5617639906902</v>
      </c>
      <c r="O28" s="14" t="s">
        <v>10</v>
      </c>
    </row>
    <row r="29" spans="1:15" ht="9">
      <c r="A29" s="101"/>
      <c r="B29" s="49"/>
      <c r="C29" s="101"/>
      <c r="D29" s="49"/>
      <c r="E29" s="101"/>
      <c r="F29" s="49"/>
      <c r="G29" s="101"/>
      <c r="H29" s="27"/>
      <c r="I29" s="101"/>
      <c r="J29" s="49"/>
      <c r="K29" s="101"/>
      <c r="L29" s="93"/>
      <c r="M29" s="101"/>
      <c r="N29" s="49"/>
      <c r="O29" s="4"/>
    </row>
    <row r="30" spans="1:15" ht="9">
      <c r="A30" s="101">
        <v>31648987</v>
      </c>
      <c r="B30" s="49">
        <v>302.16714722169183</v>
      </c>
      <c r="C30" s="101">
        <v>2466881</v>
      </c>
      <c r="D30" s="49">
        <v>23.55242505251098</v>
      </c>
      <c r="E30" s="101">
        <v>218706</v>
      </c>
      <c r="F30" s="49">
        <v>2.088084781363376</v>
      </c>
      <c r="G30" s="101">
        <v>1880</v>
      </c>
      <c r="H30" s="27">
        <v>0.017949207561581058</v>
      </c>
      <c r="I30" s="101">
        <v>66435948</v>
      </c>
      <c r="J30" s="49">
        <v>634.2939469161734</v>
      </c>
      <c r="K30" s="101">
        <v>27755</v>
      </c>
      <c r="L30" s="27">
        <v>0.2649894978040863</v>
      </c>
      <c r="M30" s="101">
        <v>66463703</v>
      </c>
      <c r="N30" s="49">
        <v>634.5589364139774</v>
      </c>
      <c r="O30" s="14" t="s">
        <v>12</v>
      </c>
    </row>
    <row r="31" spans="1:15" ht="9">
      <c r="A31" s="101"/>
      <c r="B31" s="49"/>
      <c r="C31" s="101"/>
      <c r="D31" s="49"/>
      <c r="E31" s="101"/>
      <c r="F31" s="49"/>
      <c r="G31" s="31"/>
      <c r="H31" s="27"/>
      <c r="I31" s="101"/>
      <c r="J31" s="49"/>
      <c r="K31" s="101"/>
      <c r="L31" s="27"/>
      <c r="M31" s="101"/>
      <c r="N31" s="49"/>
      <c r="O31" s="4"/>
    </row>
    <row r="32" spans="1:15" ht="9">
      <c r="A32" s="101">
        <v>24423014</v>
      </c>
      <c r="B32" s="49">
        <v>293.6587870334744</v>
      </c>
      <c r="C32" s="101">
        <v>2263444</v>
      </c>
      <c r="D32" s="49">
        <v>27.215323201231243</v>
      </c>
      <c r="E32" s="101">
        <v>143888</v>
      </c>
      <c r="F32" s="49">
        <v>1.7300884955752212</v>
      </c>
      <c r="G32" s="27">
        <v>0</v>
      </c>
      <c r="H32" s="27">
        <v>0</v>
      </c>
      <c r="I32" s="101">
        <v>50611168</v>
      </c>
      <c r="J32" s="49">
        <v>608.5413620623317</v>
      </c>
      <c r="K32" s="101">
        <v>27736</v>
      </c>
      <c r="L32" s="27">
        <v>0.3334936514043863</v>
      </c>
      <c r="M32" s="101">
        <v>50638904</v>
      </c>
      <c r="N32" s="49">
        <v>608.874855713736</v>
      </c>
      <c r="O32" s="14" t="s">
        <v>14</v>
      </c>
    </row>
    <row r="33" spans="1:15" ht="9">
      <c r="A33" s="101"/>
      <c r="B33" s="49"/>
      <c r="C33" s="101"/>
      <c r="D33" s="49"/>
      <c r="E33" s="101"/>
      <c r="F33" s="49"/>
      <c r="G33" s="31"/>
      <c r="H33" s="27"/>
      <c r="I33" s="101"/>
      <c r="J33" s="49"/>
      <c r="K33" s="101"/>
      <c r="L33" s="27"/>
      <c r="M33" s="101"/>
      <c r="N33" s="49"/>
      <c r="O33" s="4"/>
    </row>
    <row r="34" spans="1:15" ht="9">
      <c r="A34" s="101">
        <v>27120280</v>
      </c>
      <c r="B34" s="49">
        <v>317.89525506376594</v>
      </c>
      <c r="C34" s="101">
        <v>2332235</v>
      </c>
      <c r="D34" s="49">
        <v>27.337713334583647</v>
      </c>
      <c r="E34" s="101">
        <v>162979</v>
      </c>
      <c r="F34" s="49">
        <v>1.9103877531882971</v>
      </c>
      <c r="G34" s="27">
        <v>0</v>
      </c>
      <c r="H34" s="27">
        <v>0</v>
      </c>
      <c r="I34" s="101">
        <v>56677969</v>
      </c>
      <c r="J34" s="49">
        <v>664.3610394786197</v>
      </c>
      <c r="K34" s="27">
        <v>0</v>
      </c>
      <c r="L34" s="27">
        <v>0</v>
      </c>
      <c r="M34" s="101">
        <v>56677969</v>
      </c>
      <c r="N34" s="49">
        <v>664.3610394786197</v>
      </c>
      <c r="O34" s="14" t="s">
        <v>16</v>
      </c>
    </row>
    <row r="35" spans="1:15" ht="9">
      <c r="A35" s="101"/>
      <c r="B35" s="49"/>
      <c r="C35" s="101"/>
      <c r="D35" s="49"/>
      <c r="E35" s="101"/>
      <c r="F35" s="49"/>
      <c r="G35" s="31"/>
      <c r="H35" s="27"/>
      <c r="I35" s="101"/>
      <c r="J35" s="49"/>
      <c r="K35" s="27"/>
      <c r="L35" s="27"/>
      <c r="M35" s="101"/>
      <c r="N35" s="49"/>
      <c r="O35" s="4"/>
    </row>
    <row r="36" spans="1:15" ht="9">
      <c r="A36" s="101">
        <v>27951407</v>
      </c>
      <c r="B36" s="49">
        <v>315.7637483054677</v>
      </c>
      <c r="C36" s="101">
        <v>2801117</v>
      </c>
      <c r="D36" s="49">
        <v>31.64388838680524</v>
      </c>
      <c r="E36" s="101">
        <v>161112</v>
      </c>
      <c r="F36" s="49">
        <v>1.820063262539539</v>
      </c>
      <c r="G36" s="27">
        <v>0</v>
      </c>
      <c r="H36" s="27">
        <v>0</v>
      </c>
      <c r="I36" s="101">
        <v>73693191</v>
      </c>
      <c r="J36" s="49">
        <v>832.5032873926796</v>
      </c>
      <c r="K36" s="27">
        <v>0</v>
      </c>
      <c r="L36" s="27">
        <v>0</v>
      </c>
      <c r="M36" s="101">
        <v>73693191</v>
      </c>
      <c r="N36" s="49">
        <v>832.5032873926796</v>
      </c>
      <c r="O36" s="14" t="s">
        <v>18</v>
      </c>
    </row>
    <row r="37" spans="1:15" ht="9">
      <c r="A37" s="101"/>
      <c r="B37" s="49"/>
      <c r="C37" s="101"/>
      <c r="D37" s="49"/>
      <c r="E37" s="101"/>
      <c r="F37" s="49"/>
      <c r="G37" s="31"/>
      <c r="H37" s="27"/>
      <c r="I37" s="101"/>
      <c r="J37" s="49"/>
      <c r="K37" s="101"/>
      <c r="L37" s="27"/>
      <c r="M37" s="101"/>
      <c r="N37" s="49"/>
      <c r="O37" s="4"/>
    </row>
    <row r="38" spans="1:15" ht="9">
      <c r="A38" s="101">
        <v>45029797</v>
      </c>
      <c r="B38" s="49">
        <v>349.72426567669584</v>
      </c>
      <c r="C38" s="101">
        <v>3650185</v>
      </c>
      <c r="D38" s="49">
        <v>28.349189953245624</v>
      </c>
      <c r="E38" s="101">
        <v>239424</v>
      </c>
      <c r="F38" s="49">
        <v>1.8594883424719242</v>
      </c>
      <c r="G38" s="31">
        <v>93</v>
      </c>
      <c r="H38" s="30">
        <v>0.0007222852172292208</v>
      </c>
      <c r="I38" s="101">
        <v>95386398</v>
      </c>
      <c r="J38" s="49">
        <v>740.8191957004614</v>
      </c>
      <c r="K38" s="101">
        <v>1110</v>
      </c>
      <c r="L38" s="27">
        <v>0.008620823560477796</v>
      </c>
      <c r="M38" s="101">
        <v>95387508</v>
      </c>
      <c r="N38" s="49">
        <v>740.8278165240218</v>
      </c>
      <c r="O38" s="14" t="s">
        <v>20</v>
      </c>
    </row>
    <row r="39" spans="1:15" ht="9">
      <c r="A39" s="101"/>
      <c r="B39" s="49"/>
      <c r="C39" s="101"/>
      <c r="D39" s="49"/>
      <c r="E39" s="101"/>
      <c r="F39" s="49"/>
      <c r="G39" s="31"/>
      <c r="H39" s="27"/>
      <c r="I39" s="101"/>
      <c r="J39" s="49"/>
      <c r="K39" s="101"/>
      <c r="L39" s="27"/>
      <c r="M39" s="101"/>
      <c r="N39" s="49"/>
      <c r="O39" s="4"/>
    </row>
    <row r="40" spans="1:15" ht="9">
      <c r="A40" s="101">
        <v>48031275</v>
      </c>
      <c r="B40" s="49">
        <v>374.43111835232855</v>
      </c>
      <c r="C40" s="101">
        <v>4026577</v>
      </c>
      <c r="D40" s="49">
        <v>31.38945883160012</v>
      </c>
      <c r="E40" s="101">
        <v>218040</v>
      </c>
      <c r="F40" s="49">
        <v>1.6997458644506462</v>
      </c>
      <c r="G40" s="27">
        <v>0</v>
      </c>
      <c r="H40" s="27">
        <v>0</v>
      </c>
      <c r="I40" s="101">
        <v>93908292</v>
      </c>
      <c r="J40" s="49">
        <v>732.0685698249115</v>
      </c>
      <c r="K40" s="101">
        <v>41734</v>
      </c>
      <c r="L40" s="27">
        <v>0.32534027658678805</v>
      </c>
      <c r="M40" s="101">
        <v>93950026</v>
      </c>
      <c r="N40" s="49">
        <v>732.3939101014984</v>
      </c>
      <c r="O40" s="14" t="s">
        <v>22</v>
      </c>
    </row>
    <row r="41" spans="1:15" ht="9">
      <c r="A41" s="101"/>
      <c r="B41" s="49"/>
      <c r="C41" s="101"/>
      <c r="D41" s="49"/>
      <c r="E41" s="101"/>
      <c r="F41" s="49"/>
      <c r="G41" s="31"/>
      <c r="H41" s="27"/>
      <c r="I41" s="101"/>
      <c r="J41" s="49"/>
      <c r="K41" s="101"/>
      <c r="L41" s="27"/>
      <c r="M41" s="101"/>
      <c r="N41" s="49"/>
      <c r="O41" s="14"/>
    </row>
    <row r="42" spans="1:15" ht="9">
      <c r="A42" s="101">
        <v>40905780</v>
      </c>
      <c r="B42" s="49">
        <v>361.25635862653667</v>
      </c>
      <c r="C42" s="101">
        <v>1849566</v>
      </c>
      <c r="D42" s="49">
        <v>16.334304790165323</v>
      </c>
      <c r="E42" s="101">
        <v>218390</v>
      </c>
      <c r="F42" s="49">
        <v>1.9286950685318638</v>
      </c>
      <c r="G42" s="27">
        <v>0</v>
      </c>
      <c r="H42" s="27">
        <v>0</v>
      </c>
      <c r="I42" s="101">
        <v>76715768</v>
      </c>
      <c r="J42" s="49">
        <v>677.509608591211</v>
      </c>
      <c r="K42" s="101">
        <v>4609</v>
      </c>
      <c r="L42" s="27">
        <v>0.040704041260421084</v>
      </c>
      <c r="M42" s="101">
        <v>76720377</v>
      </c>
      <c r="N42" s="49">
        <v>677.5503126324713</v>
      </c>
      <c r="O42" s="14" t="s">
        <v>24</v>
      </c>
    </row>
    <row r="43" spans="1:15" ht="9">
      <c r="A43" s="101"/>
      <c r="B43" s="49"/>
      <c r="C43" s="101"/>
      <c r="D43" s="49"/>
      <c r="E43" s="101"/>
      <c r="F43" s="49"/>
      <c r="G43" s="31"/>
      <c r="H43" s="27"/>
      <c r="I43" s="101"/>
      <c r="J43" s="49"/>
      <c r="K43" s="101"/>
      <c r="L43" s="27"/>
      <c r="M43" s="101"/>
      <c r="N43" s="49"/>
      <c r="O43" s="14"/>
    </row>
    <row r="44" spans="1:15" ht="9">
      <c r="A44" s="101">
        <v>59605849</v>
      </c>
      <c r="B44" s="49">
        <v>372.9818032776627</v>
      </c>
      <c r="C44" s="101">
        <v>2873947</v>
      </c>
      <c r="D44" s="49">
        <v>17.983636716330118</v>
      </c>
      <c r="E44" s="101">
        <v>272942</v>
      </c>
      <c r="F44" s="49">
        <v>1.7079263370648712</v>
      </c>
      <c r="G44" s="27">
        <v>0</v>
      </c>
      <c r="H44" s="27">
        <v>0</v>
      </c>
      <c r="I44" s="101">
        <v>117589712</v>
      </c>
      <c r="J44" s="49">
        <v>735.8140780556789</v>
      </c>
      <c r="K44" s="101">
        <v>12441</v>
      </c>
      <c r="L44" s="27">
        <v>0.07784918246156348</v>
      </c>
      <c r="M44" s="101">
        <v>117602153</v>
      </c>
      <c r="N44" s="49">
        <v>735.8919272381405</v>
      </c>
      <c r="O44" s="14" t="s">
        <v>60</v>
      </c>
    </row>
    <row r="45" spans="1:15" ht="9">
      <c r="A45" s="92"/>
      <c r="B45" s="49"/>
      <c r="C45" s="49"/>
      <c r="D45" s="49"/>
      <c r="E45" s="57"/>
      <c r="F45" s="49"/>
      <c r="G45" s="31"/>
      <c r="H45" s="27"/>
      <c r="I45" s="57"/>
      <c r="J45" s="49"/>
      <c r="K45" s="57"/>
      <c r="L45" s="93"/>
      <c r="M45" s="101"/>
      <c r="N45" s="49"/>
      <c r="O45" s="14"/>
    </row>
    <row r="46" spans="1:15" ht="9">
      <c r="A46" s="92"/>
      <c r="B46" s="49"/>
      <c r="C46" s="49"/>
      <c r="D46" s="49"/>
      <c r="E46" s="57"/>
      <c r="F46" s="49"/>
      <c r="G46" s="31"/>
      <c r="H46" s="27"/>
      <c r="I46" s="57"/>
      <c r="J46" s="49"/>
      <c r="K46" s="57"/>
      <c r="L46" s="93"/>
      <c r="M46" s="101"/>
      <c r="N46" s="49"/>
      <c r="O46" s="14"/>
    </row>
    <row r="47" spans="1:15" s="24" customFormat="1" ht="9">
      <c r="A47" s="102">
        <v>376113545</v>
      </c>
      <c r="B47" s="103">
        <v>353.3111938595016</v>
      </c>
      <c r="C47" s="102">
        <v>27145925</v>
      </c>
      <c r="D47" s="103">
        <v>25.500169556963154</v>
      </c>
      <c r="E47" s="102">
        <v>1969541</v>
      </c>
      <c r="F47" s="103">
        <v>1.8501351289149575</v>
      </c>
      <c r="G47" s="32">
        <v>1973</v>
      </c>
      <c r="H47" s="60">
        <v>0.0018533844227407357</v>
      </c>
      <c r="I47" s="102">
        <v>774952881</v>
      </c>
      <c r="J47" s="103">
        <v>727.9703993935403</v>
      </c>
      <c r="K47" s="102">
        <v>155405</v>
      </c>
      <c r="L47" s="116">
        <v>0.14598337872074202</v>
      </c>
      <c r="M47" s="102">
        <v>775108286</v>
      </c>
      <c r="N47" s="103">
        <v>728.1163827722611</v>
      </c>
      <c r="O47" s="21" t="s">
        <v>62</v>
      </c>
    </row>
    <row r="48" spans="1:15" s="24" customFormat="1" ht="9">
      <c r="A48" s="101"/>
      <c r="B48" s="49"/>
      <c r="C48" s="101"/>
      <c r="D48" s="49"/>
      <c r="E48" s="101"/>
      <c r="F48" s="49"/>
      <c r="G48" s="32"/>
      <c r="H48" s="42"/>
      <c r="I48" s="101"/>
      <c r="J48" s="49"/>
      <c r="K48" s="109"/>
      <c r="L48" s="116"/>
      <c r="M48" s="102"/>
      <c r="N48" s="103"/>
      <c r="O48" s="21"/>
    </row>
    <row r="49" spans="1:15" s="24" customFormat="1" ht="9">
      <c r="A49" s="101"/>
      <c r="B49" s="49"/>
      <c r="C49" s="101"/>
      <c r="D49" s="49"/>
      <c r="E49" s="101"/>
      <c r="F49" s="49"/>
      <c r="G49" s="32"/>
      <c r="H49" s="42"/>
      <c r="I49" s="101"/>
      <c r="J49" s="49"/>
      <c r="K49" s="109"/>
      <c r="L49" s="116"/>
      <c r="M49" s="102"/>
      <c r="N49" s="103"/>
      <c r="O49" s="16"/>
    </row>
    <row r="50" spans="1:15" s="24" customFormat="1" ht="9">
      <c r="A50" s="102">
        <v>465000274</v>
      </c>
      <c r="B50" s="103">
        <v>352.31350428231127</v>
      </c>
      <c r="C50" s="102">
        <v>44772632</v>
      </c>
      <c r="D50" s="103">
        <v>33.92256684103018</v>
      </c>
      <c r="E50" s="102">
        <v>2337705</v>
      </c>
      <c r="F50" s="103">
        <v>1.7711925918742157</v>
      </c>
      <c r="G50" s="32">
        <v>1973</v>
      </c>
      <c r="H50" s="60">
        <v>0.0014948691061394948</v>
      </c>
      <c r="I50" s="102">
        <v>1060941443</v>
      </c>
      <c r="J50" s="103">
        <v>803.8360803668302</v>
      </c>
      <c r="K50" s="102">
        <v>155405</v>
      </c>
      <c r="L50" s="116">
        <v>0.1177446190773483</v>
      </c>
      <c r="M50" s="102">
        <v>1061096848</v>
      </c>
      <c r="N50" s="103">
        <v>803.9538249859074</v>
      </c>
      <c r="O50" s="21" t="s">
        <v>64</v>
      </c>
    </row>
    <row r="51" spans="1:15" ht="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4"/>
    </row>
    <row r="52" spans="1:15" ht="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9">
      <c r="A53" s="912"/>
      <c r="B53" s="912"/>
      <c r="C53" s="912"/>
      <c r="D53" s="912"/>
      <c r="E53" s="912"/>
      <c r="F53" s="912"/>
      <c r="G53" s="912"/>
      <c r="H53" s="912"/>
      <c r="I53" s="912"/>
      <c r="J53" s="912"/>
      <c r="K53" s="912"/>
      <c r="L53" s="912"/>
      <c r="M53" s="912"/>
      <c r="N53" s="912"/>
      <c r="O53" s="13"/>
    </row>
    <row r="54" spans="1:15" ht="9">
      <c r="A54" s="912" t="s">
        <v>144</v>
      </c>
      <c r="B54" s="912"/>
      <c r="C54" s="912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4"/>
    </row>
    <row r="55" spans="1:15" ht="9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9">
      <c r="A57" s="101">
        <v>92558581</v>
      </c>
      <c r="B57" s="49">
        <v>351.16600967466564</v>
      </c>
      <c r="C57" s="101">
        <v>16957317</v>
      </c>
      <c r="D57" s="49">
        <v>64.33583230579532</v>
      </c>
      <c r="E57" s="101">
        <v>469222</v>
      </c>
      <c r="F57" s="49">
        <v>1.7802219482120838</v>
      </c>
      <c r="G57" s="101">
        <v>399187</v>
      </c>
      <c r="H57" s="49">
        <v>1.5145101014891398</v>
      </c>
      <c r="I57" s="101">
        <v>252528371</v>
      </c>
      <c r="J57" s="49">
        <v>958.0892383572038</v>
      </c>
      <c r="K57" s="27">
        <v>0</v>
      </c>
      <c r="L57" s="27">
        <v>0</v>
      </c>
      <c r="M57" s="101">
        <v>252528371</v>
      </c>
      <c r="N57" s="49">
        <v>958.0892383572038</v>
      </c>
      <c r="O57" s="14" t="s">
        <v>10</v>
      </c>
    </row>
    <row r="58" spans="1:15" ht="9">
      <c r="A58" s="101"/>
      <c r="B58" s="49"/>
      <c r="C58" s="101"/>
      <c r="D58" s="49"/>
      <c r="E58" s="101"/>
      <c r="F58" s="49"/>
      <c r="G58" s="101"/>
      <c r="H58" s="101"/>
      <c r="I58" s="101"/>
      <c r="J58" s="49"/>
      <c r="K58" s="31"/>
      <c r="L58" s="31"/>
      <c r="M58" s="101"/>
      <c r="N58" s="49"/>
      <c r="O58" s="4"/>
    </row>
    <row r="59" spans="1:15" ht="9">
      <c r="A59" s="101">
        <v>14041281</v>
      </c>
      <c r="B59" s="49">
        <v>334.8503803686834</v>
      </c>
      <c r="C59" s="101">
        <v>1472685</v>
      </c>
      <c r="D59" s="49">
        <v>35.11995325876994</v>
      </c>
      <c r="E59" s="101">
        <v>78153</v>
      </c>
      <c r="F59" s="49">
        <v>1.8637588534090097</v>
      </c>
      <c r="G59" s="27">
        <v>0</v>
      </c>
      <c r="H59" s="27">
        <v>0</v>
      </c>
      <c r="I59" s="101">
        <v>27672812</v>
      </c>
      <c r="J59" s="49">
        <v>659.9292204230559</v>
      </c>
      <c r="K59" s="27">
        <v>0</v>
      </c>
      <c r="L59" s="27">
        <v>0</v>
      </c>
      <c r="M59" s="101">
        <v>27672812</v>
      </c>
      <c r="N59" s="49">
        <v>659.9292204230559</v>
      </c>
      <c r="O59" s="14" t="s">
        <v>12</v>
      </c>
    </row>
    <row r="60" spans="1:15" ht="9">
      <c r="A60" s="101"/>
      <c r="B60" s="49"/>
      <c r="C60" s="101"/>
      <c r="D60" s="49"/>
      <c r="E60" s="101"/>
      <c r="F60" s="49"/>
      <c r="G60" s="31"/>
      <c r="H60" s="31"/>
      <c r="I60" s="101"/>
      <c r="J60" s="49"/>
      <c r="K60" s="31"/>
      <c r="L60" s="31"/>
      <c r="M60" s="101"/>
      <c r="N60" s="49"/>
      <c r="O60" s="4"/>
    </row>
    <row r="61" spans="1:15" ht="9">
      <c r="A61" s="101">
        <v>22598044</v>
      </c>
      <c r="B61" s="49">
        <v>365.16779781526725</v>
      </c>
      <c r="C61" s="101">
        <v>3324030</v>
      </c>
      <c r="D61" s="49">
        <v>53.713884041109175</v>
      </c>
      <c r="E61" s="101">
        <v>94936</v>
      </c>
      <c r="F61" s="49">
        <v>1.5340960506754573</v>
      </c>
      <c r="G61" s="31">
        <v>82657</v>
      </c>
      <c r="H61" s="49">
        <v>1.3356764268631633</v>
      </c>
      <c r="I61" s="101">
        <v>60619183</v>
      </c>
      <c r="J61" s="49">
        <v>979.5614860060759</v>
      </c>
      <c r="K61" s="27">
        <v>0</v>
      </c>
      <c r="L61" s="27">
        <v>0</v>
      </c>
      <c r="M61" s="101">
        <v>60619183</v>
      </c>
      <c r="N61" s="49">
        <v>979.5614860060759</v>
      </c>
      <c r="O61" s="14" t="s">
        <v>14</v>
      </c>
    </row>
    <row r="62" spans="1:15" ht="9">
      <c r="A62" s="101"/>
      <c r="B62" s="49"/>
      <c r="C62" s="101"/>
      <c r="D62" s="49"/>
      <c r="E62" s="101"/>
      <c r="F62" s="49"/>
      <c r="G62" s="31"/>
      <c r="H62" s="31"/>
      <c r="I62" s="101"/>
      <c r="J62" s="49"/>
      <c r="K62" s="31"/>
      <c r="L62" s="31"/>
      <c r="M62" s="101"/>
      <c r="N62" s="49"/>
      <c r="O62" s="14"/>
    </row>
    <row r="63" spans="1:15" ht="9">
      <c r="A63" s="101">
        <v>14545901</v>
      </c>
      <c r="B63" s="49">
        <v>353.9579267550797</v>
      </c>
      <c r="C63" s="101">
        <v>2216223</v>
      </c>
      <c r="D63" s="49">
        <v>53.92926146733179</v>
      </c>
      <c r="E63" s="101">
        <v>68767</v>
      </c>
      <c r="F63" s="49">
        <v>1.6733665896094416</v>
      </c>
      <c r="G63" s="27">
        <v>0</v>
      </c>
      <c r="H63" s="27">
        <v>0</v>
      </c>
      <c r="I63" s="101">
        <v>43913348</v>
      </c>
      <c r="J63" s="49">
        <v>1068.581287261224</v>
      </c>
      <c r="K63" s="27">
        <v>0</v>
      </c>
      <c r="L63" s="27">
        <v>0</v>
      </c>
      <c r="M63" s="101">
        <v>43913348</v>
      </c>
      <c r="N63" s="49">
        <v>1068.581287261224</v>
      </c>
      <c r="O63" s="14" t="s">
        <v>16</v>
      </c>
    </row>
    <row r="64" spans="1:15" ht="9">
      <c r="A64" s="92"/>
      <c r="B64" s="49"/>
      <c r="C64" s="49"/>
      <c r="D64" s="49"/>
      <c r="E64" s="57"/>
      <c r="F64" s="49"/>
      <c r="G64" s="57"/>
      <c r="H64" s="49"/>
      <c r="I64" s="57"/>
      <c r="J64" s="49"/>
      <c r="K64" s="31"/>
      <c r="L64" s="31"/>
      <c r="M64" s="57"/>
      <c r="N64" s="49"/>
      <c r="O64" s="14"/>
    </row>
    <row r="65" spans="1:15" s="24" customFormat="1" ht="9">
      <c r="A65" s="102">
        <v>143743807</v>
      </c>
      <c r="B65" s="103">
        <v>351.8932230401457</v>
      </c>
      <c r="C65" s="102">
        <v>23970255</v>
      </c>
      <c r="D65" s="103">
        <v>58.680582246191435</v>
      </c>
      <c r="E65" s="102">
        <v>711078</v>
      </c>
      <c r="F65" s="103">
        <v>1.7407604158761478</v>
      </c>
      <c r="G65" s="102">
        <v>481844</v>
      </c>
      <c r="H65" s="103">
        <v>1.179582214366675</v>
      </c>
      <c r="I65" s="102">
        <v>384733714</v>
      </c>
      <c r="J65" s="103">
        <v>941.8505705199921</v>
      </c>
      <c r="K65" s="42">
        <v>0</v>
      </c>
      <c r="L65" s="42">
        <v>0</v>
      </c>
      <c r="M65" s="102">
        <v>384733714</v>
      </c>
      <c r="N65" s="103">
        <v>941.8505705199921</v>
      </c>
      <c r="O65" s="21" t="s">
        <v>18</v>
      </c>
    </row>
    <row r="66" spans="1:15" ht="9">
      <c r="A66" s="92"/>
      <c r="B66" s="49"/>
      <c r="C66" s="7"/>
      <c r="D66" s="49"/>
      <c r="E66" s="7"/>
      <c r="F66" s="49"/>
      <c r="G66" s="7"/>
      <c r="H66" s="7"/>
      <c r="I66" s="7"/>
      <c r="J66" s="49"/>
      <c r="K66" s="7"/>
      <c r="L66" s="7"/>
      <c r="M66" s="7"/>
      <c r="N66" s="7"/>
      <c r="O66" s="108"/>
    </row>
    <row r="67" spans="1:15" ht="9">
      <c r="A67" s="92"/>
      <c r="B67" s="49"/>
      <c r="C67" s="7"/>
      <c r="D67" s="49"/>
      <c r="E67" s="7"/>
      <c r="F67" s="49"/>
      <c r="G67" s="7"/>
      <c r="H67" s="7"/>
      <c r="I67" s="7"/>
      <c r="J67" s="49"/>
      <c r="K67" s="7"/>
      <c r="L67" s="7"/>
      <c r="M67" s="7"/>
      <c r="N67" s="7"/>
      <c r="O67" s="108"/>
    </row>
    <row r="68" spans="1:15" ht="9">
      <c r="A68" s="92"/>
      <c r="B68" s="49"/>
      <c r="C68" s="7"/>
      <c r="D68" s="49"/>
      <c r="E68" s="7"/>
      <c r="F68" s="49"/>
      <c r="G68" s="7"/>
      <c r="H68" s="7"/>
      <c r="I68" s="7"/>
      <c r="J68" s="49"/>
      <c r="K68" s="7"/>
      <c r="L68" s="7"/>
      <c r="M68" s="7"/>
      <c r="N68" s="7"/>
      <c r="O68" s="108"/>
    </row>
    <row r="69" spans="1:15" ht="9">
      <c r="A69" s="92"/>
      <c r="B69" s="49"/>
      <c r="C69" s="7"/>
      <c r="D69" s="49"/>
      <c r="E69" s="7"/>
      <c r="F69" s="49"/>
      <c r="G69" s="7"/>
      <c r="H69" s="7"/>
      <c r="I69" s="7"/>
      <c r="J69" s="49"/>
      <c r="K69" s="7"/>
      <c r="L69" s="7"/>
      <c r="M69" s="7"/>
      <c r="N69" s="7"/>
      <c r="O69" s="108"/>
    </row>
    <row r="70" spans="1:15" ht="9">
      <c r="A70" s="92"/>
      <c r="B70" s="49"/>
      <c r="C70" s="7"/>
      <c r="D70" s="49"/>
      <c r="E70" s="7"/>
      <c r="F70" s="49"/>
      <c r="G70" s="7"/>
      <c r="H70" s="7"/>
      <c r="I70" s="7"/>
      <c r="J70" s="49"/>
      <c r="K70" s="7"/>
      <c r="L70" s="7"/>
      <c r="M70" s="7"/>
      <c r="N70" s="7"/>
      <c r="O70" s="100"/>
    </row>
    <row r="71" spans="1:15" ht="9">
      <c r="A71" s="101">
        <v>52396763</v>
      </c>
      <c r="B71" s="49">
        <v>409.4808727795622</v>
      </c>
      <c r="C71" s="101">
        <v>3058804</v>
      </c>
      <c r="D71" s="49">
        <v>23.90456318039372</v>
      </c>
      <c r="E71" s="101">
        <v>223648</v>
      </c>
      <c r="F71" s="49">
        <v>1.7478098453410857</v>
      </c>
      <c r="G71" s="27">
        <v>0</v>
      </c>
      <c r="H71" s="27">
        <v>0</v>
      </c>
      <c r="I71" s="101">
        <v>100642756</v>
      </c>
      <c r="J71" s="49">
        <v>786.5234645472378</v>
      </c>
      <c r="K71" s="27">
        <v>0</v>
      </c>
      <c r="L71" s="27">
        <v>0</v>
      </c>
      <c r="M71" s="101">
        <v>100642756</v>
      </c>
      <c r="N71" s="49">
        <v>786.5234645472378</v>
      </c>
      <c r="O71" s="14" t="s">
        <v>10</v>
      </c>
    </row>
    <row r="72" spans="1:15" ht="9">
      <c r="A72" s="101"/>
      <c r="B72" s="49"/>
      <c r="C72" s="101"/>
      <c r="D72" s="49"/>
      <c r="E72" s="101"/>
      <c r="F72" s="49"/>
      <c r="G72" s="31"/>
      <c r="H72" s="31"/>
      <c r="I72" s="101"/>
      <c r="J72" s="49"/>
      <c r="K72" s="101"/>
      <c r="L72" s="27"/>
      <c r="M72" s="101"/>
      <c r="N72" s="49"/>
      <c r="O72" s="4"/>
    </row>
    <row r="73" spans="1:15" ht="9">
      <c r="A73" s="101">
        <v>99436164</v>
      </c>
      <c r="B73" s="49">
        <v>414.32425540425675</v>
      </c>
      <c r="C73" s="101">
        <v>5971041</v>
      </c>
      <c r="D73" s="49">
        <v>24.879752162536043</v>
      </c>
      <c r="E73" s="101">
        <v>550730</v>
      </c>
      <c r="F73" s="49">
        <v>2.2947465791096517</v>
      </c>
      <c r="G73" s="27">
        <v>0</v>
      </c>
      <c r="H73" s="27">
        <v>0</v>
      </c>
      <c r="I73" s="101">
        <v>191780215</v>
      </c>
      <c r="J73" s="49">
        <v>799.0975474591244</v>
      </c>
      <c r="K73" s="101">
        <v>4595</v>
      </c>
      <c r="L73" s="27">
        <v>0.01914615243587393</v>
      </c>
      <c r="M73" s="101">
        <v>191784810</v>
      </c>
      <c r="N73" s="49">
        <v>799.1166936115602</v>
      </c>
      <c r="O73" s="14" t="s">
        <v>12</v>
      </c>
    </row>
    <row r="74" spans="1:15" ht="9">
      <c r="A74" s="101"/>
      <c r="B74" s="49"/>
      <c r="C74" s="101"/>
      <c r="D74" s="49"/>
      <c r="E74" s="101"/>
      <c r="F74" s="49"/>
      <c r="G74" s="31"/>
      <c r="H74" s="31"/>
      <c r="I74" s="101"/>
      <c r="J74" s="49"/>
      <c r="K74" s="101"/>
      <c r="L74" s="27"/>
      <c r="M74" s="101"/>
      <c r="N74" s="49"/>
      <c r="O74" s="4"/>
    </row>
    <row r="75" spans="1:15" ht="9">
      <c r="A75" s="101">
        <v>33842101</v>
      </c>
      <c r="B75" s="49">
        <v>360.870781304983</v>
      </c>
      <c r="C75" s="101">
        <v>3073101</v>
      </c>
      <c r="D75" s="49">
        <v>32.76960726815172</v>
      </c>
      <c r="E75" s="101">
        <v>179958</v>
      </c>
      <c r="F75" s="49">
        <v>1.9189584022009192</v>
      </c>
      <c r="G75" s="27">
        <v>0</v>
      </c>
      <c r="H75" s="27">
        <v>0</v>
      </c>
      <c r="I75" s="101">
        <v>72879161</v>
      </c>
      <c r="J75" s="49">
        <v>777.1373228547969</v>
      </c>
      <c r="K75" s="27">
        <v>0</v>
      </c>
      <c r="L75" s="27">
        <v>0</v>
      </c>
      <c r="M75" s="101">
        <v>72879161</v>
      </c>
      <c r="N75" s="49">
        <v>777.1373228547969</v>
      </c>
      <c r="O75" s="14" t="s">
        <v>14</v>
      </c>
    </row>
    <row r="76" spans="1:15" ht="9">
      <c r="A76" s="101"/>
      <c r="B76" s="49"/>
      <c r="C76" s="101"/>
      <c r="D76" s="49"/>
      <c r="E76" s="101"/>
      <c r="F76" s="49"/>
      <c r="G76" s="31"/>
      <c r="H76" s="31"/>
      <c r="I76" s="101"/>
      <c r="J76" s="49"/>
      <c r="K76" s="101"/>
      <c r="L76" s="27"/>
      <c r="M76" s="101"/>
      <c r="N76" s="49"/>
      <c r="O76" s="4"/>
    </row>
    <row r="77" spans="1:15" ht="9">
      <c r="A77" s="101">
        <v>42841626</v>
      </c>
      <c r="B77" s="49">
        <v>355.17551670107196</v>
      </c>
      <c r="C77" s="101">
        <v>4374646</v>
      </c>
      <c r="D77" s="49">
        <v>36.26769799620298</v>
      </c>
      <c r="E77" s="101">
        <v>166350</v>
      </c>
      <c r="F77" s="49">
        <v>1.3791130897604895</v>
      </c>
      <c r="G77" s="27">
        <v>0</v>
      </c>
      <c r="H77" s="27">
        <v>0</v>
      </c>
      <c r="I77" s="101">
        <v>92865856</v>
      </c>
      <c r="J77" s="49">
        <v>769.8979116405933</v>
      </c>
      <c r="K77" s="101">
        <v>1548</v>
      </c>
      <c r="L77" s="27">
        <v>0.012833586191459198</v>
      </c>
      <c r="M77" s="101">
        <v>92867404</v>
      </c>
      <c r="N77" s="49">
        <v>769.9107452267847</v>
      </c>
      <c r="O77" s="14" t="s">
        <v>16</v>
      </c>
    </row>
    <row r="78" spans="1:15" ht="9">
      <c r="A78" s="101"/>
      <c r="B78" s="49"/>
      <c r="C78" s="101"/>
      <c r="D78" s="49"/>
      <c r="E78" s="101"/>
      <c r="F78" s="49"/>
      <c r="G78" s="31"/>
      <c r="H78" s="31"/>
      <c r="I78" s="101"/>
      <c r="J78" s="49"/>
      <c r="K78" s="101"/>
      <c r="L78" s="27"/>
      <c r="M78" s="101"/>
      <c r="N78" s="49"/>
      <c r="O78" s="4"/>
    </row>
    <row r="79" spans="1:15" ht="9">
      <c r="A79" s="101">
        <v>66809598</v>
      </c>
      <c r="B79" s="49">
        <v>404.3674978816124</v>
      </c>
      <c r="C79" s="101">
        <v>5639978</v>
      </c>
      <c r="D79" s="49">
        <v>34.13616995521124</v>
      </c>
      <c r="E79" s="101">
        <v>309460</v>
      </c>
      <c r="F79" s="49">
        <v>1.873017794455877</v>
      </c>
      <c r="G79" s="27">
        <v>0</v>
      </c>
      <c r="H79" s="27">
        <v>0</v>
      </c>
      <c r="I79" s="101">
        <v>148417213</v>
      </c>
      <c r="J79" s="49">
        <v>898.3005265706331</v>
      </c>
      <c r="K79" s="101">
        <v>128556</v>
      </c>
      <c r="L79" s="27">
        <v>0.7780898196344268</v>
      </c>
      <c r="M79" s="101">
        <v>148545769</v>
      </c>
      <c r="N79" s="49">
        <v>899.0786163902675</v>
      </c>
      <c r="O79" s="14" t="s">
        <v>18</v>
      </c>
    </row>
    <row r="80" spans="1:15" ht="9">
      <c r="A80" s="101"/>
      <c r="B80" s="49"/>
      <c r="C80" s="101"/>
      <c r="D80" s="49"/>
      <c r="E80" s="101"/>
      <c r="F80" s="49"/>
      <c r="G80" s="57"/>
      <c r="H80" s="57"/>
      <c r="I80" s="101"/>
      <c r="J80" s="49"/>
      <c r="K80" s="101"/>
      <c r="L80" s="27"/>
      <c r="M80" s="101"/>
      <c r="N80" s="49"/>
      <c r="O80" s="4"/>
    </row>
    <row r="81" spans="1:15" ht="9">
      <c r="A81" s="101">
        <v>28327919</v>
      </c>
      <c r="B81" s="49">
        <v>354.43126681263686</v>
      </c>
      <c r="C81" s="101">
        <v>2789042</v>
      </c>
      <c r="D81" s="49">
        <v>34.89573975602127</v>
      </c>
      <c r="E81" s="101">
        <v>171509</v>
      </c>
      <c r="F81" s="49">
        <v>2.1458742571160463</v>
      </c>
      <c r="G81" s="101">
        <v>1053421</v>
      </c>
      <c r="H81" s="49">
        <v>13.180118861432593</v>
      </c>
      <c r="I81" s="101">
        <v>61585763</v>
      </c>
      <c r="J81" s="49">
        <v>770.5444228964654</v>
      </c>
      <c r="K81" s="27">
        <v>0</v>
      </c>
      <c r="L81" s="27">
        <v>0</v>
      </c>
      <c r="M81" s="101">
        <v>61585763</v>
      </c>
      <c r="N81" s="49">
        <v>770.5444228964654</v>
      </c>
      <c r="O81" s="14" t="s">
        <v>20</v>
      </c>
    </row>
    <row r="82" spans="1:15" ht="9">
      <c r="A82" s="101"/>
      <c r="B82" s="49"/>
      <c r="C82" s="101"/>
      <c r="D82" s="49"/>
      <c r="E82" s="101"/>
      <c r="F82" s="49"/>
      <c r="G82" s="57"/>
      <c r="H82" s="57"/>
      <c r="I82" s="101"/>
      <c r="J82" s="49"/>
      <c r="K82" s="101"/>
      <c r="L82" s="27"/>
      <c r="M82" s="101"/>
      <c r="N82" s="49"/>
      <c r="O82" s="4"/>
    </row>
    <row r="83" spans="1:15" ht="9">
      <c r="A83" s="101">
        <v>45777310</v>
      </c>
      <c r="B83" s="49">
        <v>341.72117258007927</v>
      </c>
      <c r="C83" s="101">
        <v>3597876</v>
      </c>
      <c r="D83" s="49">
        <v>26.857637670665344</v>
      </c>
      <c r="E83" s="101">
        <v>256517</v>
      </c>
      <c r="F83" s="49">
        <v>1.914863281104202</v>
      </c>
      <c r="G83" s="101">
        <v>1530114</v>
      </c>
      <c r="H83" s="49">
        <v>11.422085532356432</v>
      </c>
      <c r="I83" s="101">
        <v>103647538</v>
      </c>
      <c r="J83" s="49">
        <v>773.7142750502012</v>
      </c>
      <c r="K83" s="27">
        <v>0</v>
      </c>
      <c r="L83" s="27">
        <v>0</v>
      </c>
      <c r="M83" s="101">
        <v>103647538</v>
      </c>
      <c r="N83" s="49">
        <v>773.7142750502012</v>
      </c>
      <c r="O83" s="14" t="s">
        <v>22</v>
      </c>
    </row>
    <row r="84" spans="1:15" ht="9">
      <c r="A84" s="101"/>
      <c r="B84" s="49"/>
      <c r="C84" s="101"/>
      <c r="D84" s="49"/>
      <c r="E84" s="101"/>
      <c r="F84" s="49"/>
      <c r="G84" s="57"/>
      <c r="H84" s="49"/>
      <c r="I84" s="101"/>
      <c r="J84" s="49"/>
      <c r="K84" s="101"/>
      <c r="L84" s="27"/>
      <c r="M84" s="101"/>
      <c r="N84" s="49"/>
      <c r="O84" s="14"/>
    </row>
    <row r="85" spans="1:15" ht="9">
      <c r="A85" s="101">
        <v>45567531</v>
      </c>
      <c r="B85" s="49">
        <v>336.82369942196533</v>
      </c>
      <c r="C85" s="101">
        <v>3919866</v>
      </c>
      <c r="D85" s="49">
        <v>28.974661088360953</v>
      </c>
      <c r="E85" s="101">
        <v>234639</v>
      </c>
      <c r="F85" s="49">
        <v>1.7343923244090298</v>
      </c>
      <c r="G85" s="31">
        <v>167405</v>
      </c>
      <c r="H85" s="49">
        <v>1.237415549280783</v>
      </c>
      <c r="I85" s="101">
        <v>98838534</v>
      </c>
      <c r="J85" s="49">
        <v>730.589521458244</v>
      </c>
      <c r="K85" s="101">
        <v>2818</v>
      </c>
      <c r="L85" s="27">
        <v>0.020829945448900846</v>
      </c>
      <c r="M85" s="101">
        <v>98841352</v>
      </c>
      <c r="N85" s="49">
        <v>730.6103514036929</v>
      </c>
      <c r="O85" s="14" t="s">
        <v>24</v>
      </c>
    </row>
    <row r="86" spans="1:15" ht="9">
      <c r="A86" s="101"/>
      <c r="B86" s="49"/>
      <c r="C86" s="101"/>
      <c r="D86" s="49"/>
      <c r="E86" s="101"/>
      <c r="F86" s="49"/>
      <c r="G86" s="57"/>
      <c r="H86" s="49"/>
      <c r="I86" s="101"/>
      <c r="J86" s="49"/>
      <c r="K86" s="101"/>
      <c r="L86" s="27"/>
      <c r="M86" s="101"/>
      <c r="N86" s="49"/>
      <c r="O86" s="14"/>
    </row>
    <row r="87" spans="1:15" ht="9">
      <c r="A87" s="101">
        <v>46678193</v>
      </c>
      <c r="B87" s="49">
        <v>361.55497118602057</v>
      </c>
      <c r="C87" s="101">
        <v>4651292</v>
      </c>
      <c r="D87" s="49">
        <v>36.027481720163586</v>
      </c>
      <c r="E87" s="101">
        <v>224526</v>
      </c>
      <c r="F87" s="49">
        <v>1.7391095550873714</v>
      </c>
      <c r="G87" s="27">
        <v>0</v>
      </c>
      <c r="H87" s="27">
        <v>0</v>
      </c>
      <c r="I87" s="101">
        <v>121380304</v>
      </c>
      <c r="J87" s="49">
        <v>940.174618911885</v>
      </c>
      <c r="K87" s="75">
        <v>-3349</v>
      </c>
      <c r="L87" s="884">
        <v>-0.03</v>
      </c>
      <c r="M87" s="101">
        <v>121376955</v>
      </c>
      <c r="N87" s="49">
        <v>940.1486785847069</v>
      </c>
      <c r="O87" s="14" t="s">
        <v>60</v>
      </c>
    </row>
    <row r="88" spans="1:15" ht="9">
      <c r="A88" s="101"/>
      <c r="B88" s="49"/>
      <c r="C88" s="101"/>
      <c r="D88" s="49"/>
      <c r="E88" s="101"/>
      <c r="F88" s="49"/>
      <c r="G88" s="57"/>
      <c r="H88" s="49"/>
      <c r="I88" s="101"/>
      <c r="J88" s="49"/>
      <c r="K88" s="101"/>
      <c r="L88" s="27"/>
      <c r="M88" s="101"/>
      <c r="N88" s="49"/>
      <c r="O88" s="14"/>
    </row>
    <row r="89" spans="1:17" ht="9">
      <c r="A89" s="101">
        <v>52524891</v>
      </c>
      <c r="B89" s="49">
        <v>349.96529323188037</v>
      </c>
      <c r="C89" s="101">
        <v>4394397</v>
      </c>
      <c r="D89" s="49">
        <v>29.279193262529482</v>
      </c>
      <c r="E89" s="101">
        <v>321966</v>
      </c>
      <c r="F89" s="49">
        <v>2.145210079554389</v>
      </c>
      <c r="G89" s="101">
        <v>3911867</v>
      </c>
      <c r="H89" s="49">
        <v>26.064169875937797</v>
      </c>
      <c r="I89" s="101">
        <v>118521038</v>
      </c>
      <c r="J89" s="49">
        <v>789.6874991671442</v>
      </c>
      <c r="K89" s="101">
        <v>4302</v>
      </c>
      <c r="L89" s="27">
        <v>0.028663566222032703</v>
      </c>
      <c r="M89" s="101">
        <v>118525340</v>
      </c>
      <c r="N89" s="49">
        <v>789.7161627333662</v>
      </c>
      <c r="O89" s="14" t="s">
        <v>62</v>
      </c>
      <c r="Q89" s="455"/>
    </row>
    <row r="90" spans="1:15" ht="9">
      <c r="A90" s="92"/>
      <c r="B90" s="49"/>
      <c r="C90" s="49"/>
      <c r="D90" s="49"/>
      <c r="E90" s="57"/>
      <c r="F90" s="49"/>
      <c r="G90" s="57"/>
      <c r="H90" s="49"/>
      <c r="I90" s="101"/>
      <c r="J90" s="49"/>
      <c r="K90" s="101"/>
      <c r="L90" s="49"/>
      <c r="M90" s="101"/>
      <c r="N90" s="49"/>
      <c r="O90" s="14"/>
    </row>
    <row r="91" spans="1:15" ht="9">
      <c r="A91" s="92"/>
      <c r="B91" s="49"/>
      <c r="C91" s="49"/>
      <c r="D91" s="49"/>
      <c r="E91" s="57"/>
      <c r="F91" s="49"/>
      <c r="G91" s="57"/>
      <c r="H91" s="49"/>
      <c r="I91" s="101"/>
      <c r="J91" s="49"/>
      <c r="K91" s="101"/>
      <c r="L91" s="49"/>
      <c r="M91" s="101"/>
      <c r="N91" s="49"/>
      <c r="O91" s="14"/>
    </row>
    <row r="92" spans="1:15" s="24" customFormat="1" ht="9">
      <c r="A92" s="102">
        <v>514202096</v>
      </c>
      <c r="B92" s="103">
        <v>373.71049401244386</v>
      </c>
      <c r="C92" s="102">
        <v>41470043</v>
      </c>
      <c r="D92" s="103">
        <v>30.139492578511952</v>
      </c>
      <c r="E92" s="102">
        <v>2639303</v>
      </c>
      <c r="F92" s="103">
        <v>1.9181859343850771</v>
      </c>
      <c r="G92" s="102">
        <v>6662807</v>
      </c>
      <c r="H92" s="103">
        <v>4.842377957711727</v>
      </c>
      <c r="I92" s="102">
        <v>1110558378</v>
      </c>
      <c r="J92" s="103">
        <v>807.1287987749439</v>
      </c>
      <c r="K92" s="102">
        <v>138470</v>
      </c>
      <c r="L92" s="103">
        <v>0.10063687508948448</v>
      </c>
      <c r="M92" s="102">
        <v>1110696848</v>
      </c>
      <c r="N92" s="103">
        <v>807.2294356500335</v>
      </c>
      <c r="O92" s="21" t="s">
        <v>64</v>
      </c>
    </row>
    <row r="93" spans="1:15" s="24" customFormat="1" ht="9">
      <c r="A93" s="137"/>
      <c r="B93" s="49"/>
      <c r="C93" s="137"/>
      <c r="D93" s="49"/>
      <c r="E93" s="109"/>
      <c r="F93" s="49"/>
      <c r="G93" s="109"/>
      <c r="H93" s="103"/>
      <c r="I93" s="102"/>
      <c r="J93" s="49"/>
      <c r="K93" s="102"/>
      <c r="L93" s="103"/>
      <c r="M93" s="102"/>
      <c r="N93" s="103"/>
      <c r="O93" s="21"/>
    </row>
    <row r="94" spans="1:15" s="24" customFormat="1" ht="9">
      <c r="A94" s="137"/>
      <c r="B94" s="49"/>
      <c r="C94" s="137"/>
      <c r="D94" s="49"/>
      <c r="E94" s="109"/>
      <c r="F94" s="49"/>
      <c r="G94" s="109"/>
      <c r="H94" s="103"/>
      <c r="I94" s="102"/>
      <c r="J94" s="49"/>
      <c r="K94" s="102"/>
      <c r="L94" s="103"/>
      <c r="M94" s="102"/>
      <c r="N94" s="103"/>
      <c r="O94" s="16"/>
    </row>
    <row r="95" spans="1:15" s="24" customFormat="1" ht="9">
      <c r="A95" s="102">
        <v>657945903</v>
      </c>
      <c r="B95" s="103">
        <v>368.716125203427</v>
      </c>
      <c r="C95" s="102">
        <v>65440298</v>
      </c>
      <c r="D95" s="103">
        <v>36.67306537011383</v>
      </c>
      <c r="E95" s="102">
        <v>3350381</v>
      </c>
      <c r="F95" s="103">
        <v>1.8775700169914773</v>
      </c>
      <c r="G95" s="102">
        <v>7144651</v>
      </c>
      <c r="H95" s="103">
        <v>4.003897616261606</v>
      </c>
      <c r="I95" s="102">
        <v>1495292092</v>
      </c>
      <c r="J95" s="103">
        <v>837.9690544399762</v>
      </c>
      <c r="K95" s="102">
        <v>138470</v>
      </c>
      <c r="L95" s="103">
        <v>0.07759927012862414</v>
      </c>
      <c r="M95" s="102">
        <v>1495430562</v>
      </c>
      <c r="N95" s="103">
        <v>838.0466537101048</v>
      </c>
      <c r="O95" s="21" t="s">
        <v>65</v>
      </c>
    </row>
    <row r="96" ht="6" customHeight="1"/>
  </sheetData>
  <mergeCells count="17">
    <mergeCell ref="E7:F7"/>
    <mergeCell ref="A9:A10"/>
    <mergeCell ref="C9:C10"/>
    <mergeCell ref="E9:E10"/>
    <mergeCell ref="A54:N54"/>
    <mergeCell ref="A13:N13"/>
    <mergeCell ref="A14:N14"/>
    <mergeCell ref="A53:N53"/>
    <mergeCell ref="G6:H6"/>
    <mergeCell ref="G7:H7"/>
    <mergeCell ref="G8:H8"/>
    <mergeCell ref="O5:O10"/>
    <mergeCell ref="I9:I10"/>
    <mergeCell ref="K9:K10"/>
    <mergeCell ref="M9:M10"/>
    <mergeCell ref="I6:J8"/>
    <mergeCell ref="G9:G10"/>
  </mergeCells>
  <printOptions/>
  <pageMargins left="0.4" right="0.25" top="0.6692913385826772" bottom="0.3937007874015748" header="0.511811023" footer="0.511811023"/>
  <pageSetup firstPageNumber="52" useFirstPageNumber="1" horizontalDpi="300" verticalDpi="300" orientation="portrait" paperSize="9" scale="92" r:id="rId2"/>
  <headerFooter alignWithMargins="0">
    <oddHeader>&amp;C&amp;7- 47 -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N80"/>
  <sheetViews>
    <sheetView workbookViewId="0" topLeftCell="A1">
      <selection activeCell="T75" sqref="T75"/>
    </sheetView>
  </sheetViews>
  <sheetFormatPr defaultColWidth="12" defaultRowHeight="11.25"/>
  <cols>
    <col min="1" max="1" width="25.83203125" style="1" customWidth="1"/>
    <col min="2" max="2" width="1.0078125" style="1" customWidth="1"/>
    <col min="3" max="4" width="9" style="1" customWidth="1"/>
    <col min="5" max="5" width="10" style="1" customWidth="1"/>
    <col min="6" max="7" width="8.83203125" style="1" customWidth="1"/>
    <col min="8" max="8" width="7.83203125" style="1" customWidth="1"/>
    <col min="9" max="9" width="10" style="1" customWidth="1"/>
    <col min="10" max="10" width="8.83203125" style="1" customWidth="1"/>
    <col min="11" max="11" width="11" style="1" customWidth="1"/>
    <col min="12" max="12" width="9.16015625" style="1" customWidth="1"/>
    <col min="13" max="13" width="0.328125" style="1" customWidth="1"/>
    <col min="14" max="16384" width="12" style="1" customWidth="1"/>
  </cols>
  <sheetData>
    <row r="2" ht="6" customHeight="1"/>
    <row r="3" spans="1:12" s="3" customFormat="1" ht="12">
      <c r="A3" s="1148" t="s">
        <v>692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</row>
    <row r="4" spans="1:12" s="3" customFormat="1" ht="12">
      <c r="A4" s="1148" t="s">
        <v>998</v>
      </c>
      <c r="B4" s="1148"/>
      <c r="C4" s="1148"/>
      <c r="D4" s="1148"/>
      <c r="E4" s="1148"/>
      <c r="F4" s="1148"/>
      <c r="G4" s="1148"/>
      <c r="H4" s="1148"/>
      <c r="I4" s="1148"/>
      <c r="J4" s="1148"/>
      <c r="K4" s="1148"/>
      <c r="L4" s="1148"/>
    </row>
    <row r="5" ht="6" customHeight="1"/>
    <row r="6" spans="1:12" ht="9">
      <c r="A6" s="1080" t="s">
        <v>2</v>
      </c>
      <c r="B6" s="1140"/>
      <c r="C6" s="1123" t="s">
        <v>157</v>
      </c>
      <c r="D6" s="1141"/>
      <c r="E6" s="1140"/>
      <c r="F6" s="86" t="s">
        <v>158</v>
      </c>
      <c r="G6" s="86"/>
      <c r="H6" s="138"/>
      <c r="I6" s="86" t="s">
        <v>159</v>
      </c>
      <c r="J6" s="138"/>
      <c r="K6" s="86" t="s">
        <v>160</v>
      </c>
      <c r="L6" s="86"/>
    </row>
    <row r="7" spans="1:12" ht="9">
      <c r="A7" s="1125"/>
      <c r="B7" s="1126"/>
      <c r="C7" s="1127"/>
      <c r="D7" s="1128"/>
      <c r="E7" s="1129"/>
      <c r="F7" s="9" t="s">
        <v>161</v>
      </c>
      <c r="G7" s="9"/>
      <c r="H7" s="10"/>
      <c r="I7" s="9" t="s">
        <v>162</v>
      </c>
      <c r="J7" s="10"/>
      <c r="K7" s="9" t="s">
        <v>163</v>
      </c>
      <c r="L7" s="9"/>
    </row>
    <row r="8" spans="1:12" ht="9">
      <c r="A8" s="1125"/>
      <c r="B8" s="1126"/>
      <c r="C8" s="1123" t="s">
        <v>30</v>
      </c>
      <c r="D8" s="1140"/>
      <c r="E8" s="87"/>
      <c r="F8" s="1123" t="s">
        <v>30</v>
      </c>
      <c r="G8" s="1140"/>
      <c r="H8" s="87"/>
      <c r="I8" s="1077" t="s">
        <v>32</v>
      </c>
      <c r="J8" s="1084" t="s">
        <v>164</v>
      </c>
      <c r="K8" s="1077" t="s">
        <v>32</v>
      </c>
      <c r="L8" s="1131" t="s">
        <v>164</v>
      </c>
    </row>
    <row r="9" spans="1:12" ht="9">
      <c r="A9" s="1125"/>
      <c r="B9" s="1126"/>
      <c r="C9" s="1127"/>
      <c r="D9" s="1129"/>
      <c r="E9" s="87" t="s">
        <v>165</v>
      </c>
      <c r="F9" s="1127"/>
      <c r="G9" s="1129"/>
      <c r="H9" s="87" t="s">
        <v>165</v>
      </c>
      <c r="I9" s="1085"/>
      <c r="J9" s="1085"/>
      <c r="K9" s="1085"/>
      <c r="L9" s="1136"/>
    </row>
    <row r="10" spans="1:12" ht="9">
      <c r="A10" s="1125"/>
      <c r="B10" s="1126"/>
      <c r="C10" s="1077" t="s">
        <v>3</v>
      </c>
      <c r="D10" s="1077" t="s">
        <v>4</v>
      </c>
      <c r="E10" s="87" t="s">
        <v>166</v>
      </c>
      <c r="F10" s="1077" t="s">
        <v>3</v>
      </c>
      <c r="G10" s="1077" t="s">
        <v>4</v>
      </c>
      <c r="H10" s="87" t="s">
        <v>166</v>
      </c>
      <c r="I10" s="1085"/>
      <c r="J10" s="1085"/>
      <c r="K10" s="1085"/>
      <c r="L10" s="1136"/>
    </row>
    <row r="11" spans="1:12" ht="9">
      <c r="A11" s="1125"/>
      <c r="B11" s="1126"/>
      <c r="C11" s="1086"/>
      <c r="D11" s="1086"/>
      <c r="E11" s="89"/>
      <c r="F11" s="1086"/>
      <c r="G11" s="1086"/>
      <c r="H11" s="89"/>
      <c r="I11" s="1085"/>
      <c r="J11" s="1085"/>
      <c r="K11" s="1085"/>
      <c r="L11" s="1136"/>
    </row>
    <row r="12" spans="1:12" ht="8.25">
      <c r="A12" s="1125"/>
      <c r="B12" s="1126"/>
      <c r="C12" s="1123" t="s">
        <v>32</v>
      </c>
      <c r="D12" s="1141"/>
      <c r="E12" s="1140"/>
      <c r="F12" s="1123" t="s">
        <v>167</v>
      </c>
      <c r="G12" s="1141"/>
      <c r="H12" s="1140"/>
      <c r="I12" s="1085"/>
      <c r="J12" s="1085"/>
      <c r="K12" s="1085"/>
      <c r="L12" s="1136"/>
    </row>
    <row r="13" spans="1:12" ht="8.25">
      <c r="A13" s="1128"/>
      <c r="B13" s="1129"/>
      <c r="C13" s="1127"/>
      <c r="D13" s="1128"/>
      <c r="E13" s="1129"/>
      <c r="F13" s="1127"/>
      <c r="G13" s="1128"/>
      <c r="H13" s="1129"/>
      <c r="I13" s="1086"/>
      <c r="J13" s="1086"/>
      <c r="K13" s="1086"/>
      <c r="L13" s="1127"/>
    </row>
    <row r="14" spans="1:12" ht="8.25">
      <c r="A14" s="70"/>
      <c r="B14" s="70"/>
      <c r="C14" s="70"/>
      <c r="D14" s="139"/>
      <c r="E14" s="70"/>
      <c r="F14" s="70"/>
      <c r="G14" s="139"/>
      <c r="H14" s="70"/>
      <c r="I14" s="70"/>
      <c r="J14" s="70"/>
      <c r="K14" s="70"/>
      <c r="L14" s="70"/>
    </row>
    <row r="15" spans="1:10" ht="8.25">
      <c r="A15" s="70"/>
      <c r="B15" s="70"/>
      <c r="C15" s="70"/>
      <c r="D15" s="139"/>
      <c r="E15" s="70"/>
      <c r="F15" s="139"/>
      <c r="G15" s="70"/>
      <c r="H15" s="139"/>
      <c r="I15" s="70"/>
      <c r="J15" s="139"/>
    </row>
    <row r="16" spans="1:12" s="4" customFormat="1" ht="9">
      <c r="A16" s="140" t="s">
        <v>8</v>
      </c>
      <c r="B16" s="140"/>
      <c r="C16" s="141"/>
      <c r="D16" s="141"/>
      <c r="E16" s="141"/>
      <c r="F16" s="141"/>
      <c r="G16" s="141"/>
      <c r="H16" s="141"/>
      <c r="I16" s="141"/>
      <c r="J16" s="141"/>
      <c r="K16" s="142"/>
      <c r="L16" s="142"/>
    </row>
    <row r="17" spans="1:12" s="4" customFormat="1" ht="9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3"/>
      <c r="L17" s="13"/>
    </row>
    <row r="18" spans="1:10" s="4" customFormat="1" ht="9">
      <c r="A18" s="88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4" customFormat="1" ht="9">
      <c r="A19" s="12" t="s">
        <v>9</v>
      </c>
      <c r="B19" s="13"/>
      <c r="C19" s="25"/>
      <c r="D19" s="12"/>
      <c r="E19" s="12"/>
      <c r="F19" s="12"/>
      <c r="G19" s="12"/>
      <c r="H19" s="12"/>
      <c r="I19" s="12"/>
      <c r="J19" s="12"/>
    </row>
    <row r="20" spans="3:12" s="4" customFormat="1" ht="10.5" customHeight="1">
      <c r="C20" s="143"/>
      <c r="D20" s="130"/>
      <c r="E20" s="130"/>
      <c r="I20" s="130"/>
      <c r="J20" s="130"/>
      <c r="K20" s="130"/>
      <c r="L20" s="130"/>
    </row>
    <row r="21" spans="1:14" s="4" customFormat="1" ht="9" customHeight="1">
      <c r="A21" s="15" t="s">
        <v>11</v>
      </c>
      <c r="B21" s="6"/>
      <c r="C21" s="146">
        <v>131</v>
      </c>
      <c r="D21" s="146">
        <v>63762</v>
      </c>
      <c r="E21" s="146">
        <v>337150</v>
      </c>
      <c r="F21" s="793">
        <v>424.6</v>
      </c>
      <c r="G21" s="793">
        <v>525.2</v>
      </c>
      <c r="H21" s="793">
        <v>480</v>
      </c>
      <c r="I21" s="146">
        <v>1483906</v>
      </c>
      <c r="J21" s="154">
        <v>972.23</v>
      </c>
      <c r="K21" s="146">
        <v>2141443</v>
      </c>
      <c r="L21" s="879">
        <v>1403.03</v>
      </c>
      <c r="M21" s="6"/>
      <c r="N21" s="6"/>
    </row>
    <row r="22" spans="1:14" s="4" customFormat="1" ht="9.75" customHeight="1">
      <c r="A22" s="15"/>
      <c r="B22" s="7"/>
      <c r="C22" s="792"/>
      <c r="D22" s="792"/>
      <c r="E22" s="792"/>
      <c r="F22" s="146"/>
      <c r="G22" s="145"/>
      <c r="H22" s="146"/>
      <c r="I22" s="146"/>
      <c r="J22" s="878"/>
      <c r="K22" s="146"/>
      <c r="L22" s="879"/>
      <c r="M22" s="6"/>
      <c r="N22" s="6"/>
    </row>
    <row r="23" spans="1:14" s="4" customFormat="1" ht="9" customHeight="1">
      <c r="A23" s="15" t="s">
        <v>13</v>
      </c>
      <c r="B23" s="7"/>
      <c r="C23" s="146">
        <v>81</v>
      </c>
      <c r="D23" s="146">
        <v>6343</v>
      </c>
      <c r="E23" s="146">
        <v>27149</v>
      </c>
      <c r="F23" s="793">
        <v>311.7</v>
      </c>
      <c r="G23" s="793">
        <v>380.7</v>
      </c>
      <c r="H23" s="793">
        <v>392.1</v>
      </c>
      <c r="I23" s="146">
        <v>124305</v>
      </c>
      <c r="J23" s="154">
        <v>786.77</v>
      </c>
      <c r="K23" s="146">
        <v>174094</v>
      </c>
      <c r="L23" s="879">
        <v>1101.91</v>
      </c>
      <c r="M23" s="6"/>
      <c r="N23" s="6"/>
    </row>
    <row r="24" spans="1:14" s="4" customFormat="1" ht="9.75" customHeight="1">
      <c r="A24" s="15"/>
      <c r="B24" s="7"/>
      <c r="C24" s="146"/>
      <c r="D24" s="146"/>
      <c r="E24" s="146"/>
      <c r="F24" s="793"/>
      <c r="G24" s="793"/>
      <c r="H24" s="793"/>
      <c r="I24" s="146"/>
      <c r="J24" s="154"/>
      <c r="K24" s="146"/>
      <c r="L24" s="879"/>
      <c r="M24" s="6"/>
      <c r="N24" s="6"/>
    </row>
    <row r="25" spans="1:14" s="4" customFormat="1" ht="9" customHeight="1">
      <c r="A25" s="15" t="s">
        <v>168</v>
      </c>
      <c r="B25" s="7"/>
      <c r="C25" s="146">
        <v>55</v>
      </c>
      <c r="D25" s="146">
        <v>9325</v>
      </c>
      <c r="E25" s="146">
        <v>46298</v>
      </c>
      <c r="F25" s="793">
        <v>274.6</v>
      </c>
      <c r="G25" s="793">
        <v>373</v>
      </c>
      <c r="H25" s="793">
        <v>410.9</v>
      </c>
      <c r="I25" s="146">
        <v>206052</v>
      </c>
      <c r="J25" s="154">
        <v>935.04</v>
      </c>
      <c r="K25" s="146">
        <v>270169</v>
      </c>
      <c r="L25" s="879">
        <v>1226</v>
      </c>
      <c r="M25" s="6"/>
      <c r="N25" s="6"/>
    </row>
    <row r="26" spans="1:14" s="4" customFormat="1" ht="9.75" customHeight="1">
      <c r="A26" s="15"/>
      <c r="B26" s="7"/>
      <c r="C26" s="146"/>
      <c r="D26" s="146"/>
      <c r="E26" s="146"/>
      <c r="F26" s="793"/>
      <c r="G26" s="793"/>
      <c r="H26" s="793"/>
      <c r="I26" s="146"/>
      <c r="J26" s="154"/>
      <c r="K26" s="146"/>
      <c r="L26" s="879"/>
      <c r="M26" s="6"/>
      <c r="N26" s="6"/>
    </row>
    <row r="27" spans="1:14" s="4" customFormat="1" ht="9" customHeight="1">
      <c r="A27" s="15" t="s">
        <v>169</v>
      </c>
      <c r="B27" s="7"/>
      <c r="C27" s="146">
        <v>55</v>
      </c>
      <c r="D27" s="146">
        <v>8497</v>
      </c>
      <c r="E27" s="146">
        <v>41301</v>
      </c>
      <c r="F27" s="793">
        <v>280</v>
      </c>
      <c r="G27" s="793">
        <v>398.9</v>
      </c>
      <c r="H27" s="793">
        <v>344.7</v>
      </c>
      <c r="I27" s="146">
        <v>184505</v>
      </c>
      <c r="J27" s="154">
        <v>802.51</v>
      </c>
      <c r="K27" s="146">
        <v>251332</v>
      </c>
      <c r="L27" s="879">
        <v>1093.18</v>
      </c>
      <c r="M27" s="6"/>
      <c r="N27" s="6"/>
    </row>
    <row r="28" spans="1:14" s="4" customFormat="1" ht="9.75" customHeight="1">
      <c r="A28" s="15"/>
      <c r="B28" s="7"/>
      <c r="C28" s="146"/>
      <c r="D28" s="146"/>
      <c r="E28" s="146"/>
      <c r="F28" s="793"/>
      <c r="G28" s="793"/>
      <c r="H28" s="793"/>
      <c r="I28" s="146"/>
      <c r="J28" s="154"/>
      <c r="K28" s="146"/>
      <c r="L28" s="879"/>
      <c r="M28" s="6"/>
      <c r="N28" s="6"/>
    </row>
    <row r="29" spans="1:14" s="4" customFormat="1" ht="9" customHeight="1">
      <c r="A29" s="15" t="s">
        <v>170</v>
      </c>
      <c r="B29" s="7"/>
      <c r="C29" s="146">
        <v>173</v>
      </c>
      <c r="D29" s="146">
        <v>32316</v>
      </c>
      <c r="E29" s="146">
        <v>104533</v>
      </c>
      <c r="F29" s="793">
        <v>332.7</v>
      </c>
      <c r="G29" s="793">
        <v>482.3</v>
      </c>
      <c r="H29" s="793">
        <v>435.9</v>
      </c>
      <c r="I29" s="146">
        <v>508022</v>
      </c>
      <c r="J29" s="154">
        <v>633.14</v>
      </c>
      <c r="K29" s="146">
        <v>807334</v>
      </c>
      <c r="L29" s="879">
        <v>1006.17</v>
      </c>
      <c r="M29" s="6"/>
      <c r="N29" s="6"/>
    </row>
    <row r="30" spans="1:14" s="4" customFormat="1" ht="9.75" customHeight="1">
      <c r="A30" s="15"/>
      <c r="B30" s="7"/>
      <c r="C30" s="146"/>
      <c r="D30" s="146"/>
      <c r="E30" s="146"/>
      <c r="F30" s="793"/>
      <c r="G30" s="793"/>
      <c r="H30" s="793"/>
      <c r="I30" s="146"/>
      <c r="J30" s="154"/>
      <c r="K30" s="146"/>
      <c r="L30" s="879"/>
      <c r="M30" s="6"/>
      <c r="N30" s="6"/>
    </row>
    <row r="31" spans="1:14" s="4" customFormat="1" ht="9" customHeight="1">
      <c r="A31" s="15" t="s">
        <v>171</v>
      </c>
      <c r="B31" s="7"/>
      <c r="C31" s="146">
        <v>44</v>
      </c>
      <c r="D31" s="146">
        <v>10258</v>
      </c>
      <c r="E31" s="146">
        <v>41399</v>
      </c>
      <c r="F31" s="793">
        <v>315.3</v>
      </c>
      <c r="G31" s="793">
        <v>404.4</v>
      </c>
      <c r="H31" s="793">
        <v>393.2</v>
      </c>
      <c r="I31" s="146">
        <v>191499</v>
      </c>
      <c r="J31" s="154">
        <v>750.07</v>
      </c>
      <c r="K31" s="146">
        <v>272732</v>
      </c>
      <c r="L31" s="879">
        <v>1068.24</v>
      </c>
      <c r="M31" s="6"/>
      <c r="N31" s="6"/>
    </row>
    <row r="32" spans="1:14" s="4" customFormat="1" ht="9.75" customHeight="1">
      <c r="A32" s="15"/>
      <c r="B32" s="7"/>
      <c r="C32" s="146"/>
      <c r="D32" s="146"/>
      <c r="E32" s="146"/>
      <c r="F32" s="793"/>
      <c r="G32" s="793"/>
      <c r="H32" s="793"/>
      <c r="I32" s="146"/>
      <c r="J32" s="154"/>
      <c r="K32" s="146"/>
      <c r="L32" s="879"/>
      <c r="M32" s="6"/>
      <c r="N32" s="6"/>
    </row>
    <row r="33" spans="1:14" s="4" customFormat="1" ht="9" customHeight="1">
      <c r="A33" s="15" t="s">
        <v>172</v>
      </c>
      <c r="B33" s="7"/>
      <c r="C33" s="146">
        <v>109</v>
      </c>
      <c r="D33" s="146">
        <v>14494</v>
      </c>
      <c r="E33" s="146">
        <v>45884</v>
      </c>
      <c r="F33" s="793">
        <v>287.5</v>
      </c>
      <c r="G33" s="793">
        <v>441.9</v>
      </c>
      <c r="H33" s="793">
        <v>402.4</v>
      </c>
      <c r="I33" s="146">
        <v>224270</v>
      </c>
      <c r="J33" s="154">
        <v>549.03</v>
      </c>
      <c r="K33" s="146">
        <v>358802</v>
      </c>
      <c r="L33" s="879">
        <v>878.37</v>
      </c>
      <c r="M33" s="6"/>
      <c r="N33" s="6"/>
    </row>
    <row r="34" spans="2:14" s="4" customFormat="1" ht="9.75" customHeight="1">
      <c r="B34" s="7"/>
      <c r="C34" s="146"/>
      <c r="D34" s="146"/>
      <c r="E34" s="146"/>
      <c r="F34" s="793"/>
      <c r="G34" s="793"/>
      <c r="H34" s="793"/>
      <c r="I34" s="146"/>
      <c r="J34" s="154"/>
      <c r="K34" s="146"/>
      <c r="L34" s="879"/>
      <c r="M34" s="6"/>
      <c r="N34" s="6"/>
    </row>
    <row r="35" spans="2:14" s="4" customFormat="1" ht="9.75" customHeight="1">
      <c r="B35" s="7"/>
      <c r="C35" s="146"/>
      <c r="D35" s="146"/>
      <c r="E35" s="146"/>
      <c r="F35" s="793"/>
      <c r="G35" s="793"/>
      <c r="H35" s="793"/>
      <c r="I35" s="146"/>
      <c r="J35" s="154"/>
      <c r="K35" s="146"/>
      <c r="L35" s="879"/>
      <c r="M35" s="6"/>
      <c r="N35" s="6"/>
    </row>
    <row r="36" spans="1:14" s="16" customFormat="1" ht="9" customHeight="1">
      <c r="A36" s="23" t="s">
        <v>25</v>
      </c>
      <c r="B36" s="22"/>
      <c r="C36" s="147">
        <v>648</v>
      </c>
      <c r="D36" s="147">
        <v>144995</v>
      </c>
      <c r="E36" s="147">
        <v>643713</v>
      </c>
      <c r="F36" s="794">
        <v>330.5</v>
      </c>
      <c r="G36" s="794">
        <v>475.3</v>
      </c>
      <c r="H36" s="794">
        <v>444.4</v>
      </c>
      <c r="I36" s="147">
        <v>2922558</v>
      </c>
      <c r="J36" s="160">
        <v>811.65</v>
      </c>
      <c r="K36" s="147">
        <v>4275906</v>
      </c>
      <c r="L36" s="880">
        <v>1187.51</v>
      </c>
      <c r="M36" s="107"/>
      <c r="N36" s="107"/>
    </row>
    <row r="37" spans="1:14" s="4" customFormat="1" ht="9">
      <c r="A37" s="105"/>
      <c r="B37" s="6"/>
      <c r="C37" s="146"/>
      <c r="D37" s="146"/>
      <c r="E37" s="146"/>
      <c r="F37" s="793"/>
      <c r="G37" s="793"/>
      <c r="H37" s="793"/>
      <c r="I37" s="146"/>
      <c r="J37" s="154"/>
      <c r="K37" s="146"/>
      <c r="L37" s="879"/>
      <c r="M37" s="6"/>
      <c r="N37" s="6"/>
    </row>
    <row r="38" spans="1:14" s="4" customFormat="1" ht="9">
      <c r="A38" s="105"/>
      <c r="B38" s="6"/>
      <c r="C38" s="146"/>
      <c r="D38" s="146"/>
      <c r="E38" s="146"/>
      <c r="F38" s="793"/>
      <c r="G38" s="793"/>
      <c r="H38" s="793"/>
      <c r="I38" s="146"/>
      <c r="J38" s="154"/>
      <c r="K38" s="146"/>
      <c r="L38" s="879"/>
      <c r="M38" s="6"/>
      <c r="N38" s="6"/>
    </row>
    <row r="39" spans="2:14" s="4" customFormat="1" ht="9">
      <c r="B39" s="6"/>
      <c r="C39" s="146"/>
      <c r="D39" s="146"/>
      <c r="E39" s="146"/>
      <c r="F39" s="793"/>
      <c r="G39" s="793"/>
      <c r="H39" s="793"/>
      <c r="I39" s="146"/>
      <c r="J39" s="154"/>
      <c r="K39" s="146"/>
      <c r="L39" s="879"/>
      <c r="M39" s="6"/>
      <c r="N39" s="6"/>
    </row>
    <row r="40" spans="1:14" s="4" customFormat="1" ht="9">
      <c r="A40" s="16" t="s">
        <v>173</v>
      </c>
      <c r="B40" s="6"/>
      <c r="C40" s="146"/>
      <c r="D40" s="146"/>
      <c r="E40" s="146"/>
      <c r="F40" s="793"/>
      <c r="G40" s="793"/>
      <c r="H40" s="793"/>
      <c r="I40" s="146"/>
      <c r="J40" s="154"/>
      <c r="K40" s="146"/>
      <c r="L40" s="879"/>
      <c r="M40" s="6"/>
      <c r="N40" s="6"/>
    </row>
    <row r="41" spans="2:14" s="4" customFormat="1" ht="10.5" customHeight="1">
      <c r="B41" s="6"/>
      <c r="C41" s="146"/>
      <c r="D41" s="146"/>
      <c r="E41" s="146"/>
      <c r="F41" s="793"/>
      <c r="G41" s="793"/>
      <c r="H41" s="793"/>
      <c r="I41" s="146"/>
      <c r="J41" s="154"/>
      <c r="K41" s="146"/>
      <c r="L41" s="879"/>
      <c r="M41" s="6"/>
      <c r="N41" s="6"/>
    </row>
    <row r="42" spans="1:14" s="4" customFormat="1" ht="9">
      <c r="A42" s="15" t="s">
        <v>11</v>
      </c>
      <c r="B42" s="7"/>
      <c r="C42" s="146">
        <v>6311</v>
      </c>
      <c r="D42" s="146">
        <v>93342</v>
      </c>
      <c r="E42" s="146">
        <v>466008</v>
      </c>
      <c r="F42" s="793">
        <v>314.3</v>
      </c>
      <c r="G42" s="793">
        <v>310.8</v>
      </c>
      <c r="H42" s="793">
        <v>311.7</v>
      </c>
      <c r="I42" s="146">
        <v>2091453</v>
      </c>
      <c r="J42" s="154">
        <v>737.62</v>
      </c>
      <c r="K42" s="146">
        <v>3103369</v>
      </c>
      <c r="L42" s="879">
        <v>1094.5</v>
      </c>
      <c r="M42" s="6"/>
      <c r="N42" s="6"/>
    </row>
    <row r="43" spans="1:14" s="4" customFormat="1" ht="9.75" customHeight="1">
      <c r="A43" s="15"/>
      <c r="B43" s="7"/>
      <c r="C43" s="146"/>
      <c r="D43" s="146"/>
      <c r="E43" s="146"/>
      <c r="F43" s="793"/>
      <c r="G43" s="793"/>
      <c r="H43" s="793"/>
      <c r="I43" s="146"/>
      <c r="J43" s="154"/>
      <c r="K43" s="146"/>
      <c r="L43" s="879"/>
      <c r="M43" s="6"/>
      <c r="N43" s="6"/>
    </row>
    <row r="44" spans="1:14" s="4" customFormat="1" ht="9">
      <c r="A44" s="15" t="s">
        <v>13</v>
      </c>
      <c r="B44" s="7"/>
      <c r="C44" s="146">
        <v>4188</v>
      </c>
      <c r="D44" s="146">
        <v>26920</v>
      </c>
      <c r="E44" s="146">
        <v>111931</v>
      </c>
      <c r="F44" s="793">
        <v>341.9</v>
      </c>
      <c r="G44" s="793">
        <v>335.5</v>
      </c>
      <c r="H44" s="793">
        <v>333.6</v>
      </c>
      <c r="I44" s="146">
        <v>528395</v>
      </c>
      <c r="J44" s="154">
        <v>512.48</v>
      </c>
      <c r="K44" s="146">
        <v>810443</v>
      </c>
      <c r="L44" s="879">
        <v>786.04</v>
      </c>
      <c r="M44" s="6"/>
      <c r="N44" s="6"/>
    </row>
    <row r="45" spans="1:14" s="4" customFormat="1" ht="9.75" customHeight="1">
      <c r="A45" s="15"/>
      <c r="B45" s="7"/>
      <c r="C45" s="146"/>
      <c r="D45" s="146"/>
      <c r="E45" s="146"/>
      <c r="F45" s="793"/>
      <c r="G45" s="793"/>
      <c r="H45" s="793"/>
      <c r="I45" s="146"/>
      <c r="J45" s="154"/>
      <c r="K45" s="146"/>
      <c r="L45" s="879"/>
      <c r="M45" s="6"/>
      <c r="N45" s="6"/>
    </row>
    <row r="46" spans="1:14" s="4" customFormat="1" ht="9">
      <c r="A46" s="15" t="s">
        <v>168</v>
      </c>
      <c r="B46" s="7"/>
      <c r="C46" s="146">
        <v>2733</v>
      </c>
      <c r="D46" s="146">
        <v>22603</v>
      </c>
      <c r="E46" s="146">
        <v>69116</v>
      </c>
      <c r="F46" s="793">
        <v>316.2</v>
      </c>
      <c r="G46" s="793">
        <v>311.3</v>
      </c>
      <c r="H46" s="793">
        <v>327.1</v>
      </c>
      <c r="I46" s="146">
        <v>349408</v>
      </c>
      <c r="J46" s="154">
        <v>406.07</v>
      </c>
      <c r="K46" s="146">
        <v>606002</v>
      </c>
      <c r="L46" s="879">
        <v>704.27</v>
      </c>
      <c r="M46" s="6"/>
      <c r="N46" s="6"/>
    </row>
    <row r="47" spans="1:14" s="4" customFormat="1" ht="9.75" customHeight="1">
      <c r="A47" s="15"/>
      <c r="B47" s="7"/>
      <c r="C47" s="146"/>
      <c r="D47" s="146"/>
      <c r="E47" s="146"/>
      <c r="F47" s="793"/>
      <c r="G47" s="793"/>
      <c r="H47" s="793"/>
      <c r="I47" s="146"/>
      <c r="J47" s="154"/>
      <c r="K47" s="146"/>
      <c r="L47" s="879"/>
      <c r="M47" s="6"/>
      <c r="N47" s="6"/>
    </row>
    <row r="48" spans="1:14" s="4" customFormat="1" ht="9">
      <c r="A48" s="15" t="s">
        <v>169</v>
      </c>
      <c r="B48" s="7"/>
      <c r="C48" s="146">
        <v>1828</v>
      </c>
      <c r="D48" s="146">
        <v>22762</v>
      </c>
      <c r="E48" s="146">
        <v>68989</v>
      </c>
      <c r="F48" s="793">
        <v>332.1</v>
      </c>
      <c r="G48" s="793">
        <v>324.8</v>
      </c>
      <c r="H48" s="793">
        <v>328.5</v>
      </c>
      <c r="I48" s="146">
        <v>346487</v>
      </c>
      <c r="J48" s="154">
        <v>410.59</v>
      </c>
      <c r="K48" s="146">
        <v>606497</v>
      </c>
      <c r="L48" s="879">
        <v>718.7</v>
      </c>
      <c r="M48" s="6"/>
      <c r="N48" s="6"/>
    </row>
    <row r="49" spans="1:14" s="4" customFormat="1" ht="9.75" customHeight="1">
      <c r="A49" s="15"/>
      <c r="B49" s="7"/>
      <c r="C49" s="146"/>
      <c r="D49" s="146"/>
      <c r="E49" s="146"/>
      <c r="F49" s="793"/>
      <c r="G49" s="793"/>
      <c r="H49" s="793"/>
      <c r="I49" s="146"/>
      <c r="J49" s="154"/>
      <c r="K49" s="146"/>
      <c r="L49" s="879"/>
      <c r="M49" s="6"/>
      <c r="N49" s="6"/>
    </row>
    <row r="50" spans="1:14" s="4" customFormat="1" ht="9">
      <c r="A50" s="15" t="s">
        <v>170</v>
      </c>
      <c r="B50" s="7"/>
      <c r="C50" s="146">
        <v>2298</v>
      </c>
      <c r="D50" s="146">
        <v>24213</v>
      </c>
      <c r="E50" s="146">
        <v>88414</v>
      </c>
      <c r="F50" s="793">
        <v>384</v>
      </c>
      <c r="G50" s="793">
        <v>348.1</v>
      </c>
      <c r="H50" s="793">
        <v>329.2</v>
      </c>
      <c r="I50" s="146">
        <v>425134</v>
      </c>
      <c r="J50" s="154">
        <v>468.68</v>
      </c>
      <c r="K50" s="146">
        <v>738610</v>
      </c>
      <c r="L50" s="879">
        <v>814.26</v>
      </c>
      <c r="M50" s="6"/>
      <c r="N50" s="6"/>
    </row>
    <row r="51" spans="1:14" s="4" customFormat="1" ht="9.75" customHeight="1">
      <c r="A51" s="15"/>
      <c r="B51" s="7"/>
      <c r="C51" s="146"/>
      <c r="D51" s="146"/>
      <c r="E51" s="146"/>
      <c r="F51" s="793"/>
      <c r="G51" s="793"/>
      <c r="H51" s="793"/>
      <c r="I51" s="146"/>
      <c r="J51" s="154"/>
      <c r="K51" s="146"/>
      <c r="L51" s="879"/>
      <c r="M51" s="6"/>
      <c r="N51" s="6"/>
    </row>
    <row r="52" spans="1:14" s="4" customFormat="1" ht="9">
      <c r="A52" s="15" t="s">
        <v>171</v>
      </c>
      <c r="B52" s="7"/>
      <c r="C52" s="146">
        <v>2526</v>
      </c>
      <c r="D52" s="146">
        <v>30507</v>
      </c>
      <c r="E52" s="146">
        <v>100777</v>
      </c>
      <c r="F52" s="793">
        <v>333.3</v>
      </c>
      <c r="G52" s="793">
        <v>320.3</v>
      </c>
      <c r="H52" s="793">
        <v>331.4</v>
      </c>
      <c r="I52" s="146">
        <v>495270</v>
      </c>
      <c r="J52" s="154">
        <v>465.24</v>
      </c>
      <c r="K52" s="146">
        <v>828116</v>
      </c>
      <c r="L52" s="879">
        <v>777.91</v>
      </c>
      <c r="M52" s="6"/>
      <c r="N52" s="6"/>
    </row>
    <row r="53" spans="1:14" s="4" customFormat="1" ht="9.75" customHeight="1">
      <c r="A53" s="15"/>
      <c r="B53" s="7"/>
      <c r="C53" s="146"/>
      <c r="D53" s="146"/>
      <c r="E53" s="146"/>
      <c r="F53" s="793"/>
      <c r="G53" s="793"/>
      <c r="H53" s="793"/>
      <c r="I53" s="146"/>
      <c r="J53" s="154"/>
      <c r="K53" s="146"/>
      <c r="L53" s="879"/>
      <c r="M53" s="6"/>
      <c r="N53" s="6"/>
    </row>
    <row r="54" spans="1:14" s="4" customFormat="1" ht="9">
      <c r="A54" s="15" t="s">
        <v>172</v>
      </c>
      <c r="B54" s="7"/>
      <c r="C54" s="146">
        <v>3823</v>
      </c>
      <c r="D54" s="146">
        <v>42270</v>
      </c>
      <c r="E54" s="146">
        <v>146618</v>
      </c>
      <c r="F54" s="793">
        <v>363.4</v>
      </c>
      <c r="G54" s="793">
        <v>347.9</v>
      </c>
      <c r="H54" s="793">
        <v>329.1</v>
      </c>
      <c r="I54" s="146">
        <v>713060</v>
      </c>
      <c r="J54" s="154">
        <v>518.24</v>
      </c>
      <c r="K54" s="146">
        <v>1170801</v>
      </c>
      <c r="L54" s="879">
        <v>850.91</v>
      </c>
      <c r="M54" s="6"/>
      <c r="N54" s="6"/>
    </row>
    <row r="55" spans="2:14" s="4" customFormat="1" ht="9.75" customHeight="1">
      <c r="B55" s="7"/>
      <c r="C55" s="146"/>
      <c r="D55" s="146"/>
      <c r="E55" s="146"/>
      <c r="F55" s="793"/>
      <c r="G55" s="793"/>
      <c r="H55" s="793"/>
      <c r="I55" s="146"/>
      <c r="J55" s="154"/>
      <c r="K55" s="146"/>
      <c r="L55" s="879"/>
      <c r="M55" s="6"/>
      <c r="N55" s="6"/>
    </row>
    <row r="56" spans="2:14" s="4" customFormat="1" ht="9">
      <c r="B56" s="7"/>
      <c r="C56" s="146"/>
      <c r="D56" s="146"/>
      <c r="E56" s="146"/>
      <c r="F56" s="793"/>
      <c r="G56" s="793"/>
      <c r="H56" s="793"/>
      <c r="I56" s="146"/>
      <c r="J56" s="154"/>
      <c r="K56" s="146"/>
      <c r="L56" s="879"/>
      <c r="M56" s="6"/>
      <c r="N56" s="6"/>
    </row>
    <row r="57" spans="1:14" s="16" customFormat="1" ht="9.75" customHeight="1">
      <c r="A57" s="23" t="s">
        <v>25</v>
      </c>
      <c r="B57" s="22"/>
      <c r="C57" s="147">
        <v>23707</v>
      </c>
      <c r="D57" s="147">
        <v>262617</v>
      </c>
      <c r="E57" s="147">
        <v>1051853</v>
      </c>
      <c r="F57" s="794">
        <v>337.5</v>
      </c>
      <c r="G57" s="794">
        <v>325.1</v>
      </c>
      <c r="H57" s="794">
        <v>321.9</v>
      </c>
      <c r="I57" s="147">
        <v>4949206</v>
      </c>
      <c r="J57" s="160">
        <v>554.94</v>
      </c>
      <c r="K57" s="147">
        <v>7863839</v>
      </c>
      <c r="L57" s="880">
        <v>881.76</v>
      </c>
      <c r="M57" s="107"/>
      <c r="N57" s="107"/>
    </row>
    <row r="58" spans="1:14" s="4" customFormat="1" ht="9">
      <c r="A58" s="105"/>
      <c r="B58" s="6"/>
      <c r="C58" s="146"/>
      <c r="D58" s="146"/>
      <c r="E58" s="146"/>
      <c r="F58" s="793"/>
      <c r="G58" s="793"/>
      <c r="H58" s="793"/>
      <c r="I58" s="146"/>
      <c r="J58" s="154"/>
      <c r="K58" s="146"/>
      <c r="L58" s="879"/>
      <c r="M58" s="6"/>
      <c r="N58" s="6"/>
    </row>
    <row r="59" spans="1:14" s="4" customFormat="1" ht="9.75" customHeight="1">
      <c r="A59" s="105"/>
      <c r="B59" s="6"/>
      <c r="C59" s="146"/>
      <c r="D59" s="146"/>
      <c r="E59" s="146"/>
      <c r="F59" s="793"/>
      <c r="G59" s="793"/>
      <c r="H59" s="793"/>
      <c r="I59" s="146"/>
      <c r="J59" s="154"/>
      <c r="K59" s="146"/>
      <c r="L59" s="879"/>
      <c r="M59" s="6"/>
      <c r="N59" s="6"/>
    </row>
    <row r="60" spans="2:14" s="4" customFormat="1" ht="9">
      <c r="B60" s="6"/>
      <c r="C60" s="146"/>
      <c r="D60" s="146"/>
      <c r="E60" s="146"/>
      <c r="F60" s="793"/>
      <c r="G60" s="793"/>
      <c r="H60" s="793"/>
      <c r="I60" s="146"/>
      <c r="J60" s="154"/>
      <c r="K60" s="146"/>
      <c r="L60" s="879"/>
      <c r="M60" s="6"/>
      <c r="N60" s="6"/>
    </row>
    <row r="61" spans="1:14" s="4" customFormat="1" ht="9.75" customHeight="1">
      <c r="A61" s="16" t="s">
        <v>174</v>
      </c>
      <c r="B61" s="6"/>
      <c r="C61" s="146"/>
      <c r="D61" s="146"/>
      <c r="E61" s="146"/>
      <c r="F61" s="793"/>
      <c r="G61" s="793"/>
      <c r="H61" s="793"/>
      <c r="I61" s="146"/>
      <c r="J61" s="154"/>
      <c r="K61" s="146"/>
      <c r="L61" s="879"/>
      <c r="M61" s="6"/>
      <c r="N61" s="6"/>
    </row>
    <row r="62" spans="2:14" s="4" customFormat="1" ht="9">
      <c r="B62" s="6"/>
      <c r="C62" s="146"/>
      <c r="D62" s="146"/>
      <c r="E62" s="146"/>
      <c r="F62" s="793"/>
      <c r="G62" s="793"/>
      <c r="H62" s="793"/>
      <c r="I62" s="146"/>
      <c r="J62" s="154"/>
      <c r="K62" s="146"/>
      <c r="L62" s="879"/>
      <c r="M62" s="6"/>
      <c r="N62" s="6"/>
    </row>
    <row r="63" spans="1:14" s="4" customFormat="1" ht="9.75" customHeight="1">
      <c r="A63" s="15" t="s">
        <v>11</v>
      </c>
      <c r="B63" s="7"/>
      <c r="C63" s="146">
        <v>6442</v>
      </c>
      <c r="D63" s="146">
        <v>157104</v>
      </c>
      <c r="E63" s="146">
        <v>803158</v>
      </c>
      <c r="F63" s="793">
        <v>316.5</v>
      </c>
      <c r="G63" s="793">
        <v>397.8</v>
      </c>
      <c r="H63" s="793">
        <v>382.4</v>
      </c>
      <c r="I63" s="146">
        <v>3575358</v>
      </c>
      <c r="J63" s="154">
        <v>819.71</v>
      </c>
      <c r="K63" s="146">
        <v>5244812</v>
      </c>
      <c r="L63" s="879">
        <v>1202.47</v>
      </c>
      <c r="M63" s="6"/>
      <c r="N63" s="6"/>
    </row>
    <row r="64" spans="1:14" s="4" customFormat="1" ht="9">
      <c r="A64" s="15"/>
      <c r="B64" s="7"/>
      <c r="C64" s="146"/>
      <c r="D64" s="146"/>
      <c r="E64" s="146"/>
      <c r="F64" s="793"/>
      <c r="G64" s="793"/>
      <c r="H64" s="793"/>
      <c r="I64" s="146"/>
      <c r="J64" s="154"/>
      <c r="K64" s="146"/>
      <c r="L64" s="879"/>
      <c r="M64" s="6"/>
      <c r="N64" s="6"/>
    </row>
    <row r="65" spans="1:14" s="4" customFormat="1" ht="9.75" customHeight="1">
      <c r="A65" s="15" t="s">
        <v>13</v>
      </c>
      <c r="B65" s="7"/>
      <c r="C65" s="146">
        <v>4269</v>
      </c>
      <c r="D65" s="146">
        <v>33263</v>
      </c>
      <c r="E65" s="146">
        <v>139081</v>
      </c>
      <c r="F65" s="793">
        <v>341.3</v>
      </c>
      <c r="G65" s="793">
        <v>344.1</v>
      </c>
      <c r="H65" s="793">
        <v>345</v>
      </c>
      <c r="I65" s="146">
        <v>652700</v>
      </c>
      <c r="J65" s="154">
        <v>548.93</v>
      </c>
      <c r="K65" s="146">
        <v>984537</v>
      </c>
      <c r="L65" s="879">
        <v>828.01</v>
      </c>
      <c r="M65" s="6"/>
      <c r="N65" s="6"/>
    </row>
    <row r="66" spans="1:14" s="4" customFormat="1" ht="9">
      <c r="A66" s="15"/>
      <c r="B66" s="7"/>
      <c r="C66" s="146"/>
      <c r="D66" s="146"/>
      <c r="E66" s="146"/>
      <c r="F66" s="793"/>
      <c r="G66" s="793"/>
      <c r="H66" s="793"/>
      <c r="I66" s="146"/>
      <c r="J66" s="154"/>
      <c r="K66" s="146"/>
      <c r="L66" s="879"/>
      <c r="M66" s="6"/>
      <c r="N66" s="6"/>
    </row>
    <row r="67" spans="1:14" s="4" customFormat="1" ht="9.75" customHeight="1">
      <c r="A67" s="15" t="s">
        <v>168</v>
      </c>
      <c r="B67" s="7"/>
      <c r="C67" s="146">
        <v>2788</v>
      </c>
      <c r="D67" s="146">
        <v>31928</v>
      </c>
      <c r="E67" s="146">
        <v>115414</v>
      </c>
      <c r="F67" s="793">
        <v>315.4</v>
      </c>
      <c r="G67" s="793">
        <v>329.4</v>
      </c>
      <c r="H67" s="793">
        <v>360.7</v>
      </c>
      <c r="I67" s="146">
        <v>555459</v>
      </c>
      <c r="J67" s="154">
        <v>513.92</v>
      </c>
      <c r="K67" s="146">
        <v>876172</v>
      </c>
      <c r="L67" s="879">
        <v>810.64</v>
      </c>
      <c r="M67" s="6"/>
      <c r="N67" s="6"/>
    </row>
    <row r="68" spans="1:14" s="4" customFormat="1" ht="9">
      <c r="A68" s="15"/>
      <c r="B68" s="7"/>
      <c r="C68" s="146"/>
      <c r="D68" s="146"/>
      <c r="E68" s="146"/>
      <c r="F68" s="793"/>
      <c r="G68" s="793"/>
      <c r="H68" s="793"/>
      <c r="I68" s="146"/>
      <c r="J68" s="154"/>
      <c r="K68" s="146"/>
      <c r="L68" s="879"/>
      <c r="M68" s="6"/>
      <c r="N68" s="6"/>
    </row>
    <row r="69" spans="1:14" s="4" customFormat="1" ht="9.75" customHeight="1">
      <c r="A69" s="15" t="s">
        <v>169</v>
      </c>
      <c r="B69" s="7"/>
      <c r="C69" s="146">
        <v>1882</v>
      </c>
      <c r="D69" s="146">
        <v>31259</v>
      </c>
      <c r="E69" s="146">
        <v>110290</v>
      </c>
      <c r="F69" s="793">
        <v>330.6</v>
      </c>
      <c r="G69" s="793">
        <v>344.9</v>
      </c>
      <c r="H69" s="793">
        <v>334.6</v>
      </c>
      <c r="I69" s="146">
        <v>530992</v>
      </c>
      <c r="J69" s="154">
        <v>494.51</v>
      </c>
      <c r="K69" s="146">
        <v>857829</v>
      </c>
      <c r="L69" s="879">
        <v>798.88</v>
      </c>
      <c r="M69" s="6"/>
      <c r="N69" s="6"/>
    </row>
    <row r="70" spans="1:14" s="4" customFormat="1" ht="9">
      <c r="A70" s="15"/>
      <c r="B70" s="7"/>
      <c r="C70" s="146"/>
      <c r="D70" s="146"/>
      <c r="E70" s="146"/>
      <c r="F70" s="793"/>
      <c r="G70" s="793"/>
      <c r="H70" s="793"/>
      <c r="I70" s="146"/>
      <c r="J70" s="154"/>
      <c r="K70" s="146"/>
      <c r="L70" s="879"/>
      <c r="M70" s="6"/>
      <c r="N70" s="6"/>
    </row>
    <row r="71" spans="1:14" s="4" customFormat="1" ht="9.75" customHeight="1">
      <c r="A71" s="15" t="s">
        <v>170</v>
      </c>
      <c r="B71" s="7"/>
      <c r="C71" s="146">
        <v>2471</v>
      </c>
      <c r="D71" s="146">
        <v>56529</v>
      </c>
      <c r="E71" s="146">
        <v>192947</v>
      </c>
      <c r="F71" s="793">
        <v>380.4</v>
      </c>
      <c r="G71" s="793">
        <v>424.8</v>
      </c>
      <c r="H71" s="793">
        <v>387</v>
      </c>
      <c r="I71" s="146">
        <v>933155</v>
      </c>
      <c r="J71" s="154">
        <v>545.87</v>
      </c>
      <c r="K71" s="146">
        <v>1545944</v>
      </c>
      <c r="L71" s="879">
        <v>904.34</v>
      </c>
      <c r="M71" s="6"/>
      <c r="N71" s="6"/>
    </row>
    <row r="72" spans="1:14" s="4" customFormat="1" ht="9">
      <c r="A72" s="15"/>
      <c r="B72" s="7"/>
      <c r="C72" s="146"/>
      <c r="D72" s="146"/>
      <c r="E72" s="146"/>
      <c r="F72" s="793"/>
      <c r="G72" s="793"/>
      <c r="H72" s="793"/>
      <c r="I72" s="146"/>
      <c r="J72" s="154"/>
      <c r="K72" s="146"/>
      <c r="L72" s="879"/>
      <c r="M72" s="6"/>
      <c r="N72" s="6"/>
    </row>
    <row r="73" spans="1:14" s="4" customFormat="1" ht="9.75" customHeight="1">
      <c r="A73" s="15" t="s">
        <v>171</v>
      </c>
      <c r="B73" s="7"/>
      <c r="C73" s="146">
        <v>2570</v>
      </c>
      <c r="D73" s="146">
        <v>40765</v>
      </c>
      <c r="E73" s="146">
        <v>142175</v>
      </c>
      <c r="F73" s="793">
        <v>333</v>
      </c>
      <c r="G73" s="793">
        <v>341.5</v>
      </c>
      <c r="H73" s="793">
        <v>349.4</v>
      </c>
      <c r="I73" s="146">
        <v>686769</v>
      </c>
      <c r="J73" s="154">
        <v>520.34</v>
      </c>
      <c r="K73" s="146">
        <v>1100848</v>
      </c>
      <c r="L73" s="879">
        <v>834.07</v>
      </c>
      <c r="M73" s="6"/>
      <c r="N73" s="6"/>
    </row>
    <row r="74" spans="1:14" s="4" customFormat="1" ht="9">
      <c r="A74" s="15"/>
      <c r="B74" s="7"/>
      <c r="C74" s="146"/>
      <c r="D74" s="146"/>
      <c r="E74" s="146"/>
      <c r="F74" s="793"/>
      <c r="G74" s="793"/>
      <c r="H74" s="793"/>
      <c r="I74" s="146"/>
      <c r="J74" s="154"/>
      <c r="K74" s="146"/>
      <c r="L74" s="879"/>
      <c r="M74" s="6"/>
      <c r="N74" s="6"/>
    </row>
    <row r="75" spans="1:14" s="4" customFormat="1" ht="9.75" customHeight="1">
      <c r="A75" s="15" t="s">
        <v>172</v>
      </c>
      <c r="B75" s="7"/>
      <c r="C75" s="146">
        <v>3932</v>
      </c>
      <c r="D75" s="146">
        <v>56764</v>
      </c>
      <c r="E75" s="146">
        <v>192501</v>
      </c>
      <c r="F75" s="793">
        <v>361.3</v>
      </c>
      <c r="G75" s="793">
        <v>371.9</v>
      </c>
      <c r="H75" s="793">
        <v>346.6</v>
      </c>
      <c r="I75" s="146">
        <v>937330</v>
      </c>
      <c r="J75" s="154">
        <v>525.28</v>
      </c>
      <c r="K75" s="146">
        <v>1529603</v>
      </c>
      <c r="L75" s="879">
        <v>857.2</v>
      </c>
      <c r="M75" s="6"/>
      <c r="N75" s="6"/>
    </row>
    <row r="76" spans="2:14" s="4" customFormat="1" ht="9">
      <c r="B76" s="7"/>
      <c r="C76" s="146"/>
      <c r="D76" s="146"/>
      <c r="E76" s="146"/>
      <c r="F76" s="793"/>
      <c r="G76" s="793"/>
      <c r="H76" s="793"/>
      <c r="I76" s="146"/>
      <c r="J76" s="154"/>
      <c r="K76" s="146"/>
      <c r="L76" s="879"/>
      <c r="M76" s="6"/>
      <c r="N76" s="6"/>
    </row>
    <row r="77" spans="2:14" s="4" customFormat="1" ht="9.75" customHeight="1">
      <c r="B77" s="7"/>
      <c r="C77" s="146"/>
      <c r="D77" s="146"/>
      <c r="E77" s="146"/>
      <c r="F77" s="793"/>
      <c r="G77" s="793"/>
      <c r="H77" s="793"/>
      <c r="I77" s="146"/>
      <c r="J77" s="154"/>
      <c r="K77" s="146"/>
      <c r="L77" s="879"/>
      <c r="M77" s="6"/>
      <c r="N77" s="6"/>
    </row>
    <row r="78" spans="1:14" s="16" customFormat="1" ht="9">
      <c r="A78" s="23" t="s">
        <v>25</v>
      </c>
      <c r="B78" s="22"/>
      <c r="C78" s="147">
        <v>24354</v>
      </c>
      <c r="D78" s="147">
        <v>407612</v>
      </c>
      <c r="E78" s="147">
        <v>1695566</v>
      </c>
      <c r="F78" s="794">
        <v>337.3</v>
      </c>
      <c r="G78" s="794">
        <v>378.5</v>
      </c>
      <c r="H78" s="794">
        <v>368.4</v>
      </c>
      <c r="I78" s="147">
        <v>7871764</v>
      </c>
      <c r="J78" s="160">
        <v>628.78</v>
      </c>
      <c r="K78" s="147">
        <v>12139745</v>
      </c>
      <c r="L78" s="880">
        <v>969.7</v>
      </c>
      <c r="M78" s="107"/>
      <c r="N78" s="107"/>
    </row>
    <row r="80" spans="1:11" ht="6" customHeight="1">
      <c r="A80" s="2" t="s">
        <v>29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ht="9.75" customHeight="1"/>
    <row r="82" ht="9.75" customHeight="1"/>
    <row r="83" ht="9.75" customHeight="1"/>
    <row r="84" ht="9.75" customHeight="1"/>
    <row r="85" ht="9.75" customHeight="1"/>
  </sheetData>
  <mergeCells count="16">
    <mergeCell ref="A3:L3"/>
    <mergeCell ref="A4:L4"/>
    <mergeCell ref="A6:B13"/>
    <mergeCell ref="C10:C11"/>
    <mergeCell ref="D10:D11"/>
    <mergeCell ref="F10:F11"/>
    <mergeCell ref="G10:G11"/>
    <mergeCell ref="C8:D9"/>
    <mergeCell ref="C6:E7"/>
    <mergeCell ref="C12:E13"/>
    <mergeCell ref="K8:K13"/>
    <mergeCell ref="L8:L13"/>
    <mergeCell ref="F12:H13"/>
    <mergeCell ref="F8:G9"/>
    <mergeCell ref="I8:I13"/>
    <mergeCell ref="J8:J13"/>
  </mergeCells>
  <printOptions/>
  <pageMargins left="0.52" right="0.46" top="0.6692913385826772" bottom="0.3937007874015748" header="0.511811023" footer="0.511811023"/>
  <pageSetup horizontalDpi="300" verticalDpi="300" orientation="portrait" paperSize="9" scale="97" r:id="rId2"/>
  <headerFooter alignWithMargins="0">
    <oddHeader>&amp;C&amp;7- 48 -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zoomScale="125" zoomScaleNormal="125" workbookViewId="0" topLeftCell="A1">
      <selection activeCell="H17" sqref="H17"/>
    </sheetView>
  </sheetViews>
  <sheetFormatPr defaultColWidth="12" defaultRowHeight="11.25"/>
  <cols>
    <col min="1" max="1" width="38.5" style="511" customWidth="1"/>
    <col min="2" max="2" width="1.0078125" style="511" customWidth="1"/>
    <col min="3" max="8" width="13.33203125" style="511" customWidth="1"/>
    <col min="9" max="16384" width="12" style="511" customWidth="1"/>
  </cols>
  <sheetData>
    <row r="1" spans="1:4" ht="8.25">
      <c r="A1" s="1"/>
      <c r="B1" s="1"/>
      <c r="C1" s="1"/>
      <c r="D1" s="1"/>
    </row>
    <row r="2" spans="1:4" ht="6" customHeight="1">
      <c r="A2" s="1"/>
      <c r="B2" s="1"/>
      <c r="C2" s="1"/>
      <c r="D2" s="1"/>
    </row>
    <row r="3" spans="1:8" s="533" customFormat="1" ht="12">
      <c r="A3" s="918" t="s">
        <v>974</v>
      </c>
      <c r="B3" s="918"/>
      <c r="C3" s="918"/>
      <c r="D3" s="918"/>
      <c r="E3" s="918"/>
      <c r="F3" s="918"/>
      <c r="G3" s="918"/>
      <c r="H3" s="918"/>
    </row>
    <row r="4" spans="1:4" ht="6" customHeight="1">
      <c r="A4" s="1"/>
      <c r="B4" s="1"/>
      <c r="C4" s="1"/>
      <c r="D4" s="1"/>
    </row>
    <row r="5" spans="1:8" ht="8.25">
      <c r="A5" s="907" t="s">
        <v>406</v>
      </c>
      <c r="B5" s="908"/>
      <c r="C5" s="534">
        <v>2005</v>
      </c>
      <c r="D5" s="534">
        <v>2006</v>
      </c>
      <c r="E5" s="534">
        <v>2007</v>
      </c>
      <c r="F5" s="534">
        <v>2008</v>
      </c>
      <c r="G5" s="534">
        <v>2009</v>
      </c>
      <c r="H5" s="534">
        <v>2010</v>
      </c>
    </row>
    <row r="6" spans="1:8" ht="8.25">
      <c r="A6" s="909"/>
      <c r="B6" s="910"/>
      <c r="C6" s="913" t="s">
        <v>32</v>
      </c>
      <c r="D6" s="914"/>
      <c r="E6" s="914"/>
      <c r="F6" s="914"/>
      <c r="G6" s="914"/>
      <c r="H6" s="914"/>
    </row>
    <row r="7" spans="1:5" ht="6" customHeight="1">
      <c r="A7" s="1"/>
      <c r="B7" s="70"/>
      <c r="C7" s="1"/>
      <c r="D7" s="1"/>
      <c r="E7" s="1"/>
    </row>
    <row r="8" spans="1:8" s="537" customFormat="1" ht="12" customHeight="1">
      <c r="A8" s="535" t="s">
        <v>143</v>
      </c>
      <c r="B8" s="536"/>
      <c r="C8" s="944" t="s">
        <v>9</v>
      </c>
      <c r="D8" s="944"/>
      <c r="E8" s="944"/>
      <c r="F8" s="944"/>
      <c r="G8" s="944"/>
      <c r="H8" s="944"/>
    </row>
    <row r="9" spans="1:5" ht="6" customHeight="1">
      <c r="A9" s="1"/>
      <c r="B9" s="70"/>
      <c r="C9" s="1"/>
      <c r="D9" s="1"/>
      <c r="E9" s="1"/>
    </row>
    <row r="10" spans="1:8" ht="8.25">
      <c r="A10" s="207" t="s">
        <v>298</v>
      </c>
      <c r="B10" s="395"/>
      <c r="C10" s="538">
        <v>2100</v>
      </c>
      <c r="D10" s="538">
        <v>2117</v>
      </c>
      <c r="E10" s="538">
        <v>2139</v>
      </c>
      <c r="F10" s="538">
        <v>2084</v>
      </c>
      <c r="G10" s="538">
        <v>2057</v>
      </c>
      <c r="H10" s="538">
        <v>2140</v>
      </c>
    </row>
    <row r="11" spans="1:8" ht="6.75" customHeight="1">
      <c r="A11" s="1"/>
      <c r="B11" s="395"/>
      <c r="C11" s="378"/>
      <c r="D11" s="378"/>
      <c r="E11" s="515"/>
      <c r="F11" s="515"/>
      <c r="G11" s="515"/>
      <c r="H11" s="538"/>
    </row>
    <row r="12" spans="1:8" ht="8.25">
      <c r="A12" s="207" t="s">
        <v>314</v>
      </c>
      <c r="B12" s="395"/>
      <c r="C12" s="538">
        <v>620118</v>
      </c>
      <c r="D12" s="538">
        <v>624923</v>
      </c>
      <c r="E12" s="538">
        <v>634030</v>
      </c>
      <c r="F12" s="538">
        <v>636750</v>
      </c>
      <c r="G12" s="538">
        <v>654190</v>
      </c>
      <c r="H12" s="538">
        <v>689110</v>
      </c>
    </row>
    <row r="13" spans="1:8" ht="6.75" customHeight="1">
      <c r="A13" s="1"/>
      <c r="B13" s="395"/>
      <c r="C13" s="378"/>
      <c r="D13" s="378"/>
      <c r="E13" s="515"/>
      <c r="F13" s="515"/>
      <c r="G13" s="515"/>
      <c r="H13" s="538"/>
    </row>
    <row r="14" spans="1:8" ht="8.25">
      <c r="A14" s="207" t="s">
        <v>418</v>
      </c>
      <c r="B14" s="395"/>
      <c r="C14" s="538">
        <v>2581851</v>
      </c>
      <c r="D14" s="538">
        <v>3076991</v>
      </c>
      <c r="E14" s="538">
        <v>3287799</v>
      </c>
      <c r="F14" s="538">
        <v>3295363</v>
      </c>
      <c r="G14" s="538">
        <v>2566304</v>
      </c>
      <c r="H14" s="538">
        <v>2860417</v>
      </c>
    </row>
    <row r="15" spans="1:8" ht="6.75" customHeight="1">
      <c r="A15" s="1"/>
      <c r="B15" s="395"/>
      <c r="C15" s="378"/>
      <c r="D15" s="378"/>
      <c r="E15" s="515"/>
      <c r="F15" s="515"/>
      <c r="G15" s="515"/>
      <c r="H15" s="538"/>
    </row>
    <row r="16" spans="1:8" ht="8.25">
      <c r="A16" s="207" t="s">
        <v>419</v>
      </c>
      <c r="B16" s="395"/>
      <c r="C16" s="538">
        <v>428952</v>
      </c>
      <c r="D16" s="538">
        <v>445846</v>
      </c>
      <c r="E16" s="538">
        <v>577934</v>
      </c>
      <c r="F16" s="538">
        <v>531147</v>
      </c>
      <c r="G16" s="538">
        <v>362496</v>
      </c>
      <c r="H16" s="538">
        <v>478653</v>
      </c>
    </row>
    <row r="17" spans="1:8" ht="6.75" customHeight="1">
      <c r="A17" s="1"/>
      <c r="B17" s="395"/>
      <c r="C17" s="378"/>
      <c r="D17" s="378"/>
      <c r="E17" s="515"/>
      <c r="F17" s="515"/>
      <c r="G17" s="515"/>
      <c r="H17" s="538"/>
    </row>
    <row r="18" spans="1:8" ht="8.25">
      <c r="A18" s="207" t="s">
        <v>412</v>
      </c>
      <c r="B18" s="395"/>
      <c r="C18" s="538">
        <v>2152899</v>
      </c>
      <c r="D18" s="538">
        <v>2631145</v>
      </c>
      <c r="E18" s="538">
        <v>2709865</v>
      </c>
      <c r="F18" s="538">
        <v>2764216</v>
      </c>
      <c r="G18" s="538">
        <v>2203808</v>
      </c>
      <c r="H18" s="538">
        <v>2381764</v>
      </c>
    </row>
    <row r="19" spans="1:8" ht="6.75" customHeight="1">
      <c r="A19" s="1"/>
      <c r="B19" s="395"/>
      <c r="C19" s="378"/>
      <c r="D19" s="378"/>
      <c r="E19" s="538"/>
      <c r="F19" s="515"/>
      <c r="G19" s="515"/>
      <c r="H19" s="538"/>
    </row>
    <row r="20" spans="1:8" ht="8.25">
      <c r="A20" s="539" t="s">
        <v>413</v>
      </c>
      <c r="B20" s="395"/>
      <c r="C20" s="538">
        <v>1233363</v>
      </c>
      <c r="D20" s="538">
        <v>1317456</v>
      </c>
      <c r="E20" s="538">
        <v>1542677</v>
      </c>
      <c r="F20" s="538">
        <v>1704663</v>
      </c>
      <c r="G20" s="538">
        <v>1604343</v>
      </c>
      <c r="H20" s="538">
        <v>1552017</v>
      </c>
    </row>
    <row r="21" spans="1:8" ht="6.75" customHeight="1">
      <c r="A21" s="1"/>
      <c r="B21" s="395"/>
      <c r="C21" s="378"/>
      <c r="D21" s="378"/>
      <c r="E21" s="515"/>
      <c r="F21" s="515"/>
      <c r="G21" s="515"/>
      <c r="H21" s="538"/>
    </row>
    <row r="22" spans="1:8" ht="8.25">
      <c r="A22" s="539" t="s">
        <v>414</v>
      </c>
      <c r="B22" s="395"/>
      <c r="C22" s="538">
        <v>224256</v>
      </c>
      <c r="D22" s="538">
        <v>233481</v>
      </c>
      <c r="E22" s="538">
        <v>260983</v>
      </c>
      <c r="F22" s="538">
        <v>272056</v>
      </c>
      <c r="G22" s="538">
        <v>275900</v>
      </c>
      <c r="H22" s="538">
        <v>279984</v>
      </c>
    </row>
    <row r="23" spans="1:8" ht="6.75" customHeight="1">
      <c r="A23" s="1" t="s">
        <v>143</v>
      </c>
      <c r="B23" s="395"/>
      <c r="C23" s="378"/>
      <c r="D23" s="378"/>
      <c r="E23" s="515"/>
      <c r="F23" s="515"/>
      <c r="G23" s="515"/>
      <c r="H23" s="538"/>
    </row>
    <row r="24" spans="1:8" ht="8.25">
      <c r="A24" s="540" t="s">
        <v>603</v>
      </c>
      <c r="B24" s="541"/>
      <c r="C24" s="538">
        <v>25</v>
      </c>
      <c r="D24" s="538">
        <v>8</v>
      </c>
      <c r="E24" s="538">
        <v>11</v>
      </c>
      <c r="F24" s="538">
        <v>0</v>
      </c>
      <c r="G24" s="538">
        <v>0</v>
      </c>
      <c r="H24" s="538">
        <v>0</v>
      </c>
    </row>
    <row r="25" spans="1:8" ht="6.75" customHeight="1">
      <c r="A25" s="132"/>
      <c r="B25" s="541"/>
      <c r="C25" s="544"/>
      <c r="D25" s="544"/>
      <c r="E25" s="515"/>
      <c r="F25" s="515"/>
      <c r="G25" s="515"/>
      <c r="H25" s="538"/>
    </row>
    <row r="26" spans="1:8" ht="8.25">
      <c r="A26" s="540" t="s">
        <v>39</v>
      </c>
      <c r="B26" s="541"/>
      <c r="C26" s="538">
        <v>6075</v>
      </c>
      <c r="D26" s="538">
        <v>6588</v>
      </c>
      <c r="E26" s="538">
        <v>6483</v>
      </c>
      <c r="F26" s="538">
        <v>6575</v>
      </c>
      <c r="G26" s="538">
        <v>6731</v>
      </c>
      <c r="H26" s="538">
        <v>6890</v>
      </c>
    </row>
    <row r="27" spans="1:8" ht="6.75" customHeight="1">
      <c r="A27" s="540"/>
      <c r="B27" s="541"/>
      <c r="C27" s="544"/>
      <c r="D27" s="544"/>
      <c r="E27" s="515"/>
      <c r="F27" s="515"/>
      <c r="G27" s="515"/>
      <c r="H27" s="538"/>
    </row>
    <row r="28" spans="1:8" ht="8.25">
      <c r="A28" s="540" t="s">
        <v>40</v>
      </c>
      <c r="B28" s="541"/>
      <c r="C28" s="538">
        <v>301</v>
      </c>
      <c r="D28" s="538">
        <v>1789</v>
      </c>
      <c r="E28" s="538">
        <v>8920</v>
      </c>
      <c r="F28" s="538">
        <v>9383</v>
      </c>
      <c r="G28" s="538">
        <v>7829</v>
      </c>
      <c r="H28" s="538">
        <v>8427</v>
      </c>
    </row>
    <row r="29" spans="1:8" ht="6.75" customHeight="1">
      <c r="A29" s="132"/>
      <c r="B29" s="541"/>
      <c r="C29" s="544"/>
      <c r="D29" s="544"/>
      <c r="E29" s="515"/>
      <c r="F29" s="515"/>
      <c r="G29" s="515"/>
      <c r="H29" s="538"/>
    </row>
    <row r="30" spans="1:8" ht="8.25">
      <c r="A30" s="540" t="s">
        <v>604</v>
      </c>
      <c r="B30" s="541"/>
      <c r="C30" s="543">
        <v>0</v>
      </c>
      <c r="D30" s="542">
        <v>0</v>
      </c>
      <c r="E30" s="542">
        <v>0</v>
      </c>
      <c r="F30" s="538">
        <v>0</v>
      </c>
      <c r="G30" s="538">
        <v>0</v>
      </c>
      <c r="H30" s="538">
        <v>0</v>
      </c>
    </row>
    <row r="31" spans="1:8" ht="6.75" customHeight="1">
      <c r="A31" s="1"/>
      <c r="B31" s="395"/>
      <c r="C31" s="378"/>
      <c r="D31" s="378"/>
      <c r="E31" s="515"/>
      <c r="F31" s="515"/>
      <c r="G31" s="515"/>
      <c r="H31" s="515"/>
    </row>
    <row r="32" spans="1:8" ht="8.25">
      <c r="A32" s="169" t="s">
        <v>25</v>
      </c>
      <c r="B32" s="395"/>
      <c r="C32" s="545">
        <f aca="true" t="shared" si="0" ref="C32:H32">C10+C12+C18+C20+C22+C24+C26+C28+C30</f>
        <v>4239137</v>
      </c>
      <c r="D32" s="545">
        <f t="shared" si="0"/>
        <v>4817507</v>
      </c>
      <c r="E32" s="545">
        <f t="shared" si="0"/>
        <v>5165108</v>
      </c>
      <c r="F32" s="545">
        <f t="shared" si="0"/>
        <v>5395727</v>
      </c>
      <c r="G32" s="545">
        <f t="shared" si="0"/>
        <v>4754858</v>
      </c>
      <c r="H32" s="545">
        <f t="shared" si="0"/>
        <v>4920332</v>
      </c>
    </row>
    <row r="33" spans="1:5" ht="6" customHeight="1">
      <c r="A33" s="1"/>
      <c r="B33" s="1"/>
      <c r="C33" s="1"/>
      <c r="D33" s="1"/>
      <c r="E33" s="1"/>
    </row>
    <row r="34" spans="1:8" s="537" customFormat="1" ht="12" customHeight="1">
      <c r="A34" s="535" t="s">
        <v>143</v>
      </c>
      <c r="B34" s="535"/>
      <c r="C34" s="944" t="s">
        <v>26</v>
      </c>
      <c r="D34" s="944"/>
      <c r="E34" s="944"/>
      <c r="F34" s="944"/>
      <c r="G34" s="944"/>
      <c r="H34" s="944"/>
    </row>
    <row r="35" spans="1:5" ht="6" customHeight="1">
      <c r="A35" s="150"/>
      <c r="B35" s="150"/>
      <c r="C35" s="1"/>
      <c r="D35" s="1"/>
      <c r="E35" s="1"/>
    </row>
    <row r="36" spans="1:8" ht="8.25">
      <c r="A36" s="207" t="s">
        <v>298</v>
      </c>
      <c r="B36" s="395"/>
      <c r="C36" s="538">
        <v>78210</v>
      </c>
      <c r="D36" s="538">
        <v>78421</v>
      </c>
      <c r="E36" s="538">
        <v>78334</v>
      </c>
      <c r="F36" s="538">
        <v>78454</v>
      </c>
      <c r="G36" s="538">
        <v>78683</v>
      </c>
      <c r="H36" s="538">
        <v>80002</v>
      </c>
    </row>
    <row r="37" spans="1:8" ht="6.75" customHeight="1">
      <c r="A37" s="1"/>
      <c r="B37" s="395"/>
      <c r="C37" s="538"/>
      <c r="D37" s="538"/>
      <c r="E37" s="515"/>
      <c r="F37" s="538"/>
      <c r="G37" s="538"/>
      <c r="H37" s="538"/>
    </row>
    <row r="38" spans="1:8" ht="8.25">
      <c r="A38" s="207" t="s">
        <v>314</v>
      </c>
      <c r="B38" s="395"/>
      <c r="C38" s="538">
        <v>782676</v>
      </c>
      <c r="D38" s="538">
        <v>797447</v>
      </c>
      <c r="E38" s="538">
        <v>807923</v>
      </c>
      <c r="F38" s="538">
        <v>817598</v>
      </c>
      <c r="G38" s="538">
        <v>831481</v>
      </c>
      <c r="H38" s="538">
        <v>853790</v>
      </c>
    </row>
    <row r="39" spans="1:8" ht="6.75" customHeight="1">
      <c r="A39" s="1"/>
      <c r="B39" s="395"/>
      <c r="C39" s="538"/>
      <c r="D39" s="538"/>
      <c r="E39" s="515"/>
      <c r="F39" s="538"/>
      <c r="G39" s="538"/>
      <c r="H39" s="538"/>
    </row>
    <row r="40" spans="1:8" ht="8.25">
      <c r="A40" s="207" t="s">
        <v>418</v>
      </c>
      <c r="B40" s="395"/>
      <c r="C40" s="538">
        <v>2826881</v>
      </c>
      <c r="D40" s="538">
        <v>3166919</v>
      </c>
      <c r="E40" s="538">
        <v>3523892</v>
      </c>
      <c r="F40" s="538">
        <v>3685376</v>
      </c>
      <c r="G40" s="538">
        <v>3111168</v>
      </c>
      <c r="H40" s="538">
        <v>3386305</v>
      </c>
    </row>
    <row r="41" spans="1:8" ht="6.75" customHeight="1">
      <c r="A41" s="1"/>
      <c r="B41" s="395"/>
      <c r="C41" s="538"/>
      <c r="D41" s="538"/>
      <c r="E41" s="538"/>
      <c r="F41" s="538"/>
      <c r="G41" s="538"/>
      <c r="H41" s="538"/>
    </row>
    <row r="42" spans="1:8" ht="8.25">
      <c r="A42" s="207" t="s">
        <v>419</v>
      </c>
      <c r="B42" s="395"/>
      <c r="C42" s="538">
        <v>711212</v>
      </c>
      <c r="D42" s="538">
        <v>737853</v>
      </c>
      <c r="E42" s="538">
        <v>768890</v>
      </c>
      <c r="F42" s="538">
        <v>790462</v>
      </c>
      <c r="G42" s="538">
        <v>617340</v>
      </c>
      <c r="H42" s="538">
        <v>742937</v>
      </c>
    </row>
    <row r="43" spans="1:8" ht="6.75" customHeight="1">
      <c r="A43" s="1"/>
      <c r="B43" s="395"/>
      <c r="C43" s="538"/>
      <c r="D43" s="538"/>
      <c r="E43" s="538"/>
      <c r="F43" s="538"/>
      <c r="G43" s="538"/>
      <c r="H43" s="538"/>
    </row>
    <row r="44" spans="1:8" ht="8.25">
      <c r="A44" s="207" t="s">
        <v>412</v>
      </c>
      <c r="B44" s="395"/>
      <c r="C44" s="538">
        <v>2115669</v>
      </c>
      <c r="D44" s="538">
        <v>2429066</v>
      </c>
      <c r="E44" s="538">
        <v>2755002</v>
      </c>
      <c r="F44" s="538">
        <v>2894914</v>
      </c>
      <c r="G44" s="538">
        <v>2493828</v>
      </c>
      <c r="H44" s="538">
        <v>2643368</v>
      </c>
    </row>
    <row r="45" spans="1:8" ht="6.75" customHeight="1">
      <c r="A45" s="1"/>
      <c r="B45" s="395"/>
      <c r="C45" s="538"/>
      <c r="D45" s="538"/>
      <c r="E45" s="538"/>
      <c r="F45" s="538"/>
      <c r="G45" s="538"/>
      <c r="H45" s="538"/>
    </row>
    <row r="46" spans="1:8" ht="8.25">
      <c r="A46" s="207" t="s">
        <v>413</v>
      </c>
      <c r="B46" s="395"/>
      <c r="C46" s="538">
        <v>2566563</v>
      </c>
      <c r="D46" s="538">
        <v>2829479</v>
      </c>
      <c r="E46" s="538">
        <v>3282577</v>
      </c>
      <c r="F46" s="538">
        <v>3672767</v>
      </c>
      <c r="G46" s="538">
        <v>3530236</v>
      </c>
      <c r="H46" s="538">
        <v>3395224</v>
      </c>
    </row>
    <row r="47" spans="1:8" ht="6.75" customHeight="1">
      <c r="A47" s="1"/>
      <c r="B47" s="395"/>
      <c r="C47" s="538"/>
      <c r="D47" s="538"/>
      <c r="E47" s="515"/>
      <c r="F47" s="538"/>
      <c r="G47" s="538"/>
      <c r="H47" s="538"/>
    </row>
    <row r="48" spans="1:8" ht="8.25">
      <c r="A48" s="539" t="s">
        <v>414</v>
      </c>
      <c r="B48" s="395"/>
      <c r="C48" s="538">
        <v>206528</v>
      </c>
      <c r="D48" s="538">
        <v>215414</v>
      </c>
      <c r="E48" s="538">
        <v>240692</v>
      </c>
      <c r="F48" s="538">
        <v>250418</v>
      </c>
      <c r="G48" s="538">
        <v>259645</v>
      </c>
      <c r="H48" s="538">
        <v>262345</v>
      </c>
    </row>
    <row r="49" spans="1:8" ht="6.75" customHeight="1">
      <c r="A49" s="1" t="s">
        <v>143</v>
      </c>
      <c r="B49" s="395"/>
      <c r="C49" s="378"/>
      <c r="D49" s="378"/>
      <c r="E49" s="515"/>
      <c r="F49" s="538"/>
      <c r="G49" s="538"/>
      <c r="H49" s="538"/>
    </row>
    <row r="50" spans="1:8" ht="8.25">
      <c r="A50" s="540" t="s">
        <v>603</v>
      </c>
      <c r="B50" s="541"/>
      <c r="C50" s="542">
        <v>0</v>
      </c>
      <c r="D50" s="542">
        <v>0</v>
      </c>
      <c r="E50" s="542">
        <v>0</v>
      </c>
      <c r="F50" s="538">
        <v>0</v>
      </c>
      <c r="G50" s="538">
        <v>0</v>
      </c>
      <c r="H50" s="538"/>
    </row>
    <row r="51" spans="1:8" ht="6.75" customHeight="1">
      <c r="A51" s="132"/>
      <c r="B51" s="541"/>
      <c r="C51" s="544"/>
      <c r="D51" s="544"/>
      <c r="E51" s="515"/>
      <c r="F51" s="538"/>
      <c r="G51" s="538"/>
      <c r="H51" s="538"/>
    </row>
    <row r="52" spans="1:8" ht="8.25">
      <c r="A52" s="540" t="s">
        <v>39</v>
      </c>
      <c r="B52" s="541"/>
      <c r="C52" s="538">
        <v>13456</v>
      </c>
      <c r="D52" s="538">
        <v>13891</v>
      </c>
      <c r="E52" s="538">
        <v>14333</v>
      </c>
      <c r="F52" s="538">
        <v>15558</v>
      </c>
      <c r="G52" s="538">
        <v>14814</v>
      </c>
      <c r="H52" s="538">
        <v>15295</v>
      </c>
    </row>
    <row r="53" spans="1:8" ht="6.75" customHeight="1">
      <c r="A53" s="540"/>
      <c r="B53" s="541"/>
      <c r="C53" s="544"/>
      <c r="D53" s="544"/>
      <c r="E53" s="515"/>
      <c r="F53" s="538"/>
      <c r="G53" s="538"/>
      <c r="H53" s="538"/>
    </row>
    <row r="54" spans="1:8" ht="8.25">
      <c r="A54" s="540" t="s">
        <v>40</v>
      </c>
      <c r="B54" s="541"/>
      <c r="C54" s="538">
        <v>12050</v>
      </c>
      <c r="D54" s="538">
        <v>17244</v>
      </c>
      <c r="E54" s="538">
        <v>17046</v>
      </c>
      <c r="F54" s="538">
        <v>17002</v>
      </c>
      <c r="G54" s="538">
        <v>16933</v>
      </c>
      <c r="H54" s="538">
        <v>16865</v>
      </c>
    </row>
    <row r="55" spans="1:8" ht="6.75" customHeight="1">
      <c r="A55" s="132"/>
      <c r="B55" s="541"/>
      <c r="C55" s="544"/>
      <c r="D55" s="544"/>
      <c r="E55" s="538"/>
      <c r="F55" s="538"/>
      <c r="G55" s="538"/>
      <c r="H55" s="538"/>
    </row>
    <row r="56" spans="1:8" ht="8.25">
      <c r="A56" s="540" t="s">
        <v>604</v>
      </c>
      <c r="B56" s="541"/>
      <c r="C56" s="538">
        <v>533</v>
      </c>
      <c r="D56" s="538">
        <v>559</v>
      </c>
      <c r="E56" s="538">
        <v>880</v>
      </c>
      <c r="F56" s="538">
        <v>608</v>
      </c>
      <c r="G56" s="538">
        <v>565</v>
      </c>
      <c r="H56" s="538">
        <v>612</v>
      </c>
    </row>
    <row r="57" spans="1:8" ht="5.25" customHeight="1">
      <c r="A57" s="1"/>
      <c r="B57" s="395"/>
      <c r="C57" s="378"/>
      <c r="D57" s="378"/>
      <c r="E57" s="515"/>
      <c r="F57" s="515"/>
      <c r="G57" s="515"/>
      <c r="H57" s="515"/>
    </row>
    <row r="58" spans="1:8" ht="8.25">
      <c r="A58" s="169" t="s">
        <v>25</v>
      </c>
      <c r="B58" s="395"/>
      <c r="C58" s="545">
        <f>C36+C38+C44+C46+C48+C52+C54+C56</f>
        <v>5775685</v>
      </c>
      <c r="D58" s="545">
        <f>D36+D38+D44+D46+D48+D52+D54+D56</f>
        <v>6381521</v>
      </c>
      <c r="E58" s="545">
        <f>E36+E38+E44+E46+E48+E52+E54+E56</f>
        <v>7196787</v>
      </c>
      <c r="F58" s="545">
        <f>F36+F38+F44+F46+F48+F52+F54+F56</f>
        <v>7747319</v>
      </c>
      <c r="G58" s="545">
        <f>G36+G38+G44+G46+G48+G52+G54+G56</f>
        <v>7226185</v>
      </c>
      <c r="H58" s="545">
        <v>7267501</v>
      </c>
    </row>
    <row r="59" spans="1:8" ht="6.75" customHeight="1">
      <c r="A59" s="1"/>
      <c r="B59" s="395"/>
      <c r="C59" s="378"/>
      <c r="D59" s="378"/>
      <c r="E59" s="515"/>
      <c r="F59" s="515"/>
      <c r="G59" s="515"/>
      <c r="H59" s="545"/>
    </row>
    <row r="60" spans="1:8" ht="8.25">
      <c r="A60" s="169" t="s">
        <v>605</v>
      </c>
      <c r="B60" s="395"/>
      <c r="C60" s="545">
        <f aca="true" t="shared" si="1" ref="C60:H60">C32+C58</f>
        <v>10014822</v>
      </c>
      <c r="D60" s="545">
        <f t="shared" si="1"/>
        <v>11199028</v>
      </c>
      <c r="E60" s="545">
        <f t="shared" si="1"/>
        <v>12361895</v>
      </c>
      <c r="F60" s="545">
        <f t="shared" si="1"/>
        <v>13143046</v>
      </c>
      <c r="G60" s="545">
        <f t="shared" si="1"/>
        <v>11981043</v>
      </c>
      <c r="H60" s="545">
        <f t="shared" si="1"/>
        <v>12187833</v>
      </c>
    </row>
    <row r="61" spans="1:5" ht="6" customHeight="1">
      <c r="A61" s="1"/>
      <c r="B61" s="1"/>
      <c r="C61" s="1"/>
      <c r="D61" s="1"/>
      <c r="E61" s="1"/>
    </row>
    <row r="62" spans="1:8" s="537" customFormat="1" ht="12">
      <c r="A62" s="535" t="s">
        <v>143</v>
      </c>
      <c r="B62" s="535"/>
      <c r="C62" s="944" t="s">
        <v>198</v>
      </c>
      <c r="D62" s="944"/>
      <c r="E62" s="944"/>
      <c r="F62" s="944"/>
      <c r="G62" s="944"/>
      <c r="H62" s="944"/>
    </row>
    <row r="63" spans="1:5" ht="6" customHeight="1">
      <c r="A63" s="150"/>
      <c r="B63" s="150"/>
      <c r="C63" s="1"/>
      <c r="D63" s="1"/>
      <c r="E63" s="1"/>
    </row>
    <row r="64" spans="1:8" ht="8.25">
      <c r="A64" s="207" t="s">
        <v>298</v>
      </c>
      <c r="B64" s="395"/>
      <c r="C64" s="538">
        <v>729</v>
      </c>
      <c r="D64" s="538">
        <v>741</v>
      </c>
      <c r="E64" s="538">
        <v>1052</v>
      </c>
      <c r="F64" s="538">
        <v>953</v>
      </c>
      <c r="G64" s="538">
        <v>843</v>
      </c>
      <c r="H64" s="538">
        <v>994</v>
      </c>
    </row>
    <row r="65" spans="1:8" ht="6.75" customHeight="1">
      <c r="A65" s="1"/>
      <c r="B65" s="395"/>
      <c r="C65" s="538"/>
      <c r="D65" s="538"/>
      <c r="E65" s="538"/>
      <c r="F65" s="538"/>
      <c r="G65" s="538"/>
      <c r="H65" s="538"/>
    </row>
    <row r="66" spans="1:8" ht="8.25">
      <c r="A66" s="207" t="s">
        <v>314</v>
      </c>
      <c r="B66" s="395"/>
      <c r="C66" s="538">
        <v>52</v>
      </c>
      <c r="D66" s="538">
        <v>57</v>
      </c>
      <c r="E66" s="538">
        <v>25</v>
      </c>
      <c r="F66" s="538">
        <v>66</v>
      </c>
      <c r="G66" s="538">
        <v>49</v>
      </c>
      <c r="H66" s="538">
        <v>50</v>
      </c>
    </row>
    <row r="67" spans="1:8" ht="6.75" customHeight="1">
      <c r="A67" s="1"/>
      <c r="B67" s="395"/>
      <c r="C67" s="538"/>
      <c r="D67" s="538"/>
      <c r="E67" s="538"/>
      <c r="F67" s="538"/>
      <c r="G67" s="538"/>
      <c r="H67" s="538"/>
    </row>
    <row r="68" spans="1:8" ht="8.25">
      <c r="A68" s="207" t="s">
        <v>418</v>
      </c>
      <c r="B68" s="395"/>
      <c r="C68" s="538">
        <v>255</v>
      </c>
      <c r="D68" s="538">
        <v>517</v>
      </c>
      <c r="E68" s="538">
        <v>986</v>
      </c>
      <c r="F68" s="538">
        <v>2299</v>
      </c>
      <c r="G68" s="538">
        <v>7511</v>
      </c>
      <c r="H68" s="538">
        <v>5461</v>
      </c>
    </row>
    <row r="69" spans="1:8" ht="6.75" customHeight="1">
      <c r="A69" s="1"/>
      <c r="B69" s="395"/>
      <c r="C69" s="538"/>
      <c r="D69" s="538"/>
      <c r="E69" s="538"/>
      <c r="F69" s="538"/>
      <c r="G69" s="538"/>
      <c r="H69" s="538"/>
    </row>
    <row r="70" spans="1:8" ht="8.25">
      <c r="A70" s="207" t="s">
        <v>412</v>
      </c>
      <c r="B70" s="395"/>
      <c r="C70" s="538">
        <v>255</v>
      </c>
      <c r="D70" s="538">
        <v>517</v>
      </c>
      <c r="E70" s="538">
        <v>986</v>
      </c>
      <c r="F70" s="538">
        <v>2299</v>
      </c>
      <c r="G70" s="538">
        <v>7511</v>
      </c>
      <c r="H70" s="538">
        <v>5461</v>
      </c>
    </row>
    <row r="71" spans="1:8" ht="6.75" customHeight="1">
      <c r="A71" s="1"/>
      <c r="B71" s="395"/>
      <c r="C71" s="538"/>
      <c r="D71" s="538"/>
      <c r="E71" s="515"/>
      <c r="F71" s="515"/>
      <c r="G71" s="515"/>
      <c r="H71" s="538"/>
    </row>
    <row r="72" spans="1:8" ht="8.25">
      <c r="A72" s="540" t="s">
        <v>603</v>
      </c>
      <c r="B72" s="541"/>
      <c r="C72" s="538">
        <v>1</v>
      </c>
      <c r="D72" s="538">
        <v>1</v>
      </c>
      <c r="E72" s="542">
        <v>0</v>
      </c>
      <c r="F72" s="542">
        <v>0</v>
      </c>
      <c r="G72" s="542">
        <v>0</v>
      </c>
      <c r="H72" s="542">
        <v>0</v>
      </c>
    </row>
    <row r="73" spans="1:8" ht="6.75" customHeight="1">
      <c r="A73" s="132"/>
      <c r="B73" s="541"/>
      <c r="C73" s="544"/>
      <c r="D73" s="544"/>
      <c r="E73" s="515"/>
      <c r="F73" s="542"/>
      <c r="G73" s="542"/>
      <c r="H73" s="542"/>
    </row>
    <row r="74" spans="1:8" ht="8.25">
      <c r="A74" s="540" t="s">
        <v>604</v>
      </c>
      <c r="B74" s="541"/>
      <c r="C74" s="542">
        <v>0</v>
      </c>
      <c r="D74" s="542">
        <v>0</v>
      </c>
      <c r="E74" s="542">
        <v>0</v>
      </c>
      <c r="F74" s="542">
        <v>0</v>
      </c>
      <c r="G74" s="542">
        <v>0</v>
      </c>
      <c r="H74" s="542">
        <v>0</v>
      </c>
    </row>
    <row r="75" spans="1:8" ht="6.75" customHeight="1">
      <c r="A75" s="1"/>
      <c r="B75" s="395"/>
      <c r="C75" s="378"/>
      <c r="D75" s="378"/>
      <c r="E75" s="515"/>
      <c r="F75" s="515"/>
      <c r="G75" s="515"/>
      <c r="H75" s="515"/>
    </row>
    <row r="76" spans="1:8" ht="8.25">
      <c r="A76" s="169" t="s">
        <v>606</v>
      </c>
      <c r="B76" s="395"/>
      <c r="C76" s="545">
        <f>C64+C66+C70+C72</f>
        <v>1037</v>
      </c>
      <c r="D76" s="545">
        <f>D64+D66+D68+D72</f>
        <v>1316</v>
      </c>
      <c r="E76" s="545">
        <f>E64+E66+E68+E72</f>
        <v>2063</v>
      </c>
      <c r="F76" s="545">
        <f>F64+F66+F68+F72</f>
        <v>3318</v>
      </c>
      <c r="G76" s="545">
        <f>G64+G66+G68+G72</f>
        <v>8403</v>
      </c>
      <c r="H76" s="545">
        <f>H64+H66+H68+H72</f>
        <v>6505</v>
      </c>
    </row>
    <row r="77" spans="1:5" ht="6" customHeight="1">
      <c r="A77" s="169"/>
      <c r="B77" s="70"/>
      <c r="C77" s="24"/>
      <c r="D77" s="1"/>
      <c r="E77" s="1"/>
    </row>
    <row r="78" spans="1:8" s="537" customFormat="1" ht="12" customHeight="1">
      <c r="A78" s="535" t="s">
        <v>143</v>
      </c>
      <c r="B78" s="535"/>
      <c r="C78" s="944" t="s">
        <v>607</v>
      </c>
      <c r="D78" s="944"/>
      <c r="E78" s="944"/>
      <c r="F78" s="944"/>
      <c r="G78" s="944"/>
      <c r="H78" s="944"/>
    </row>
    <row r="79" spans="1:5" ht="6" customHeight="1">
      <c r="A79" s="150"/>
      <c r="B79" s="150"/>
      <c r="C79" s="1"/>
      <c r="D79" s="1"/>
      <c r="E79" s="1"/>
    </row>
    <row r="80" spans="1:8" ht="8.25">
      <c r="A80" s="207" t="s">
        <v>298</v>
      </c>
      <c r="B80" s="395"/>
      <c r="C80" s="538">
        <f aca="true" t="shared" si="2" ref="C80:H80">C10+C36+C64</f>
        <v>81039</v>
      </c>
      <c r="D80" s="538">
        <f t="shared" si="2"/>
        <v>81279</v>
      </c>
      <c r="E80" s="538">
        <f t="shared" si="2"/>
        <v>81525</v>
      </c>
      <c r="F80" s="538">
        <f t="shared" si="2"/>
        <v>81491</v>
      </c>
      <c r="G80" s="538">
        <f t="shared" si="2"/>
        <v>81583</v>
      </c>
      <c r="H80" s="538">
        <f t="shared" si="2"/>
        <v>83136</v>
      </c>
    </row>
    <row r="81" spans="1:8" ht="6.75" customHeight="1">
      <c r="A81" s="1"/>
      <c r="B81" s="395"/>
      <c r="C81" s="378"/>
      <c r="D81" s="538"/>
      <c r="E81" s="515"/>
      <c r="F81" s="538"/>
      <c r="G81" s="538"/>
      <c r="H81" s="515"/>
    </row>
    <row r="82" spans="1:8" ht="8.25">
      <c r="A82" s="207" t="s">
        <v>314</v>
      </c>
      <c r="B82" s="395"/>
      <c r="C82" s="538">
        <f aca="true" t="shared" si="3" ref="C82:H82">C12+C38+C66</f>
        <v>1402846</v>
      </c>
      <c r="D82" s="538">
        <f t="shared" si="3"/>
        <v>1422427</v>
      </c>
      <c r="E82" s="538">
        <f t="shared" si="3"/>
        <v>1441978</v>
      </c>
      <c r="F82" s="538">
        <f t="shared" si="3"/>
        <v>1454414</v>
      </c>
      <c r="G82" s="538">
        <f t="shared" si="3"/>
        <v>1485720</v>
      </c>
      <c r="H82" s="538">
        <f t="shared" si="3"/>
        <v>1542950</v>
      </c>
    </row>
    <row r="83" spans="1:8" ht="6.75" customHeight="1">
      <c r="A83" s="1"/>
      <c r="B83" s="395"/>
      <c r="C83" s="538"/>
      <c r="D83" s="538"/>
      <c r="E83" s="515"/>
      <c r="F83" s="538"/>
      <c r="G83" s="538"/>
      <c r="H83" s="515"/>
    </row>
    <row r="84" spans="1:8" ht="8.25">
      <c r="A84" s="207" t="s">
        <v>418</v>
      </c>
      <c r="B84" s="395"/>
      <c r="C84" s="538">
        <f aca="true" t="shared" si="4" ref="C84:H84">C14+C40+C68</f>
        <v>5408987</v>
      </c>
      <c r="D84" s="538">
        <f t="shared" si="4"/>
        <v>6244427</v>
      </c>
      <c r="E84" s="538">
        <f t="shared" si="4"/>
        <v>6812677</v>
      </c>
      <c r="F84" s="538">
        <f t="shared" si="4"/>
        <v>6983038</v>
      </c>
      <c r="G84" s="538">
        <f t="shared" si="4"/>
        <v>5684983</v>
      </c>
      <c r="H84" s="538">
        <f t="shared" si="4"/>
        <v>6252183</v>
      </c>
    </row>
    <row r="85" spans="1:8" ht="6.75" customHeight="1">
      <c r="A85" s="1"/>
      <c r="B85" s="395"/>
      <c r="C85" s="538"/>
      <c r="D85" s="538"/>
      <c r="E85" s="538"/>
      <c r="F85" s="538"/>
      <c r="G85" s="538"/>
      <c r="H85" s="515"/>
    </row>
    <row r="86" spans="1:8" ht="8.25">
      <c r="A86" s="207" t="s">
        <v>419</v>
      </c>
      <c r="B86" s="395"/>
      <c r="C86" s="538">
        <f aca="true" t="shared" si="5" ref="C86:H86">C16+C42</f>
        <v>1140164</v>
      </c>
      <c r="D86" s="538">
        <f t="shared" si="5"/>
        <v>1183699</v>
      </c>
      <c r="E86" s="538">
        <f t="shared" si="5"/>
        <v>1346824</v>
      </c>
      <c r="F86" s="538">
        <f t="shared" si="5"/>
        <v>1321609</v>
      </c>
      <c r="G86" s="538">
        <f t="shared" si="5"/>
        <v>979836</v>
      </c>
      <c r="H86" s="538">
        <f t="shared" si="5"/>
        <v>1221590</v>
      </c>
    </row>
    <row r="87" spans="1:8" ht="6.75" customHeight="1">
      <c r="A87" s="1"/>
      <c r="B87" s="395"/>
      <c r="C87" s="538"/>
      <c r="D87" s="538"/>
      <c r="E87" s="538"/>
      <c r="F87" s="538"/>
      <c r="G87" s="538"/>
      <c r="H87" s="515"/>
    </row>
    <row r="88" spans="1:8" ht="8.25">
      <c r="A88" s="207" t="s">
        <v>412</v>
      </c>
      <c r="B88" s="395"/>
      <c r="C88" s="538">
        <f aca="true" t="shared" si="6" ref="C88:H88">C18+C44+C70</f>
        <v>4268823</v>
      </c>
      <c r="D88" s="538">
        <f t="shared" si="6"/>
        <v>5060728</v>
      </c>
      <c r="E88" s="538">
        <f t="shared" si="6"/>
        <v>5465853</v>
      </c>
      <c r="F88" s="538">
        <f t="shared" si="6"/>
        <v>5661429</v>
      </c>
      <c r="G88" s="538">
        <f t="shared" si="6"/>
        <v>4705147</v>
      </c>
      <c r="H88" s="538">
        <f t="shared" si="6"/>
        <v>5030593</v>
      </c>
    </row>
    <row r="89" spans="1:8" ht="6.75" customHeight="1">
      <c r="A89" s="1"/>
      <c r="B89" s="395"/>
      <c r="C89" s="538"/>
      <c r="D89" s="538"/>
      <c r="E89" s="538"/>
      <c r="F89" s="538"/>
      <c r="G89" s="538"/>
      <c r="H89" s="515"/>
    </row>
    <row r="90" spans="1:8" ht="8.25">
      <c r="A90" s="207" t="s">
        <v>413</v>
      </c>
      <c r="B90" s="395"/>
      <c r="C90" s="538">
        <f aca="true" t="shared" si="7" ref="C90:H90">C20+C46</f>
        <v>3799926</v>
      </c>
      <c r="D90" s="538">
        <f t="shared" si="7"/>
        <v>4146935</v>
      </c>
      <c r="E90" s="538">
        <f t="shared" si="7"/>
        <v>4825254</v>
      </c>
      <c r="F90" s="538">
        <f t="shared" si="7"/>
        <v>5377430</v>
      </c>
      <c r="G90" s="538">
        <f t="shared" si="7"/>
        <v>5134579</v>
      </c>
      <c r="H90" s="538">
        <f t="shared" si="7"/>
        <v>4947241</v>
      </c>
    </row>
    <row r="91" spans="1:8" ht="6.75" customHeight="1">
      <c r="A91" s="207"/>
      <c r="B91" s="395"/>
      <c r="C91" s="538"/>
      <c r="D91" s="538"/>
      <c r="E91" s="538"/>
      <c r="F91" s="538"/>
      <c r="G91" s="538"/>
      <c r="H91" s="515"/>
    </row>
    <row r="92" spans="1:8" ht="8.25">
      <c r="A92" s="539" t="s">
        <v>414</v>
      </c>
      <c r="B92" s="395"/>
      <c r="C92" s="538">
        <f aca="true" t="shared" si="8" ref="C92:H92">C22+C48</f>
        <v>430784</v>
      </c>
      <c r="D92" s="538">
        <f t="shared" si="8"/>
        <v>448895</v>
      </c>
      <c r="E92" s="538">
        <f t="shared" si="8"/>
        <v>501675</v>
      </c>
      <c r="F92" s="538">
        <f t="shared" si="8"/>
        <v>522474</v>
      </c>
      <c r="G92" s="538">
        <f t="shared" si="8"/>
        <v>535545</v>
      </c>
      <c r="H92" s="538">
        <f t="shared" si="8"/>
        <v>542329</v>
      </c>
    </row>
    <row r="93" spans="1:8" ht="6.75" customHeight="1">
      <c r="A93" s="1"/>
      <c r="B93" s="395"/>
      <c r="C93" s="538"/>
      <c r="D93" s="538"/>
      <c r="E93" s="515"/>
      <c r="F93" s="538"/>
      <c r="G93" s="538"/>
      <c r="H93" s="515"/>
    </row>
    <row r="94" spans="1:8" ht="8.25">
      <c r="A94" s="540" t="s">
        <v>603</v>
      </c>
      <c r="B94" s="541"/>
      <c r="C94" s="538">
        <f>C24+C50+C72</f>
        <v>26</v>
      </c>
      <c r="D94" s="538">
        <f>D24+D72</f>
        <v>9</v>
      </c>
      <c r="E94" s="538">
        <f>E24</f>
        <v>11</v>
      </c>
      <c r="F94" s="542">
        <f>F24+F50+F72</f>
        <v>0</v>
      </c>
      <c r="G94" s="542">
        <f>G24+G50+G72</f>
        <v>0</v>
      </c>
      <c r="H94" s="542">
        <f>H24+H50+H72</f>
        <v>0</v>
      </c>
    </row>
    <row r="95" spans="1:8" ht="6.75" customHeight="1">
      <c r="A95" s="132"/>
      <c r="B95" s="541"/>
      <c r="C95" s="538"/>
      <c r="D95" s="538"/>
      <c r="E95" s="515"/>
      <c r="F95" s="538"/>
      <c r="G95" s="538"/>
      <c r="H95" s="515"/>
    </row>
    <row r="96" spans="1:8" ht="8.25">
      <c r="A96" s="540" t="s">
        <v>39</v>
      </c>
      <c r="B96" s="541"/>
      <c r="C96" s="538">
        <f aca="true" t="shared" si="9" ref="C96:H96">C26+C52</f>
        <v>19531</v>
      </c>
      <c r="D96" s="538">
        <f t="shared" si="9"/>
        <v>20479</v>
      </c>
      <c r="E96" s="538">
        <f t="shared" si="9"/>
        <v>20816</v>
      </c>
      <c r="F96" s="538">
        <f t="shared" si="9"/>
        <v>22133</v>
      </c>
      <c r="G96" s="538">
        <f t="shared" si="9"/>
        <v>21545</v>
      </c>
      <c r="H96" s="538">
        <f t="shared" si="9"/>
        <v>22185</v>
      </c>
    </row>
    <row r="97" spans="1:8" ht="6.75" customHeight="1">
      <c r="A97" s="540"/>
      <c r="B97" s="541"/>
      <c r="C97" s="538"/>
      <c r="D97" s="538"/>
      <c r="E97" s="515"/>
      <c r="F97" s="538"/>
      <c r="G97" s="538"/>
      <c r="H97" s="515"/>
    </row>
    <row r="98" spans="1:8" ht="8.25">
      <c r="A98" s="540" t="s">
        <v>40</v>
      </c>
      <c r="B98" s="541"/>
      <c r="C98" s="538">
        <v>12351</v>
      </c>
      <c r="D98" s="538">
        <f>D28+D54</f>
        <v>19033</v>
      </c>
      <c r="E98" s="538">
        <f>E28+E54</f>
        <v>25966</v>
      </c>
      <c r="F98" s="538">
        <f>F28+F54</f>
        <v>26385</v>
      </c>
      <c r="G98" s="538">
        <f>G28+G54</f>
        <v>24762</v>
      </c>
      <c r="H98" s="538">
        <f>H28+H54</f>
        <v>25292</v>
      </c>
    </row>
    <row r="99" spans="1:8" ht="6.75" customHeight="1">
      <c r="A99" s="132"/>
      <c r="B99" s="541"/>
      <c r="C99" s="538"/>
      <c r="D99" s="538"/>
      <c r="E99" s="538"/>
      <c r="F99" s="538"/>
      <c r="G99" s="538"/>
      <c r="H99" s="515"/>
    </row>
    <row r="100" spans="1:8" ht="8.25">
      <c r="A100" s="540" t="s">
        <v>604</v>
      </c>
      <c r="B100" s="541"/>
      <c r="C100" s="538">
        <f>C30+C56+C74</f>
        <v>533</v>
      </c>
      <c r="D100" s="538">
        <f>D30+D56</f>
        <v>559</v>
      </c>
      <c r="E100" s="538">
        <f>E56</f>
        <v>880</v>
      </c>
      <c r="F100" s="538">
        <f>F30+F56+F74</f>
        <v>608</v>
      </c>
      <c r="G100" s="538">
        <f>G30+G56+G74</f>
        <v>565</v>
      </c>
      <c r="H100" s="538">
        <f>H30+H56+H74</f>
        <v>612</v>
      </c>
    </row>
    <row r="101" spans="1:8" ht="5.25" customHeight="1">
      <c r="A101" s="1"/>
      <c r="B101" s="395"/>
      <c r="C101" s="378"/>
      <c r="D101" s="378"/>
      <c r="E101" s="515"/>
      <c r="F101" s="515"/>
      <c r="G101" s="515"/>
      <c r="H101" s="515"/>
    </row>
    <row r="102" spans="1:8" ht="9.75" customHeight="1">
      <c r="A102" s="169" t="s">
        <v>608</v>
      </c>
      <c r="B102" s="395"/>
      <c r="C102" s="545">
        <f aca="true" t="shared" si="10" ref="C102:H102">C80+C82+C88+C90+C92+C94+C96+C98+C100</f>
        <v>10015859</v>
      </c>
      <c r="D102" s="545">
        <f t="shared" si="10"/>
        <v>11200344</v>
      </c>
      <c r="E102" s="545">
        <f t="shared" si="10"/>
        <v>12363958</v>
      </c>
      <c r="F102" s="545">
        <f t="shared" si="10"/>
        <v>13146364</v>
      </c>
      <c r="G102" s="545">
        <f t="shared" si="10"/>
        <v>11989446</v>
      </c>
      <c r="H102" s="545">
        <f t="shared" si="10"/>
        <v>12194338</v>
      </c>
    </row>
    <row r="103" spans="1:4" ht="9.75" customHeight="1">
      <c r="A103" s="169"/>
      <c r="B103" s="70"/>
      <c r="C103" s="1"/>
      <c r="D103" s="1"/>
    </row>
    <row r="104" spans="1:4" ht="6.75" customHeight="1">
      <c r="A104" s="1" t="s">
        <v>609</v>
      </c>
      <c r="B104" s="70"/>
      <c r="C104" s="1"/>
      <c r="D104" s="1"/>
    </row>
    <row r="105" spans="1:5" ht="9.75" customHeight="1">
      <c r="A105" s="546" t="s">
        <v>610</v>
      </c>
      <c r="B105" s="1"/>
      <c r="C105" s="1"/>
      <c r="D105" s="1"/>
      <c r="E105" s="547"/>
    </row>
    <row r="106" spans="2:4" ht="8.25">
      <c r="B106" s="1"/>
      <c r="C106" s="1"/>
      <c r="D106" s="1"/>
    </row>
    <row r="107" spans="1:4" ht="8.25">
      <c r="A107" s="1"/>
      <c r="B107" s="1"/>
      <c r="C107" s="1"/>
      <c r="D107" s="1"/>
    </row>
    <row r="108" spans="1:4" ht="8.25">
      <c r="A108" s="1"/>
      <c r="B108" s="1"/>
      <c r="C108" s="1"/>
      <c r="D108" s="1"/>
    </row>
    <row r="109" spans="1:4" ht="8.25">
      <c r="A109" s="548"/>
      <c r="B109" s="1"/>
      <c r="C109" s="1"/>
      <c r="D109" s="1"/>
    </row>
    <row r="110" spans="1:4" ht="8.25">
      <c r="A110" s="548"/>
      <c r="B110" s="1"/>
      <c r="C110" s="1"/>
      <c r="D110" s="1"/>
    </row>
    <row r="111" spans="1:4" ht="8.25">
      <c r="A111" s="548"/>
      <c r="B111" s="1"/>
      <c r="C111" s="1"/>
      <c r="D111" s="1"/>
    </row>
    <row r="112" spans="1:4" ht="8.25">
      <c r="A112" s="548"/>
      <c r="B112" s="1"/>
      <c r="C112" s="1"/>
      <c r="D112" s="1"/>
    </row>
    <row r="113" spans="1:4" ht="8.25">
      <c r="A113" s="548"/>
      <c r="B113" s="1"/>
      <c r="C113" s="1"/>
      <c r="D113" s="1"/>
    </row>
    <row r="114" spans="1:4" ht="8.25">
      <c r="A114" s="548"/>
      <c r="B114" s="1"/>
      <c r="C114" s="1"/>
      <c r="D114" s="1"/>
    </row>
    <row r="115" spans="1:4" ht="8.25">
      <c r="A115" s="548"/>
      <c r="B115" s="1"/>
      <c r="C115" s="1"/>
      <c r="D115" s="1"/>
    </row>
    <row r="116" spans="1:4" ht="8.25">
      <c r="A116" s="548"/>
      <c r="B116" s="1"/>
      <c r="C116" s="1"/>
      <c r="D116" s="1"/>
    </row>
    <row r="117" spans="1:4" ht="8.25">
      <c r="A117" s="548"/>
      <c r="B117" s="1"/>
      <c r="C117" s="1"/>
      <c r="D117" s="1"/>
    </row>
    <row r="118" ht="8.25">
      <c r="A118" s="547"/>
    </row>
    <row r="119" ht="8.25">
      <c r="A119" s="547"/>
    </row>
  </sheetData>
  <mergeCells count="7">
    <mergeCell ref="A3:H3"/>
    <mergeCell ref="C78:H78"/>
    <mergeCell ref="C6:H6"/>
    <mergeCell ref="A5:B6"/>
    <mergeCell ref="C8:H8"/>
    <mergeCell ref="C34:H34"/>
    <mergeCell ref="C62:H62"/>
  </mergeCells>
  <printOptions/>
  <pageMargins left="0.5118110236220472" right="0.5118110236220472" top="0.6692913385826772" bottom="0.15748031496062992" header="0.5118110236220472" footer="0.2362204724409449"/>
  <pageSetup horizontalDpi="300" verticalDpi="300" orientation="portrait" paperSize="9" scale="97" r:id="rId1"/>
  <headerFooter alignWithMargins="0">
    <oddHeader>&amp;C&amp;7- 8 -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3:M83"/>
  <sheetViews>
    <sheetView workbookViewId="0" topLeftCell="A1">
      <selection activeCell="T75" sqref="T75"/>
    </sheetView>
  </sheetViews>
  <sheetFormatPr defaultColWidth="12" defaultRowHeight="11.25"/>
  <cols>
    <col min="1" max="1" width="25.83203125" style="1" customWidth="1"/>
    <col min="2" max="2" width="1.0078125" style="1" customWidth="1"/>
    <col min="3" max="4" width="8.83203125" style="1" customWidth="1"/>
    <col min="5" max="5" width="9.33203125" style="1" customWidth="1"/>
    <col min="6" max="8" width="8.5" style="1" customWidth="1"/>
    <col min="9" max="9" width="10" style="1" customWidth="1"/>
    <col min="10" max="10" width="9.16015625" style="1" customWidth="1"/>
    <col min="11" max="11" width="10" style="1" customWidth="1"/>
    <col min="12" max="12" width="9.16015625" style="1" customWidth="1"/>
    <col min="13" max="13" width="0.328125" style="1" customWidth="1"/>
    <col min="14" max="14" width="8.33203125" style="1" customWidth="1"/>
    <col min="15" max="16384" width="12" style="1" customWidth="1"/>
  </cols>
  <sheetData>
    <row r="2" ht="6" customHeight="1"/>
    <row r="3" spans="1:12" s="3" customFormat="1" ht="12">
      <c r="A3" s="1148" t="s">
        <v>693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</row>
    <row r="4" spans="1:12" s="3" customFormat="1" ht="12">
      <c r="A4" s="1148" t="s">
        <v>998</v>
      </c>
      <c r="B4" s="1148"/>
      <c r="C4" s="1148"/>
      <c r="D4" s="1148"/>
      <c r="E4" s="1148"/>
      <c r="F4" s="1148"/>
      <c r="G4" s="1148"/>
      <c r="H4" s="1148"/>
      <c r="I4" s="1148"/>
      <c r="J4" s="1148"/>
      <c r="K4" s="1148"/>
      <c r="L4" s="1148"/>
    </row>
    <row r="5" ht="6" customHeight="1"/>
    <row r="6" spans="1:12" ht="9">
      <c r="A6" s="1080" t="s">
        <v>2</v>
      </c>
      <c r="B6" s="1140"/>
      <c r="C6" s="1123" t="s">
        <v>157</v>
      </c>
      <c r="D6" s="1141"/>
      <c r="E6" s="1140"/>
      <c r="F6" s="86" t="s">
        <v>158</v>
      </c>
      <c r="G6" s="86"/>
      <c r="H6" s="138"/>
      <c r="I6" s="86" t="s">
        <v>159</v>
      </c>
      <c r="J6" s="138"/>
      <c r="K6" s="86" t="s">
        <v>160</v>
      </c>
      <c r="L6" s="86"/>
    </row>
    <row r="7" spans="1:12" ht="9">
      <c r="A7" s="1125"/>
      <c r="B7" s="1126"/>
      <c r="C7" s="1127"/>
      <c r="D7" s="1128"/>
      <c r="E7" s="1129"/>
      <c r="F7" s="9" t="s">
        <v>161</v>
      </c>
      <c r="G7" s="9"/>
      <c r="H7" s="10"/>
      <c r="I7" s="9" t="s">
        <v>162</v>
      </c>
      <c r="J7" s="10"/>
      <c r="K7" s="9" t="s">
        <v>163</v>
      </c>
      <c r="L7" s="9"/>
    </row>
    <row r="8" spans="1:13" ht="9">
      <c r="A8" s="1125"/>
      <c r="B8" s="1126"/>
      <c r="C8" s="1123" t="s">
        <v>30</v>
      </c>
      <c r="D8" s="1140"/>
      <c r="E8" s="87"/>
      <c r="F8" s="1123" t="s">
        <v>30</v>
      </c>
      <c r="G8" s="1140"/>
      <c r="H8" s="87"/>
      <c r="I8" s="1077" t="s">
        <v>32</v>
      </c>
      <c r="J8" s="1084" t="s">
        <v>164</v>
      </c>
      <c r="K8" s="1077" t="s">
        <v>32</v>
      </c>
      <c r="L8" s="1131" t="s">
        <v>164</v>
      </c>
      <c r="M8" s="70"/>
    </row>
    <row r="9" spans="1:13" ht="9">
      <c r="A9" s="1125"/>
      <c r="B9" s="1126"/>
      <c r="C9" s="1127"/>
      <c r="D9" s="1129"/>
      <c r="E9" s="87" t="s">
        <v>165</v>
      </c>
      <c r="F9" s="1127"/>
      <c r="G9" s="1129"/>
      <c r="H9" s="87" t="s">
        <v>165</v>
      </c>
      <c r="I9" s="1085"/>
      <c r="J9" s="1085"/>
      <c r="K9" s="1085"/>
      <c r="L9" s="1136"/>
      <c r="M9" s="70"/>
    </row>
    <row r="10" spans="1:13" ht="9">
      <c r="A10" s="1125"/>
      <c r="B10" s="1126"/>
      <c r="C10" s="1077" t="s">
        <v>3</v>
      </c>
      <c r="D10" s="1077" t="s">
        <v>4</v>
      </c>
      <c r="E10" s="87" t="s">
        <v>166</v>
      </c>
      <c r="F10" s="1077" t="s">
        <v>3</v>
      </c>
      <c r="G10" s="1077" t="s">
        <v>4</v>
      </c>
      <c r="H10" s="87" t="s">
        <v>166</v>
      </c>
      <c r="I10" s="1085"/>
      <c r="J10" s="1085"/>
      <c r="K10" s="1085"/>
      <c r="L10" s="1136"/>
      <c r="M10" s="70"/>
    </row>
    <row r="11" spans="1:13" ht="9">
      <c r="A11" s="1125"/>
      <c r="B11" s="1126"/>
      <c r="C11" s="1086"/>
      <c r="D11" s="1086"/>
      <c r="E11" s="89"/>
      <c r="F11" s="1086"/>
      <c r="G11" s="1086"/>
      <c r="H11" s="89"/>
      <c r="I11" s="1085"/>
      <c r="J11" s="1085"/>
      <c r="K11" s="1085"/>
      <c r="L11" s="1136"/>
      <c r="M11" s="70"/>
    </row>
    <row r="12" spans="1:13" ht="8.25">
      <c r="A12" s="1125"/>
      <c r="B12" s="1126"/>
      <c r="C12" s="1123" t="s">
        <v>32</v>
      </c>
      <c r="D12" s="1141"/>
      <c r="E12" s="1140"/>
      <c r="F12" s="1123" t="s">
        <v>167</v>
      </c>
      <c r="G12" s="1141"/>
      <c r="H12" s="1140"/>
      <c r="I12" s="1085"/>
      <c r="J12" s="1085"/>
      <c r="K12" s="1085"/>
      <c r="L12" s="1136"/>
      <c r="M12" s="70"/>
    </row>
    <row r="13" spans="1:13" ht="8.25">
      <c r="A13" s="1128"/>
      <c r="B13" s="1129"/>
      <c r="C13" s="1127"/>
      <c r="D13" s="1128"/>
      <c r="E13" s="1129"/>
      <c r="F13" s="1127"/>
      <c r="G13" s="1128"/>
      <c r="H13" s="1129"/>
      <c r="I13" s="1086"/>
      <c r="J13" s="1086"/>
      <c r="K13" s="1086"/>
      <c r="L13" s="1127"/>
      <c r="M13" s="70"/>
    </row>
    <row r="14" spans="1:12" ht="8.25">
      <c r="A14" s="70"/>
      <c r="B14" s="70"/>
      <c r="C14" s="70"/>
      <c r="D14" s="139"/>
      <c r="E14" s="70"/>
      <c r="F14" s="70"/>
      <c r="G14" s="139"/>
      <c r="H14" s="70"/>
      <c r="I14" s="70"/>
      <c r="J14" s="70"/>
      <c r="K14" s="70"/>
      <c r="L14" s="70"/>
    </row>
    <row r="15" spans="1:10" ht="8.25">
      <c r="A15" s="70"/>
      <c r="B15" s="70"/>
      <c r="C15" s="70"/>
      <c r="D15" s="139"/>
      <c r="E15" s="70"/>
      <c r="F15" s="139"/>
      <c r="G15" s="70"/>
      <c r="H15" s="139"/>
      <c r="I15" s="70"/>
      <c r="J15" s="139"/>
    </row>
    <row r="16" spans="1:12" ht="12" customHeight="1">
      <c r="A16" s="1149" t="s">
        <v>48</v>
      </c>
      <c r="B16" s="1149"/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</row>
    <row r="17" spans="1:12" ht="8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50"/>
      <c r="L17" s="150"/>
    </row>
    <row r="18" spans="1:10" ht="8.25">
      <c r="A18" s="151"/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 s="4" customFormat="1" ht="9">
      <c r="A19" s="12" t="s">
        <v>9</v>
      </c>
      <c r="B19" s="13"/>
      <c r="C19" s="25"/>
      <c r="D19" s="12"/>
      <c r="E19" s="12"/>
      <c r="F19" s="12"/>
      <c r="G19" s="12"/>
      <c r="H19" s="12"/>
      <c r="I19" s="12"/>
      <c r="J19" s="12"/>
    </row>
    <row r="20" spans="3:13" s="4" customFormat="1" ht="10.5" customHeight="1">
      <c r="C20" s="143"/>
      <c r="D20" s="130"/>
      <c r="E20" s="130"/>
      <c r="I20" s="130"/>
      <c r="J20" s="130"/>
      <c r="M20" s="6"/>
    </row>
    <row r="21" spans="1:13" s="4" customFormat="1" ht="9">
      <c r="A21" s="15" t="s">
        <v>49</v>
      </c>
      <c r="B21" s="7"/>
      <c r="C21" s="152">
        <v>61</v>
      </c>
      <c r="D21" s="152">
        <v>4994</v>
      </c>
      <c r="E21" s="152">
        <v>28872</v>
      </c>
      <c r="F21" s="153">
        <v>350</v>
      </c>
      <c r="G21" s="153">
        <v>460</v>
      </c>
      <c r="H21" s="153">
        <v>400</v>
      </c>
      <c r="I21" s="152">
        <v>125476</v>
      </c>
      <c r="J21" s="154">
        <v>1006.35</v>
      </c>
      <c r="K21" s="152">
        <v>169469</v>
      </c>
      <c r="L21" s="155">
        <v>1359.19</v>
      </c>
      <c r="M21" s="6"/>
    </row>
    <row r="22" spans="2:13" s="4" customFormat="1" ht="9.75" customHeight="1">
      <c r="B22" s="7"/>
      <c r="C22" s="152"/>
      <c r="D22" s="152"/>
      <c r="E22" s="152"/>
      <c r="F22" s="153"/>
      <c r="G22" s="153"/>
      <c r="H22" s="153"/>
      <c r="I22" s="152"/>
      <c r="J22" s="152"/>
      <c r="K22" s="152"/>
      <c r="L22" s="156"/>
      <c r="M22" s="6"/>
    </row>
    <row r="23" spans="1:13" s="4" customFormat="1" ht="9">
      <c r="A23" s="15" t="s">
        <v>50</v>
      </c>
      <c r="B23" s="7"/>
      <c r="C23" s="152">
        <v>55</v>
      </c>
      <c r="D23" s="152">
        <v>56602</v>
      </c>
      <c r="E23" s="152">
        <v>299615</v>
      </c>
      <c r="F23" s="153">
        <v>535</v>
      </c>
      <c r="G23" s="153">
        <v>535</v>
      </c>
      <c r="H23" s="153">
        <v>490</v>
      </c>
      <c r="I23" s="152">
        <v>1318261</v>
      </c>
      <c r="J23" s="154">
        <v>983.34</v>
      </c>
      <c r="K23" s="152">
        <v>1911608</v>
      </c>
      <c r="L23" s="155">
        <v>1425.94</v>
      </c>
      <c r="M23" s="6"/>
    </row>
    <row r="24" spans="2:13" s="4" customFormat="1" ht="9.75" customHeight="1">
      <c r="B24" s="7"/>
      <c r="C24" s="152"/>
      <c r="D24" s="152"/>
      <c r="E24" s="152"/>
      <c r="F24" s="153"/>
      <c r="G24" s="153"/>
      <c r="H24" s="153"/>
      <c r="I24" s="152"/>
      <c r="J24" s="154"/>
      <c r="K24" s="152"/>
      <c r="L24" s="156"/>
      <c r="M24" s="6"/>
    </row>
    <row r="25" spans="1:13" s="4" customFormat="1" ht="9">
      <c r="A25" s="15" t="s">
        <v>51</v>
      </c>
      <c r="B25" s="7"/>
      <c r="C25" s="152">
        <v>15</v>
      </c>
      <c r="D25" s="152">
        <v>2166</v>
      </c>
      <c r="E25" s="152">
        <v>8663</v>
      </c>
      <c r="F25" s="153">
        <v>330</v>
      </c>
      <c r="G25" s="153">
        <v>420</v>
      </c>
      <c r="H25" s="153">
        <v>400</v>
      </c>
      <c r="I25" s="152">
        <v>40168</v>
      </c>
      <c r="J25" s="154">
        <v>658.34</v>
      </c>
      <c r="K25" s="152">
        <v>60367</v>
      </c>
      <c r="L25" s="155">
        <v>989.39</v>
      </c>
      <c r="M25" s="6"/>
    </row>
    <row r="26" spans="2:13" s="4" customFormat="1" ht="10.5" customHeight="1">
      <c r="B26" s="7"/>
      <c r="C26" s="152"/>
      <c r="D26" s="152"/>
      <c r="E26" s="152"/>
      <c r="F26" s="157"/>
      <c r="G26" s="157"/>
      <c r="H26" s="157"/>
      <c r="I26" s="152"/>
      <c r="J26" s="154"/>
      <c r="K26" s="152"/>
      <c r="L26" s="156"/>
      <c r="M26" s="6"/>
    </row>
    <row r="27" spans="2:13" s="4" customFormat="1" ht="10.5" customHeight="1">
      <c r="B27" s="7"/>
      <c r="C27" s="152"/>
      <c r="D27" s="152"/>
      <c r="E27" s="152"/>
      <c r="F27" s="157"/>
      <c r="G27" s="157"/>
      <c r="H27" s="157"/>
      <c r="I27" s="152"/>
      <c r="J27" s="154"/>
      <c r="K27" s="152"/>
      <c r="L27" s="156"/>
      <c r="M27" s="6"/>
    </row>
    <row r="28" spans="1:13" s="16" customFormat="1" ht="9">
      <c r="A28" s="23" t="s">
        <v>25</v>
      </c>
      <c r="B28" s="22"/>
      <c r="C28" s="158">
        <v>131</v>
      </c>
      <c r="D28" s="158">
        <v>63762</v>
      </c>
      <c r="E28" s="158">
        <v>337150</v>
      </c>
      <c r="F28" s="159">
        <v>424.6</v>
      </c>
      <c r="G28" s="159">
        <v>525.2</v>
      </c>
      <c r="H28" s="159">
        <v>480</v>
      </c>
      <c r="I28" s="158">
        <v>1483906</v>
      </c>
      <c r="J28" s="160">
        <v>972.23</v>
      </c>
      <c r="K28" s="158">
        <v>2141443</v>
      </c>
      <c r="L28" s="161">
        <v>1403.03</v>
      </c>
      <c r="M28" s="107"/>
    </row>
    <row r="29" spans="1:12" s="4" customFormat="1" ht="9">
      <c r="A29" s="105"/>
      <c r="B29" s="6"/>
      <c r="C29" s="162"/>
      <c r="D29" s="162"/>
      <c r="E29" s="162"/>
      <c r="F29" s="163"/>
      <c r="G29" s="163"/>
      <c r="H29" s="163"/>
      <c r="I29" s="152"/>
      <c r="J29" s="154"/>
      <c r="K29" s="152"/>
      <c r="L29" s="164"/>
    </row>
    <row r="30" spans="1:12" s="4" customFormat="1" ht="9">
      <c r="A30" s="105"/>
      <c r="B30" s="6"/>
      <c r="C30" s="162"/>
      <c r="D30" s="162"/>
      <c r="E30" s="162"/>
      <c r="F30" s="163"/>
      <c r="G30" s="163"/>
      <c r="H30" s="163"/>
      <c r="I30" s="152"/>
      <c r="J30" s="154"/>
      <c r="K30" s="152"/>
      <c r="L30" s="164"/>
    </row>
    <row r="31" spans="1:12" s="4" customFormat="1" ht="9">
      <c r="A31" s="105"/>
      <c r="B31" s="6"/>
      <c r="C31" s="162"/>
      <c r="D31" s="162"/>
      <c r="E31" s="162"/>
      <c r="F31" s="163"/>
      <c r="G31" s="163"/>
      <c r="H31" s="163"/>
      <c r="I31" s="152"/>
      <c r="J31" s="154"/>
      <c r="K31" s="152"/>
      <c r="L31" s="164"/>
    </row>
    <row r="32" spans="1:12" s="4" customFormat="1" ht="9">
      <c r="A32" s="105"/>
      <c r="B32" s="6"/>
      <c r="C32" s="162"/>
      <c r="D32" s="162"/>
      <c r="E32" s="162"/>
      <c r="F32" s="163"/>
      <c r="G32" s="163"/>
      <c r="H32" s="163"/>
      <c r="I32" s="152"/>
      <c r="J32" s="154"/>
      <c r="K32" s="152"/>
      <c r="L32" s="164"/>
    </row>
    <row r="33" spans="1:12" s="4" customFormat="1" ht="9">
      <c r="A33" s="105"/>
      <c r="B33" s="6"/>
      <c r="C33" s="162"/>
      <c r="D33" s="162"/>
      <c r="E33" s="162"/>
      <c r="F33" s="163"/>
      <c r="G33" s="163"/>
      <c r="H33" s="163"/>
      <c r="I33" s="152"/>
      <c r="J33" s="154"/>
      <c r="K33" s="152"/>
      <c r="L33" s="164"/>
    </row>
    <row r="34" spans="1:12" s="4" customFormat="1" ht="9">
      <c r="A34" s="16" t="s">
        <v>176</v>
      </c>
      <c r="B34" s="6"/>
      <c r="C34" s="162"/>
      <c r="D34" s="162"/>
      <c r="E34" s="162"/>
      <c r="F34" s="163"/>
      <c r="G34" s="163"/>
      <c r="H34" s="163"/>
      <c r="I34" s="152"/>
      <c r="J34" s="154"/>
      <c r="K34" s="152"/>
      <c r="L34" s="165"/>
    </row>
    <row r="35" spans="2:12" s="4" customFormat="1" ht="10.5" customHeight="1">
      <c r="B35" s="6"/>
      <c r="C35" s="166"/>
      <c r="D35" s="166"/>
      <c r="E35" s="166"/>
      <c r="F35" s="163"/>
      <c r="G35" s="163"/>
      <c r="H35" s="163"/>
      <c r="I35" s="152"/>
      <c r="J35" s="154"/>
      <c r="K35" s="152"/>
      <c r="L35" s="165"/>
    </row>
    <row r="36" spans="1:13" s="4" customFormat="1" ht="9">
      <c r="A36" s="15" t="s">
        <v>52</v>
      </c>
      <c r="B36" s="7"/>
      <c r="C36" s="152">
        <v>256</v>
      </c>
      <c r="D36" s="152">
        <v>3133</v>
      </c>
      <c r="E36" s="152">
        <v>30161</v>
      </c>
      <c r="F36" s="167">
        <v>315.1</v>
      </c>
      <c r="G36" s="167">
        <v>299.6</v>
      </c>
      <c r="H36" s="167">
        <v>329.4</v>
      </c>
      <c r="I36" s="152">
        <v>123839</v>
      </c>
      <c r="J36" s="154">
        <v>1149.43</v>
      </c>
      <c r="K36" s="152">
        <v>150161</v>
      </c>
      <c r="L36" s="155">
        <v>1393.75</v>
      </c>
      <c r="M36" s="6"/>
    </row>
    <row r="37" spans="2:13" s="4" customFormat="1" ht="9.75" customHeight="1">
      <c r="B37" s="7"/>
      <c r="C37" s="152"/>
      <c r="D37" s="152"/>
      <c r="E37" s="152"/>
      <c r="F37" s="167"/>
      <c r="G37" s="167"/>
      <c r="H37" s="167"/>
      <c r="I37" s="152"/>
      <c r="J37" s="154"/>
      <c r="K37" s="152"/>
      <c r="L37" s="156"/>
      <c r="M37" s="6"/>
    </row>
    <row r="38" spans="1:13" s="4" customFormat="1" ht="9">
      <c r="A38" s="15" t="s">
        <v>53</v>
      </c>
      <c r="B38" s="7"/>
      <c r="C38" s="152">
        <v>161</v>
      </c>
      <c r="D38" s="152">
        <v>3457</v>
      </c>
      <c r="E38" s="152">
        <v>9784</v>
      </c>
      <c r="F38" s="167">
        <v>322.9</v>
      </c>
      <c r="G38" s="167">
        <v>333.5</v>
      </c>
      <c r="H38" s="167">
        <v>333.4</v>
      </c>
      <c r="I38" s="152">
        <v>49674</v>
      </c>
      <c r="J38" s="154">
        <v>485.94</v>
      </c>
      <c r="K38" s="152">
        <v>76949</v>
      </c>
      <c r="L38" s="156">
        <v>752.75</v>
      </c>
      <c r="M38" s="6"/>
    </row>
    <row r="39" spans="2:13" s="4" customFormat="1" ht="9.75" customHeight="1">
      <c r="B39" s="7"/>
      <c r="C39" s="152"/>
      <c r="D39" s="152"/>
      <c r="E39" s="152"/>
      <c r="F39" s="167"/>
      <c r="G39" s="167"/>
      <c r="H39" s="167"/>
      <c r="I39" s="152"/>
      <c r="J39" s="154"/>
      <c r="K39" s="152"/>
      <c r="L39" s="156"/>
      <c r="M39" s="6"/>
    </row>
    <row r="40" spans="1:13" s="4" customFormat="1" ht="9">
      <c r="A40" s="15" t="s">
        <v>54</v>
      </c>
      <c r="B40" s="7"/>
      <c r="C40" s="152">
        <v>208</v>
      </c>
      <c r="D40" s="152">
        <v>3726</v>
      </c>
      <c r="E40" s="152">
        <v>10328</v>
      </c>
      <c r="F40" s="167">
        <v>286.6</v>
      </c>
      <c r="G40" s="167">
        <v>340.4</v>
      </c>
      <c r="H40" s="167">
        <v>316.3</v>
      </c>
      <c r="I40" s="152">
        <v>52853</v>
      </c>
      <c r="J40" s="154">
        <v>435.46</v>
      </c>
      <c r="K40" s="152">
        <v>100953</v>
      </c>
      <c r="L40" s="156">
        <v>831.76</v>
      </c>
      <c r="M40" s="6"/>
    </row>
    <row r="41" spans="2:13" s="4" customFormat="1" ht="9.75" customHeight="1">
      <c r="B41" s="7"/>
      <c r="C41" s="152"/>
      <c r="D41" s="152"/>
      <c r="E41" s="152"/>
      <c r="F41" s="167"/>
      <c r="G41" s="167"/>
      <c r="H41" s="167"/>
      <c r="I41" s="152"/>
      <c r="J41" s="154"/>
      <c r="K41" s="152"/>
      <c r="L41" s="156"/>
      <c r="M41" s="6"/>
    </row>
    <row r="42" spans="1:13" s="4" customFormat="1" ht="9">
      <c r="A42" s="15" t="s">
        <v>55</v>
      </c>
      <c r="B42" s="7"/>
      <c r="C42" s="152">
        <v>317</v>
      </c>
      <c r="D42" s="152">
        <v>4290</v>
      </c>
      <c r="E42" s="152">
        <v>14374</v>
      </c>
      <c r="F42" s="167">
        <v>309.4</v>
      </c>
      <c r="G42" s="167">
        <v>307.7</v>
      </c>
      <c r="H42" s="167">
        <v>324.6</v>
      </c>
      <c r="I42" s="152">
        <v>70266</v>
      </c>
      <c r="J42" s="154">
        <v>508.64</v>
      </c>
      <c r="K42" s="152">
        <v>131348</v>
      </c>
      <c r="L42" s="155">
        <v>950.79</v>
      </c>
      <c r="M42" s="6"/>
    </row>
    <row r="43" spans="2:13" s="4" customFormat="1" ht="9.75" customHeight="1">
      <c r="B43" s="7"/>
      <c r="C43" s="152"/>
      <c r="D43" s="152"/>
      <c r="E43" s="152"/>
      <c r="F43" s="167"/>
      <c r="G43" s="167"/>
      <c r="H43" s="167"/>
      <c r="I43" s="152"/>
      <c r="J43" s="154"/>
      <c r="K43" s="152"/>
      <c r="L43" s="156"/>
      <c r="M43" s="6"/>
    </row>
    <row r="44" spans="1:13" s="4" customFormat="1" ht="9">
      <c r="A44" s="15" t="s">
        <v>56</v>
      </c>
      <c r="B44" s="7"/>
      <c r="C44" s="152">
        <v>258</v>
      </c>
      <c r="D44" s="152">
        <v>4292</v>
      </c>
      <c r="E44" s="152">
        <v>12716</v>
      </c>
      <c r="F44" s="167">
        <v>289.7</v>
      </c>
      <c r="G44" s="167">
        <v>306.5</v>
      </c>
      <c r="H44" s="167">
        <v>312</v>
      </c>
      <c r="I44" s="152">
        <v>63965</v>
      </c>
      <c r="J44" s="154">
        <v>497.83</v>
      </c>
      <c r="K44" s="152">
        <v>126119</v>
      </c>
      <c r="L44" s="155">
        <v>981.56</v>
      </c>
      <c r="M44" s="6"/>
    </row>
    <row r="45" spans="2:13" s="4" customFormat="1" ht="9.75" customHeight="1">
      <c r="B45" s="7"/>
      <c r="C45" s="152"/>
      <c r="D45" s="152"/>
      <c r="E45" s="152"/>
      <c r="F45" s="167"/>
      <c r="G45" s="167"/>
      <c r="H45" s="167"/>
      <c r="I45" s="152"/>
      <c r="J45" s="154"/>
      <c r="K45" s="152"/>
      <c r="L45" s="156"/>
      <c r="M45" s="6"/>
    </row>
    <row r="46" spans="1:13" s="4" customFormat="1" ht="9">
      <c r="A46" s="15" t="s">
        <v>57</v>
      </c>
      <c r="B46" s="7"/>
      <c r="C46" s="152">
        <v>481</v>
      </c>
      <c r="D46" s="152">
        <v>2844</v>
      </c>
      <c r="E46" s="152">
        <v>11390</v>
      </c>
      <c r="F46" s="167">
        <v>330.9</v>
      </c>
      <c r="G46" s="167">
        <v>322.1</v>
      </c>
      <c r="H46" s="167">
        <v>334.6</v>
      </c>
      <c r="I46" s="152">
        <v>54351</v>
      </c>
      <c r="J46" s="154">
        <v>435.36</v>
      </c>
      <c r="K46" s="152">
        <v>102068</v>
      </c>
      <c r="L46" s="156">
        <v>817.59</v>
      </c>
      <c r="M46" s="6"/>
    </row>
    <row r="47" spans="2:13" s="4" customFormat="1" ht="9.75" customHeight="1">
      <c r="B47" s="7"/>
      <c r="C47" s="152"/>
      <c r="D47" s="152"/>
      <c r="E47" s="152"/>
      <c r="F47" s="167"/>
      <c r="G47" s="167"/>
      <c r="H47" s="167"/>
      <c r="I47" s="152"/>
      <c r="J47" s="154"/>
      <c r="K47" s="152"/>
      <c r="L47" s="156"/>
      <c r="M47" s="6"/>
    </row>
    <row r="48" spans="1:13" s="4" customFormat="1" ht="9">
      <c r="A48" s="15" t="s">
        <v>58</v>
      </c>
      <c r="B48" s="7"/>
      <c r="C48" s="152">
        <v>486</v>
      </c>
      <c r="D48" s="152">
        <v>3563</v>
      </c>
      <c r="E48" s="152">
        <v>16032</v>
      </c>
      <c r="F48" s="167">
        <v>321</v>
      </c>
      <c r="G48" s="167">
        <v>302.4</v>
      </c>
      <c r="H48" s="167">
        <v>324.6</v>
      </c>
      <c r="I48" s="152">
        <v>74192</v>
      </c>
      <c r="J48" s="154">
        <v>586.18</v>
      </c>
      <c r="K48" s="152">
        <v>124836</v>
      </c>
      <c r="L48" s="155">
        <v>986.31</v>
      </c>
      <c r="M48" s="6"/>
    </row>
    <row r="49" spans="1:13" s="4" customFormat="1" ht="9.75" customHeight="1">
      <c r="A49" s="15"/>
      <c r="B49" s="7"/>
      <c r="C49" s="152"/>
      <c r="D49" s="152"/>
      <c r="E49" s="152"/>
      <c r="F49" s="167"/>
      <c r="G49" s="167"/>
      <c r="H49" s="167"/>
      <c r="I49" s="152"/>
      <c r="J49" s="154"/>
      <c r="K49" s="152"/>
      <c r="L49" s="156"/>
      <c r="M49" s="6"/>
    </row>
    <row r="50" spans="1:13" s="4" customFormat="1" ht="9">
      <c r="A50" s="15" t="s">
        <v>59</v>
      </c>
      <c r="B50" s="7"/>
      <c r="C50" s="152">
        <v>423</v>
      </c>
      <c r="D50" s="152">
        <v>5067</v>
      </c>
      <c r="E50" s="152">
        <v>23218</v>
      </c>
      <c r="F50" s="167">
        <v>318.1</v>
      </c>
      <c r="G50" s="167">
        <v>322.9</v>
      </c>
      <c r="H50" s="167">
        <v>347.2</v>
      </c>
      <c r="I50" s="152">
        <v>106143</v>
      </c>
      <c r="J50" s="154">
        <v>640.15</v>
      </c>
      <c r="K50" s="152">
        <v>174980</v>
      </c>
      <c r="L50" s="155">
        <v>1055.3</v>
      </c>
      <c r="M50" s="6"/>
    </row>
    <row r="51" spans="1:13" s="4" customFormat="1" ht="9.75" customHeight="1">
      <c r="A51" s="15"/>
      <c r="B51" s="7"/>
      <c r="C51" s="152"/>
      <c r="D51" s="152"/>
      <c r="E51" s="152"/>
      <c r="F51" s="167"/>
      <c r="G51" s="167"/>
      <c r="H51" s="167"/>
      <c r="I51" s="152"/>
      <c r="J51" s="154"/>
      <c r="K51" s="152"/>
      <c r="L51" s="156"/>
      <c r="M51" s="6"/>
    </row>
    <row r="52" spans="1:13" s="4" customFormat="1" ht="9">
      <c r="A52" s="15" t="s">
        <v>61</v>
      </c>
      <c r="B52" s="7"/>
      <c r="C52" s="152">
        <v>198</v>
      </c>
      <c r="D52" s="152">
        <v>6197</v>
      </c>
      <c r="E52" s="152">
        <v>17765</v>
      </c>
      <c r="F52" s="167">
        <v>289.1</v>
      </c>
      <c r="G52" s="167">
        <v>316</v>
      </c>
      <c r="H52" s="167">
        <v>342.9</v>
      </c>
      <c r="I52" s="152">
        <v>89575</v>
      </c>
      <c r="J52" s="154">
        <v>439.92</v>
      </c>
      <c r="K52" s="152">
        <v>188184</v>
      </c>
      <c r="L52" s="155">
        <v>924.21</v>
      </c>
      <c r="M52" s="6"/>
    </row>
    <row r="53" spans="1:13" s="4" customFormat="1" ht="9.75" customHeight="1">
      <c r="A53" s="15"/>
      <c r="B53" s="7"/>
      <c r="C53" s="152"/>
      <c r="D53" s="152"/>
      <c r="E53" s="152"/>
      <c r="F53" s="167"/>
      <c r="G53" s="167"/>
      <c r="H53" s="167"/>
      <c r="I53" s="152"/>
      <c r="J53" s="154"/>
      <c r="K53" s="152"/>
      <c r="L53" s="156"/>
      <c r="M53" s="6"/>
    </row>
    <row r="54" spans="1:13" s="4" customFormat="1" ht="9">
      <c r="A54" s="15" t="s">
        <v>63</v>
      </c>
      <c r="B54" s="7"/>
      <c r="C54" s="152">
        <v>119</v>
      </c>
      <c r="D54" s="152">
        <v>3803</v>
      </c>
      <c r="E54" s="152">
        <v>6957</v>
      </c>
      <c r="F54" s="167">
        <v>360.6</v>
      </c>
      <c r="G54" s="167">
        <v>400.1</v>
      </c>
      <c r="H54" s="167">
        <v>352.1</v>
      </c>
      <c r="I54" s="152">
        <v>40427</v>
      </c>
      <c r="J54" s="154">
        <v>468.12</v>
      </c>
      <c r="K54" s="152">
        <v>69174</v>
      </c>
      <c r="L54" s="156">
        <v>800.99</v>
      </c>
      <c r="M54" s="6"/>
    </row>
    <row r="55" spans="1:13" s="4" customFormat="1" ht="9.75" customHeight="1">
      <c r="A55" s="15"/>
      <c r="B55" s="7"/>
      <c r="C55" s="152"/>
      <c r="D55" s="152"/>
      <c r="E55" s="152"/>
      <c r="F55" s="167"/>
      <c r="G55" s="167"/>
      <c r="H55" s="167"/>
      <c r="I55" s="152"/>
      <c r="J55" s="154"/>
      <c r="K55" s="152"/>
      <c r="L55" s="156"/>
      <c r="M55" s="6"/>
    </row>
    <row r="56" spans="1:13" s="4" customFormat="1" ht="9">
      <c r="A56" s="15" t="s">
        <v>684</v>
      </c>
      <c r="B56" s="7"/>
      <c r="C56" s="152">
        <v>315</v>
      </c>
      <c r="D56" s="152">
        <v>3299</v>
      </c>
      <c r="E56" s="152">
        <v>14371</v>
      </c>
      <c r="F56" s="167">
        <v>285.3</v>
      </c>
      <c r="G56" s="167">
        <v>304.2</v>
      </c>
      <c r="H56" s="167">
        <v>319.6</v>
      </c>
      <c r="I56" s="152">
        <v>66498</v>
      </c>
      <c r="J56" s="154">
        <v>581.3</v>
      </c>
      <c r="K56" s="152">
        <v>107372</v>
      </c>
      <c r="L56" s="156">
        <v>938.61</v>
      </c>
      <c r="M56" s="6"/>
    </row>
    <row r="57" spans="1:13" s="4" customFormat="1" ht="9.75" customHeight="1">
      <c r="A57" s="15"/>
      <c r="B57" s="7"/>
      <c r="C57" s="152"/>
      <c r="D57" s="152"/>
      <c r="E57" s="152"/>
      <c r="F57" s="167"/>
      <c r="G57" s="167"/>
      <c r="H57" s="167"/>
      <c r="I57" s="152"/>
      <c r="J57" s="154"/>
      <c r="K57" s="152"/>
      <c r="L57" s="156"/>
      <c r="M57" s="6"/>
    </row>
    <row r="58" spans="1:13" s="4" customFormat="1" ht="9">
      <c r="A58" s="15" t="s">
        <v>66</v>
      </c>
      <c r="B58" s="7"/>
      <c r="C58" s="152">
        <v>191</v>
      </c>
      <c r="D58" s="152">
        <v>3742</v>
      </c>
      <c r="E58" s="152">
        <v>11970</v>
      </c>
      <c r="F58" s="167">
        <v>285.4</v>
      </c>
      <c r="G58" s="167">
        <v>311.4</v>
      </c>
      <c r="H58" s="167">
        <v>326.2</v>
      </c>
      <c r="I58" s="152">
        <v>58908</v>
      </c>
      <c r="J58" s="154">
        <v>615.95</v>
      </c>
      <c r="K58" s="152">
        <v>96810</v>
      </c>
      <c r="L58" s="155">
        <v>1012.26</v>
      </c>
      <c r="M58" s="6"/>
    </row>
    <row r="59" spans="1:13" s="4" customFormat="1" ht="9.75" customHeight="1">
      <c r="A59" s="15"/>
      <c r="B59" s="7"/>
      <c r="C59" s="152"/>
      <c r="D59" s="152"/>
      <c r="E59" s="152"/>
      <c r="F59" s="167"/>
      <c r="G59" s="167"/>
      <c r="H59" s="167"/>
      <c r="I59" s="152"/>
      <c r="J59" s="154"/>
      <c r="K59" s="152"/>
      <c r="L59" s="156"/>
      <c r="M59" s="6"/>
    </row>
    <row r="60" spans="1:13" s="4" customFormat="1" ht="9">
      <c r="A60" s="15" t="s">
        <v>685</v>
      </c>
      <c r="B60" s="7"/>
      <c r="C60" s="152">
        <v>430</v>
      </c>
      <c r="D60" s="152">
        <v>2934</v>
      </c>
      <c r="E60" s="152">
        <v>13252</v>
      </c>
      <c r="F60" s="167">
        <v>374.9</v>
      </c>
      <c r="G60" s="167">
        <v>345.2</v>
      </c>
      <c r="H60" s="167">
        <v>334.7</v>
      </c>
      <c r="I60" s="152">
        <v>61382</v>
      </c>
      <c r="J60" s="154">
        <v>556.68</v>
      </c>
      <c r="K60" s="152">
        <v>96153</v>
      </c>
      <c r="L60" s="156">
        <v>872.03</v>
      </c>
      <c r="M60" s="6"/>
    </row>
    <row r="61" spans="1:13" s="4" customFormat="1" ht="9.75" customHeight="1">
      <c r="A61" s="15"/>
      <c r="B61" s="7"/>
      <c r="C61" s="152"/>
      <c r="D61" s="152"/>
      <c r="E61" s="152"/>
      <c r="F61" s="167"/>
      <c r="G61" s="167"/>
      <c r="H61" s="167"/>
      <c r="I61" s="152"/>
      <c r="J61" s="154"/>
      <c r="K61" s="152"/>
      <c r="L61" s="156"/>
      <c r="M61" s="6"/>
    </row>
    <row r="62" spans="1:13" s="4" customFormat="1" ht="9">
      <c r="A62" s="15" t="s">
        <v>50</v>
      </c>
      <c r="B62" s="7"/>
      <c r="C62" s="152">
        <v>183</v>
      </c>
      <c r="D62" s="152">
        <v>14240</v>
      </c>
      <c r="E62" s="152">
        <v>156473</v>
      </c>
      <c r="F62" s="167">
        <v>253</v>
      </c>
      <c r="G62" s="167">
        <v>251.9</v>
      </c>
      <c r="H62" s="167">
        <v>286.4</v>
      </c>
      <c r="I62" s="152">
        <v>630988</v>
      </c>
      <c r="J62" s="154">
        <v>1968.96</v>
      </c>
      <c r="K62" s="152">
        <v>702750</v>
      </c>
      <c r="L62" s="155">
        <v>2192.89</v>
      </c>
      <c r="M62" s="6"/>
    </row>
    <row r="63" spans="1:13" s="4" customFormat="1" ht="9.75" customHeight="1">
      <c r="A63" s="15"/>
      <c r="B63" s="7"/>
      <c r="C63" s="152"/>
      <c r="D63" s="152"/>
      <c r="E63" s="152"/>
      <c r="F63" s="167"/>
      <c r="G63" s="167"/>
      <c r="H63" s="167"/>
      <c r="I63" s="152"/>
      <c r="J63" s="154"/>
      <c r="K63" s="152"/>
      <c r="L63" s="156"/>
      <c r="M63" s="6"/>
    </row>
    <row r="64" spans="1:13" s="4" customFormat="1" ht="9">
      <c r="A64" s="15" t="s">
        <v>70</v>
      </c>
      <c r="B64" s="7"/>
      <c r="C64" s="152">
        <v>378</v>
      </c>
      <c r="D64" s="152">
        <v>2363</v>
      </c>
      <c r="E64" s="152">
        <v>9626</v>
      </c>
      <c r="F64" s="167">
        <v>309.2</v>
      </c>
      <c r="G64" s="167">
        <v>307.1</v>
      </c>
      <c r="H64" s="167">
        <v>329.4</v>
      </c>
      <c r="I64" s="152">
        <v>45681</v>
      </c>
      <c r="J64" s="154">
        <v>499.67</v>
      </c>
      <c r="K64" s="152">
        <v>76551</v>
      </c>
      <c r="L64" s="156">
        <v>837.34</v>
      </c>
      <c r="M64" s="6"/>
    </row>
    <row r="65" spans="1:13" s="4" customFormat="1" ht="9.75" customHeight="1">
      <c r="A65" s="15"/>
      <c r="B65" s="7"/>
      <c r="C65" s="152"/>
      <c r="D65" s="152"/>
      <c r="E65" s="152"/>
      <c r="F65" s="167"/>
      <c r="G65" s="167"/>
      <c r="H65" s="167"/>
      <c r="I65" s="152"/>
      <c r="J65" s="154"/>
      <c r="K65" s="152"/>
      <c r="L65" s="156"/>
      <c r="M65" s="6"/>
    </row>
    <row r="66" spans="1:13" s="4" customFormat="1" ht="9">
      <c r="A66" s="15" t="s">
        <v>686</v>
      </c>
      <c r="B66" s="7"/>
      <c r="C66" s="152">
        <v>418</v>
      </c>
      <c r="D66" s="152">
        <v>3373</v>
      </c>
      <c r="E66" s="152">
        <v>12906</v>
      </c>
      <c r="F66" s="167">
        <v>307.2</v>
      </c>
      <c r="G66" s="167">
        <v>306.7</v>
      </c>
      <c r="H66" s="167">
        <v>319.4</v>
      </c>
      <c r="I66" s="152">
        <v>61725</v>
      </c>
      <c r="J66" s="154">
        <v>526.81</v>
      </c>
      <c r="K66" s="152">
        <v>105756</v>
      </c>
      <c r="L66" s="156">
        <v>902.61</v>
      </c>
      <c r="M66" s="6"/>
    </row>
    <row r="67" spans="1:13" s="4" customFormat="1" ht="9.75" customHeight="1">
      <c r="A67" s="15"/>
      <c r="B67" s="7"/>
      <c r="C67" s="152"/>
      <c r="D67" s="152"/>
      <c r="E67" s="152"/>
      <c r="F67" s="167"/>
      <c r="G67" s="167"/>
      <c r="H67" s="167"/>
      <c r="I67" s="152"/>
      <c r="J67" s="154"/>
      <c r="K67" s="152"/>
      <c r="L67" s="156"/>
      <c r="M67" s="6"/>
    </row>
    <row r="68" spans="1:13" s="4" customFormat="1" ht="9">
      <c r="A68" s="15" t="s">
        <v>51</v>
      </c>
      <c r="B68" s="7"/>
      <c r="C68" s="152">
        <v>514</v>
      </c>
      <c r="D68" s="152">
        <v>8081</v>
      </c>
      <c r="E68" s="152">
        <v>24918</v>
      </c>
      <c r="F68" s="167">
        <v>304.4</v>
      </c>
      <c r="G68" s="167">
        <v>312.9</v>
      </c>
      <c r="H68" s="167">
        <v>324.6</v>
      </c>
      <c r="I68" s="152">
        <v>124123</v>
      </c>
      <c r="J68" s="154">
        <v>497.9</v>
      </c>
      <c r="K68" s="152">
        <v>206597</v>
      </c>
      <c r="L68" s="156">
        <v>828.73</v>
      </c>
      <c r="M68" s="6"/>
    </row>
    <row r="69" spans="1:13" s="4" customFormat="1" ht="9.75" customHeight="1">
      <c r="A69" s="15"/>
      <c r="B69" s="7"/>
      <c r="C69" s="152"/>
      <c r="D69" s="152"/>
      <c r="E69" s="152"/>
      <c r="F69" s="167"/>
      <c r="G69" s="167"/>
      <c r="H69" s="167"/>
      <c r="I69" s="152"/>
      <c r="J69" s="154"/>
      <c r="K69" s="152"/>
      <c r="L69" s="156"/>
      <c r="M69" s="6"/>
    </row>
    <row r="70" spans="1:13" s="4" customFormat="1" ht="9">
      <c r="A70" s="15" t="s">
        <v>74</v>
      </c>
      <c r="B70" s="7"/>
      <c r="C70" s="152">
        <v>139</v>
      </c>
      <c r="D70" s="152">
        <v>5494</v>
      </c>
      <c r="E70" s="152">
        <v>35086</v>
      </c>
      <c r="F70" s="167">
        <v>274.1</v>
      </c>
      <c r="G70" s="167">
        <v>291.9</v>
      </c>
      <c r="H70" s="167">
        <v>277.4</v>
      </c>
      <c r="I70" s="152">
        <v>150525</v>
      </c>
      <c r="J70" s="154">
        <v>1156.99</v>
      </c>
      <c r="K70" s="152">
        <v>202062</v>
      </c>
      <c r="L70" s="155">
        <v>1553.12</v>
      </c>
      <c r="M70" s="6"/>
    </row>
    <row r="71" spans="1:13" s="4" customFormat="1" ht="9.75" customHeight="1">
      <c r="A71" s="15"/>
      <c r="B71" s="7"/>
      <c r="C71" s="152"/>
      <c r="D71" s="152"/>
      <c r="E71" s="152"/>
      <c r="F71" s="167"/>
      <c r="G71" s="167"/>
      <c r="H71" s="167"/>
      <c r="I71" s="152"/>
      <c r="J71" s="154"/>
      <c r="K71" s="152"/>
      <c r="L71" s="156"/>
      <c r="M71" s="6"/>
    </row>
    <row r="72" spans="1:13" s="4" customFormat="1" ht="9">
      <c r="A72" s="15" t="s">
        <v>76</v>
      </c>
      <c r="B72" s="7"/>
      <c r="C72" s="152">
        <v>536</v>
      </c>
      <c r="D72" s="152">
        <v>5398</v>
      </c>
      <c r="E72" s="152">
        <v>19186</v>
      </c>
      <c r="F72" s="167">
        <v>338.1</v>
      </c>
      <c r="G72" s="167">
        <v>351.8</v>
      </c>
      <c r="H72" s="167">
        <v>345.6</v>
      </c>
      <c r="I72" s="152">
        <v>92926</v>
      </c>
      <c r="J72" s="154">
        <v>545</v>
      </c>
      <c r="K72" s="152">
        <v>145356</v>
      </c>
      <c r="L72" s="156">
        <v>852.49</v>
      </c>
      <c r="M72" s="6"/>
    </row>
    <row r="73" spans="1:13" s="4" customFormat="1" ht="9.75" customHeight="1">
      <c r="A73" s="15"/>
      <c r="B73" s="7"/>
      <c r="C73" s="152"/>
      <c r="D73" s="152"/>
      <c r="E73" s="152"/>
      <c r="F73" s="167"/>
      <c r="G73" s="167"/>
      <c r="H73" s="167"/>
      <c r="I73" s="152"/>
      <c r="J73" s="154"/>
      <c r="K73" s="152"/>
      <c r="L73" s="156"/>
      <c r="M73" s="6"/>
    </row>
    <row r="74" spans="1:13" s="4" customFormat="1" ht="9">
      <c r="A74" s="15" t="s">
        <v>78</v>
      </c>
      <c r="B74" s="7"/>
      <c r="C74" s="152">
        <v>299</v>
      </c>
      <c r="D74" s="152">
        <v>4045</v>
      </c>
      <c r="E74" s="152">
        <v>15497</v>
      </c>
      <c r="F74" s="167">
        <v>317.7</v>
      </c>
      <c r="G74" s="167">
        <v>332.9</v>
      </c>
      <c r="H74" s="167">
        <v>326.5</v>
      </c>
      <c r="I74" s="152">
        <v>73413</v>
      </c>
      <c r="J74" s="154">
        <v>560.4</v>
      </c>
      <c r="K74" s="152">
        <v>119191</v>
      </c>
      <c r="L74" s="156">
        <v>909.85</v>
      </c>
      <c r="M74" s="6"/>
    </row>
    <row r="75" spans="1:13" s="4" customFormat="1" ht="10.5" customHeight="1">
      <c r="A75" s="15"/>
      <c r="B75" s="7"/>
      <c r="C75" s="152"/>
      <c r="D75" s="152"/>
      <c r="E75" s="152"/>
      <c r="F75" s="157"/>
      <c r="G75" s="157"/>
      <c r="H75" s="157"/>
      <c r="I75" s="152"/>
      <c r="J75" s="154"/>
      <c r="K75" s="152"/>
      <c r="L75" s="156"/>
      <c r="M75" s="6"/>
    </row>
    <row r="76" spans="1:13" s="4" customFormat="1" ht="10.5" customHeight="1">
      <c r="A76" s="15"/>
      <c r="B76" s="7"/>
      <c r="C76" s="152"/>
      <c r="D76" s="152"/>
      <c r="E76" s="152"/>
      <c r="F76" s="157"/>
      <c r="G76" s="157"/>
      <c r="H76" s="157"/>
      <c r="I76" s="152"/>
      <c r="J76" s="154"/>
      <c r="K76" s="152"/>
      <c r="L76" s="156"/>
      <c r="M76" s="6"/>
    </row>
    <row r="77" spans="1:13" s="16" customFormat="1" ht="9">
      <c r="A77" s="23" t="s">
        <v>25</v>
      </c>
      <c r="B77" s="22"/>
      <c r="C77" s="158">
        <v>6311</v>
      </c>
      <c r="D77" s="158">
        <v>93342</v>
      </c>
      <c r="E77" s="158">
        <v>466008</v>
      </c>
      <c r="F77" s="159">
        <v>314.3</v>
      </c>
      <c r="G77" s="159">
        <v>310.8</v>
      </c>
      <c r="H77" s="159">
        <v>311.7</v>
      </c>
      <c r="I77" s="158">
        <v>2091453</v>
      </c>
      <c r="J77" s="160">
        <v>737.62</v>
      </c>
      <c r="K77" s="158">
        <v>3103369</v>
      </c>
      <c r="L77" s="161">
        <v>1094.5</v>
      </c>
      <c r="M77" s="107"/>
    </row>
    <row r="78" spans="1:13" s="16" customFormat="1" ht="9.75" customHeight="1">
      <c r="A78" s="23"/>
      <c r="B78" s="22"/>
      <c r="C78" s="158"/>
      <c r="D78" s="158"/>
      <c r="E78" s="158"/>
      <c r="F78" s="159"/>
      <c r="G78" s="159"/>
      <c r="H78" s="159"/>
      <c r="I78" s="158"/>
      <c r="J78" s="160"/>
      <c r="K78" s="158"/>
      <c r="L78" s="168"/>
      <c r="M78" s="107"/>
    </row>
    <row r="79" spans="1:13" s="16" customFormat="1" ht="9.75" customHeight="1">
      <c r="A79" s="23"/>
      <c r="B79" s="22"/>
      <c r="C79" s="158"/>
      <c r="D79" s="158"/>
      <c r="E79" s="158"/>
      <c r="F79" s="159"/>
      <c r="G79" s="159"/>
      <c r="H79" s="159"/>
      <c r="I79" s="158"/>
      <c r="J79" s="160"/>
      <c r="K79" s="158"/>
      <c r="L79" s="168"/>
      <c r="M79" s="107"/>
    </row>
    <row r="80" spans="1:13" s="16" customFormat="1" ht="9">
      <c r="A80" s="23" t="s">
        <v>11</v>
      </c>
      <c r="B80" s="22"/>
      <c r="C80" s="158">
        <v>6442</v>
      </c>
      <c r="D80" s="158">
        <v>157104</v>
      </c>
      <c r="E80" s="158">
        <v>803158</v>
      </c>
      <c r="F80" s="159">
        <v>316.5</v>
      </c>
      <c r="G80" s="159">
        <v>397.8</v>
      </c>
      <c r="H80" s="159">
        <v>382.4</v>
      </c>
      <c r="I80" s="158">
        <v>3575358</v>
      </c>
      <c r="J80" s="160">
        <v>819.71</v>
      </c>
      <c r="K80" s="158">
        <v>5244812</v>
      </c>
      <c r="L80" s="161">
        <v>1202.47</v>
      </c>
      <c r="M80" s="107"/>
    </row>
    <row r="81" spans="1:12" s="24" customFormat="1" ht="8.25">
      <c r="A81" s="169"/>
      <c r="B81" s="97"/>
      <c r="C81" s="170"/>
      <c r="D81" s="170"/>
      <c r="E81" s="170"/>
      <c r="F81" s="171"/>
      <c r="G81" s="171"/>
      <c r="H81" s="171"/>
      <c r="I81" s="170"/>
      <c r="J81" s="172"/>
      <c r="K81" s="170"/>
      <c r="L81" s="172"/>
    </row>
    <row r="82" ht="5.25" customHeight="1"/>
    <row r="83" spans="1:11" ht="6" customHeight="1">
      <c r="A83" s="2" t="s">
        <v>29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ht="9.75" customHeight="1"/>
    <row r="85" ht="9.75" customHeight="1"/>
    <row r="86" ht="9.75" customHeight="1"/>
    <row r="87" ht="9.75" customHeight="1"/>
    <row r="88" ht="9.75" customHeight="1"/>
  </sheetData>
  <mergeCells count="17">
    <mergeCell ref="A16:L16"/>
    <mergeCell ref="A6:B13"/>
    <mergeCell ref="C6:E7"/>
    <mergeCell ref="C8:D9"/>
    <mergeCell ref="C10:C11"/>
    <mergeCell ref="D10:D11"/>
    <mergeCell ref="F10:F11"/>
    <mergeCell ref="G10:G11"/>
    <mergeCell ref="J8:J13"/>
    <mergeCell ref="K8:K13"/>
    <mergeCell ref="L8:L13"/>
    <mergeCell ref="A3:L3"/>
    <mergeCell ref="A4:L4"/>
    <mergeCell ref="F8:G9"/>
    <mergeCell ref="C12:E13"/>
    <mergeCell ref="F12:H13"/>
    <mergeCell ref="I8:I13"/>
  </mergeCells>
  <printOptions/>
  <pageMargins left="0.52" right="0.5" top="0.6692913385826772" bottom="0.3937007874015748" header="0.511811023" footer="0.511811023"/>
  <pageSetup horizontalDpi="300" verticalDpi="300" orientation="portrait" paperSize="9" scale="97" r:id="rId2"/>
  <headerFooter alignWithMargins="0">
    <oddHeader>&amp;C&amp;7- 49 -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3:L91"/>
  <sheetViews>
    <sheetView workbookViewId="0" topLeftCell="A1">
      <selection activeCell="T75" sqref="T75"/>
    </sheetView>
  </sheetViews>
  <sheetFormatPr defaultColWidth="12" defaultRowHeight="11.25"/>
  <cols>
    <col min="1" max="1" width="26.33203125" style="1" customWidth="1"/>
    <col min="2" max="2" width="1.0078125" style="1" customWidth="1"/>
    <col min="3" max="4" width="8.83203125" style="1" customWidth="1"/>
    <col min="5" max="5" width="9.33203125" style="1" customWidth="1"/>
    <col min="6" max="6" width="8.83203125" style="1" customWidth="1"/>
    <col min="7" max="7" width="9.16015625" style="1" customWidth="1"/>
    <col min="8" max="8" width="8.5" style="1" customWidth="1"/>
    <col min="9" max="9" width="10" style="1" customWidth="1"/>
    <col min="10" max="10" width="9.16015625" style="1" customWidth="1"/>
    <col min="11" max="11" width="10" style="1" customWidth="1"/>
    <col min="12" max="12" width="9.16015625" style="1" customWidth="1"/>
    <col min="13" max="16384" width="12" style="1" customWidth="1"/>
  </cols>
  <sheetData>
    <row r="2" ht="6" customHeight="1"/>
    <row r="3" spans="1:12" ht="12">
      <c r="A3" s="1148" t="s">
        <v>175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</row>
    <row r="4" spans="1:12" ht="12">
      <c r="A4" s="1148" t="s">
        <v>998</v>
      </c>
      <c r="B4" s="1148"/>
      <c r="C4" s="1148"/>
      <c r="D4" s="1148"/>
      <c r="E4" s="1148"/>
      <c r="F4" s="1148"/>
      <c r="G4" s="1148"/>
      <c r="H4" s="1148"/>
      <c r="I4" s="1148"/>
      <c r="J4" s="1148"/>
      <c r="K4" s="1148"/>
      <c r="L4" s="1148"/>
    </row>
    <row r="5" ht="6" customHeight="1"/>
    <row r="6" spans="1:12" ht="9">
      <c r="A6" s="1080" t="s">
        <v>2</v>
      </c>
      <c r="B6" s="1140"/>
      <c r="C6" s="1123" t="s">
        <v>157</v>
      </c>
      <c r="D6" s="1141"/>
      <c r="E6" s="1140"/>
      <c r="F6" s="86" t="s">
        <v>158</v>
      </c>
      <c r="G6" s="86"/>
      <c r="H6" s="138"/>
      <c r="I6" s="86" t="s">
        <v>159</v>
      </c>
      <c r="J6" s="138"/>
      <c r="K6" s="86" t="s">
        <v>160</v>
      </c>
      <c r="L6" s="86"/>
    </row>
    <row r="7" spans="1:12" ht="9">
      <c r="A7" s="1125"/>
      <c r="B7" s="1126"/>
      <c r="C7" s="1127"/>
      <c r="D7" s="1128"/>
      <c r="E7" s="1129"/>
      <c r="F7" s="9" t="s">
        <v>161</v>
      </c>
      <c r="G7" s="9"/>
      <c r="H7" s="10"/>
      <c r="I7" s="9" t="s">
        <v>162</v>
      </c>
      <c r="J7" s="10"/>
      <c r="K7" s="9" t="s">
        <v>163</v>
      </c>
      <c r="L7" s="9"/>
    </row>
    <row r="8" spans="1:12" ht="9">
      <c r="A8" s="1125"/>
      <c r="B8" s="1126"/>
      <c r="C8" s="1123" t="s">
        <v>30</v>
      </c>
      <c r="D8" s="1140"/>
      <c r="E8" s="87"/>
      <c r="F8" s="1123" t="s">
        <v>30</v>
      </c>
      <c r="G8" s="1140"/>
      <c r="H8" s="87"/>
      <c r="I8" s="1077" t="s">
        <v>32</v>
      </c>
      <c r="J8" s="1084" t="s">
        <v>164</v>
      </c>
      <c r="K8" s="1077" t="s">
        <v>32</v>
      </c>
      <c r="L8" s="1131" t="s">
        <v>164</v>
      </c>
    </row>
    <row r="9" spans="1:12" ht="9">
      <c r="A9" s="1125"/>
      <c r="B9" s="1126"/>
      <c r="C9" s="1127"/>
      <c r="D9" s="1129"/>
      <c r="E9" s="87" t="s">
        <v>165</v>
      </c>
      <c r="F9" s="1127"/>
      <c r="G9" s="1129"/>
      <c r="H9" s="87" t="s">
        <v>165</v>
      </c>
      <c r="I9" s="1085"/>
      <c r="J9" s="1085"/>
      <c r="K9" s="1085"/>
      <c r="L9" s="1136"/>
    </row>
    <row r="10" spans="1:12" ht="9">
      <c r="A10" s="1125"/>
      <c r="B10" s="1126"/>
      <c r="C10" s="1077" t="s">
        <v>3</v>
      </c>
      <c r="D10" s="1077" t="s">
        <v>4</v>
      </c>
      <c r="E10" s="87" t="s">
        <v>166</v>
      </c>
      <c r="F10" s="1077" t="s">
        <v>3</v>
      </c>
      <c r="G10" s="1077" t="s">
        <v>4</v>
      </c>
      <c r="H10" s="87" t="s">
        <v>166</v>
      </c>
      <c r="I10" s="1085"/>
      <c r="J10" s="1085"/>
      <c r="K10" s="1085"/>
      <c r="L10" s="1136"/>
    </row>
    <row r="11" spans="1:12" ht="9">
      <c r="A11" s="1125"/>
      <c r="B11" s="1126"/>
      <c r="C11" s="1086"/>
      <c r="D11" s="1086"/>
      <c r="E11" s="89"/>
      <c r="F11" s="1086"/>
      <c r="G11" s="1086"/>
      <c r="H11" s="89"/>
      <c r="I11" s="1085"/>
      <c r="J11" s="1085"/>
      <c r="K11" s="1085"/>
      <c r="L11" s="1136"/>
    </row>
    <row r="12" spans="1:12" ht="8.25">
      <c r="A12" s="1125"/>
      <c r="B12" s="1126"/>
      <c r="C12" s="1123" t="s">
        <v>32</v>
      </c>
      <c r="D12" s="1141"/>
      <c r="E12" s="1140"/>
      <c r="F12" s="1123" t="s">
        <v>167</v>
      </c>
      <c r="G12" s="1141"/>
      <c r="H12" s="1140"/>
      <c r="I12" s="1085"/>
      <c r="J12" s="1085"/>
      <c r="K12" s="1085"/>
      <c r="L12" s="1136"/>
    </row>
    <row r="13" spans="1:12" ht="8.25">
      <c r="A13" s="1128"/>
      <c r="B13" s="1129"/>
      <c r="C13" s="1127"/>
      <c r="D13" s="1128"/>
      <c r="E13" s="1129"/>
      <c r="F13" s="1127"/>
      <c r="G13" s="1128"/>
      <c r="H13" s="1129"/>
      <c r="I13" s="1086"/>
      <c r="J13" s="1086"/>
      <c r="K13" s="1086"/>
      <c r="L13" s="1127"/>
    </row>
    <row r="14" spans="1:12" ht="8.25">
      <c r="A14" s="70"/>
      <c r="B14" s="70"/>
      <c r="C14" s="70"/>
      <c r="D14" s="139"/>
      <c r="E14" s="70"/>
      <c r="F14" s="70"/>
      <c r="G14" s="139"/>
      <c r="H14" s="70"/>
      <c r="I14" s="70"/>
      <c r="J14" s="70"/>
      <c r="K14" s="70"/>
      <c r="L14" s="70"/>
    </row>
    <row r="15" spans="1:10" ht="8.25">
      <c r="A15" s="70"/>
      <c r="B15" s="70"/>
      <c r="C15" s="70"/>
      <c r="D15" s="139"/>
      <c r="E15" s="70"/>
      <c r="F15" s="139"/>
      <c r="G15" s="70"/>
      <c r="H15" s="139"/>
      <c r="I15" s="70"/>
      <c r="J15" s="139"/>
    </row>
    <row r="16" spans="1:12" ht="12" customHeight="1">
      <c r="A16" s="1149" t="s">
        <v>87</v>
      </c>
      <c r="B16" s="1150"/>
      <c r="C16" s="1150"/>
      <c r="D16" s="1150"/>
      <c r="E16" s="1150"/>
      <c r="F16" s="1150"/>
      <c r="G16" s="1150"/>
      <c r="H16" s="1150"/>
      <c r="I16" s="1150"/>
      <c r="J16" s="1150"/>
      <c r="K16" s="1150"/>
      <c r="L16" s="1150"/>
    </row>
    <row r="17" spans="1:12" ht="8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50"/>
      <c r="L17" s="150"/>
    </row>
    <row r="18" spans="1:10" ht="8.25">
      <c r="A18" s="151"/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 s="4" customFormat="1" ht="9">
      <c r="A19" s="12" t="s">
        <v>9</v>
      </c>
      <c r="B19" s="13"/>
      <c r="C19" s="72"/>
      <c r="D19" s="12"/>
      <c r="E19" s="12"/>
      <c r="F19" s="12"/>
      <c r="G19" s="12"/>
      <c r="H19" s="12"/>
      <c r="I19" s="12"/>
      <c r="J19" s="12"/>
    </row>
    <row r="20" spans="3:10" s="4" customFormat="1" ht="7.5" customHeight="1">
      <c r="C20" s="173"/>
      <c r="D20" s="130"/>
      <c r="E20" s="130"/>
      <c r="F20" s="130"/>
      <c r="G20" s="130"/>
      <c r="H20" s="130"/>
      <c r="I20" s="130"/>
      <c r="J20" s="130"/>
    </row>
    <row r="21" spans="1:12" s="4" customFormat="1" ht="9">
      <c r="A21" s="15" t="s">
        <v>88</v>
      </c>
      <c r="B21" s="7"/>
      <c r="C21" s="152">
        <v>25</v>
      </c>
      <c r="D21" s="152">
        <v>2394</v>
      </c>
      <c r="E21" s="152">
        <v>10778</v>
      </c>
      <c r="F21" s="174">
        <v>300</v>
      </c>
      <c r="G21" s="174">
        <v>390</v>
      </c>
      <c r="H21" s="174">
        <v>380</v>
      </c>
      <c r="I21" s="152">
        <v>48854</v>
      </c>
      <c r="J21" s="175">
        <v>775.97</v>
      </c>
      <c r="K21" s="152">
        <v>71109</v>
      </c>
      <c r="L21" s="175">
        <v>1129.46</v>
      </c>
    </row>
    <row r="22" spans="2:12" s="4" customFormat="1" ht="10.5" customHeight="1">
      <c r="B22" s="7"/>
      <c r="C22" s="176"/>
      <c r="D22" s="176"/>
      <c r="E22" s="176"/>
      <c r="F22" s="177"/>
      <c r="G22" s="174"/>
      <c r="H22" s="174"/>
      <c r="I22" s="152"/>
      <c r="J22" s="175"/>
      <c r="K22" s="152"/>
      <c r="L22" s="178"/>
    </row>
    <row r="23" spans="1:12" s="4" customFormat="1" ht="9">
      <c r="A23" s="15" t="s">
        <v>89</v>
      </c>
      <c r="B23" s="7"/>
      <c r="C23" s="152">
        <v>8</v>
      </c>
      <c r="D23" s="152">
        <v>1978</v>
      </c>
      <c r="E23" s="152">
        <v>8181</v>
      </c>
      <c r="F23" s="174">
        <v>300</v>
      </c>
      <c r="G23" s="174">
        <v>390</v>
      </c>
      <c r="H23" s="174">
        <v>400</v>
      </c>
      <c r="I23" s="152">
        <v>37653</v>
      </c>
      <c r="J23" s="175">
        <v>745.48</v>
      </c>
      <c r="K23" s="152">
        <v>52933</v>
      </c>
      <c r="L23" s="175">
        <v>1047.99</v>
      </c>
    </row>
    <row r="24" spans="2:12" s="4" customFormat="1" ht="10.5" customHeight="1">
      <c r="B24" s="7"/>
      <c r="C24" s="152"/>
      <c r="D24" s="152"/>
      <c r="E24" s="152"/>
      <c r="F24" s="174"/>
      <c r="G24" s="174"/>
      <c r="H24" s="174"/>
      <c r="I24" s="152"/>
      <c r="J24" s="175"/>
      <c r="K24" s="152"/>
      <c r="L24" s="175"/>
    </row>
    <row r="25" spans="1:12" s="4" customFormat="1" ht="9">
      <c r="A25" s="15" t="s">
        <v>90</v>
      </c>
      <c r="B25" s="7"/>
      <c r="C25" s="152">
        <v>47</v>
      </c>
      <c r="D25" s="152">
        <v>1971</v>
      </c>
      <c r="E25" s="152">
        <v>8191</v>
      </c>
      <c r="F25" s="174">
        <v>320</v>
      </c>
      <c r="G25" s="174">
        <v>360</v>
      </c>
      <c r="H25" s="174">
        <v>400</v>
      </c>
      <c r="I25" s="152">
        <v>37798</v>
      </c>
      <c r="J25" s="175">
        <v>848.89</v>
      </c>
      <c r="K25" s="152">
        <v>50053</v>
      </c>
      <c r="L25" s="175">
        <v>1124.11</v>
      </c>
    </row>
    <row r="26" spans="1:12" s="4" customFormat="1" ht="6" customHeight="1">
      <c r="A26" s="15"/>
      <c r="B26" s="7"/>
      <c r="C26" s="152"/>
      <c r="D26" s="152"/>
      <c r="E26" s="152"/>
      <c r="F26" s="179"/>
      <c r="G26" s="179"/>
      <c r="H26" s="179"/>
      <c r="I26" s="152"/>
      <c r="J26" s="175"/>
      <c r="K26" s="152"/>
      <c r="L26" s="175"/>
    </row>
    <row r="27" spans="1:12" s="16" customFormat="1" ht="9">
      <c r="A27" s="23" t="s">
        <v>25</v>
      </c>
      <c r="B27" s="22"/>
      <c r="C27" s="158">
        <v>81</v>
      </c>
      <c r="D27" s="158">
        <v>6343</v>
      </c>
      <c r="E27" s="158">
        <v>27149</v>
      </c>
      <c r="F27" s="180">
        <v>311.7</v>
      </c>
      <c r="G27" s="180">
        <v>380.7</v>
      </c>
      <c r="H27" s="180">
        <v>392.1</v>
      </c>
      <c r="I27" s="158">
        <v>124305</v>
      </c>
      <c r="J27" s="181">
        <v>786.77</v>
      </c>
      <c r="K27" s="158">
        <v>174094</v>
      </c>
      <c r="L27" s="181">
        <v>1101.91</v>
      </c>
    </row>
    <row r="28" spans="1:12" s="4" customFormat="1" ht="9">
      <c r="A28" s="105"/>
      <c r="B28" s="7"/>
      <c r="C28" s="152"/>
      <c r="D28" s="152"/>
      <c r="E28" s="152"/>
      <c r="F28" s="179"/>
      <c r="G28" s="179"/>
      <c r="H28" s="179"/>
      <c r="I28" s="152"/>
      <c r="J28" s="177"/>
      <c r="K28" s="152"/>
      <c r="L28" s="175"/>
    </row>
    <row r="29" spans="1:12" s="4" customFormat="1" ht="9">
      <c r="A29" s="105"/>
      <c r="B29" s="7"/>
      <c r="C29" s="152"/>
      <c r="D29" s="152"/>
      <c r="E29" s="152"/>
      <c r="F29" s="179"/>
      <c r="G29" s="179"/>
      <c r="H29" s="179"/>
      <c r="I29" s="152"/>
      <c r="J29" s="177"/>
      <c r="K29" s="152"/>
      <c r="L29" s="175"/>
    </row>
    <row r="30" spans="2:12" s="4" customFormat="1" ht="6" customHeight="1">
      <c r="B30" s="7"/>
      <c r="C30" s="152"/>
      <c r="D30" s="152"/>
      <c r="E30" s="152"/>
      <c r="F30" s="179"/>
      <c r="G30" s="179"/>
      <c r="H30" s="179"/>
      <c r="I30" s="152"/>
      <c r="J30" s="177"/>
      <c r="K30" s="152"/>
      <c r="L30" s="175"/>
    </row>
    <row r="31" spans="1:12" s="4" customFormat="1" ht="9">
      <c r="A31" s="16" t="s">
        <v>176</v>
      </c>
      <c r="B31" s="7"/>
      <c r="C31" s="152"/>
      <c r="D31" s="152"/>
      <c r="E31" s="152"/>
      <c r="F31" s="179"/>
      <c r="G31" s="179"/>
      <c r="H31" s="179"/>
      <c r="I31" s="152"/>
      <c r="J31" s="177"/>
      <c r="K31" s="152"/>
      <c r="L31" s="175"/>
    </row>
    <row r="32" spans="2:12" s="4" customFormat="1" ht="9">
      <c r="B32" s="7"/>
      <c r="C32" s="152"/>
      <c r="D32" s="152"/>
      <c r="E32" s="152"/>
      <c r="F32" s="179"/>
      <c r="G32" s="179"/>
      <c r="H32" s="179"/>
      <c r="I32" s="152"/>
      <c r="J32" s="177"/>
      <c r="K32" s="152"/>
      <c r="L32" s="175"/>
    </row>
    <row r="33" spans="1:12" s="4" customFormat="1" ht="9">
      <c r="A33" s="15" t="s">
        <v>91</v>
      </c>
      <c r="B33" s="7"/>
      <c r="C33" s="152">
        <v>363</v>
      </c>
      <c r="D33" s="152">
        <v>3112</v>
      </c>
      <c r="E33" s="152">
        <v>10213</v>
      </c>
      <c r="F33" s="179">
        <v>337.7</v>
      </c>
      <c r="G33" s="179">
        <v>328.8</v>
      </c>
      <c r="H33" s="179">
        <v>337.3</v>
      </c>
      <c r="I33" s="152">
        <v>50633</v>
      </c>
      <c r="J33" s="175">
        <v>433.03</v>
      </c>
      <c r="K33" s="152">
        <v>83621</v>
      </c>
      <c r="L33" s="175">
        <v>715.15</v>
      </c>
    </row>
    <row r="34" spans="2:12" s="4" customFormat="1" ht="10.5" customHeight="1">
      <c r="B34" s="7"/>
      <c r="C34" s="152"/>
      <c r="D34" s="152"/>
      <c r="E34" s="152"/>
      <c r="F34" s="179"/>
      <c r="G34" s="179"/>
      <c r="H34" s="179"/>
      <c r="I34" s="152"/>
      <c r="J34" s="175"/>
      <c r="K34" s="152"/>
      <c r="L34" s="175"/>
    </row>
    <row r="35" spans="1:12" s="4" customFormat="1" ht="9">
      <c r="A35" s="15" t="s">
        <v>92</v>
      </c>
      <c r="B35" s="7"/>
      <c r="C35" s="152">
        <v>148</v>
      </c>
      <c r="D35" s="152">
        <v>1932</v>
      </c>
      <c r="E35" s="152">
        <v>4505</v>
      </c>
      <c r="F35" s="179">
        <v>325.2</v>
      </c>
      <c r="G35" s="179">
        <v>329.9</v>
      </c>
      <c r="H35" s="179">
        <v>339.4</v>
      </c>
      <c r="I35" s="152">
        <v>24410</v>
      </c>
      <c r="J35" s="175">
        <v>306.88</v>
      </c>
      <c r="K35" s="152">
        <v>42694</v>
      </c>
      <c r="L35" s="175">
        <v>536.74</v>
      </c>
    </row>
    <row r="36" spans="2:12" s="4" customFormat="1" ht="10.5" customHeight="1">
      <c r="B36" s="7"/>
      <c r="C36" s="152"/>
      <c r="D36" s="152"/>
      <c r="E36" s="152"/>
      <c r="F36" s="179"/>
      <c r="G36" s="179"/>
      <c r="H36" s="179"/>
      <c r="I36" s="152"/>
      <c r="J36" s="175"/>
      <c r="K36" s="152"/>
      <c r="L36" s="175"/>
    </row>
    <row r="37" spans="1:12" s="4" customFormat="1" ht="9">
      <c r="A37" s="15" t="s">
        <v>93</v>
      </c>
      <c r="B37" s="7"/>
      <c r="C37" s="152">
        <v>432</v>
      </c>
      <c r="D37" s="152">
        <v>2848</v>
      </c>
      <c r="E37" s="152">
        <v>12495</v>
      </c>
      <c r="F37" s="179">
        <v>353.9</v>
      </c>
      <c r="G37" s="179">
        <v>348</v>
      </c>
      <c r="H37" s="179">
        <v>351.8</v>
      </c>
      <c r="I37" s="152">
        <v>58268</v>
      </c>
      <c r="J37" s="175">
        <v>515.26</v>
      </c>
      <c r="K37" s="152">
        <v>94126</v>
      </c>
      <c r="L37" s="175">
        <v>832.35</v>
      </c>
    </row>
    <row r="38" spans="2:12" s="4" customFormat="1" ht="10.5" customHeight="1">
      <c r="B38" s="7"/>
      <c r="C38" s="152"/>
      <c r="D38" s="152"/>
      <c r="E38" s="152"/>
      <c r="F38" s="179"/>
      <c r="G38" s="179"/>
      <c r="H38" s="179"/>
      <c r="I38" s="152"/>
      <c r="J38" s="175"/>
      <c r="K38" s="152"/>
      <c r="L38" s="175"/>
    </row>
    <row r="39" spans="1:12" s="4" customFormat="1" ht="9">
      <c r="A39" s="15" t="s">
        <v>88</v>
      </c>
      <c r="B39" s="7"/>
      <c r="C39" s="152">
        <v>757</v>
      </c>
      <c r="D39" s="152">
        <v>4062</v>
      </c>
      <c r="E39" s="152">
        <v>17782</v>
      </c>
      <c r="F39" s="179">
        <v>326.6</v>
      </c>
      <c r="G39" s="179">
        <v>317.8</v>
      </c>
      <c r="H39" s="179">
        <v>340.6</v>
      </c>
      <c r="I39" s="152">
        <v>83441</v>
      </c>
      <c r="J39" s="175">
        <v>561.83</v>
      </c>
      <c r="K39" s="152">
        <v>133636</v>
      </c>
      <c r="L39" s="175">
        <v>899.8</v>
      </c>
    </row>
    <row r="40" spans="2:12" s="4" customFormat="1" ht="10.5" customHeight="1">
      <c r="B40" s="7"/>
      <c r="C40" s="152"/>
      <c r="D40" s="152"/>
      <c r="E40" s="152"/>
      <c r="F40" s="179"/>
      <c r="G40" s="179"/>
      <c r="H40" s="179"/>
      <c r="I40" s="152"/>
      <c r="J40" s="175"/>
      <c r="K40" s="152"/>
      <c r="L40" s="175"/>
    </row>
    <row r="41" spans="1:12" s="4" customFormat="1" ht="9">
      <c r="A41" s="15" t="s">
        <v>89</v>
      </c>
      <c r="B41" s="7"/>
      <c r="C41" s="152">
        <v>604</v>
      </c>
      <c r="D41" s="152">
        <v>4883</v>
      </c>
      <c r="E41" s="152">
        <v>13413</v>
      </c>
      <c r="F41" s="179">
        <v>335.4</v>
      </c>
      <c r="G41" s="179">
        <v>329.3</v>
      </c>
      <c r="H41" s="179">
        <v>338.9</v>
      </c>
      <c r="I41" s="152">
        <v>69937</v>
      </c>
      <c r="J41" s="175">
        <v>373.07</v>
      </c>
      <c r="K41" s="152">
        <v>119523</v>
      </c>
      <c r="L41" s="175">
        <v>637.58</v>
      </c>
    </row>
    <row r="42" spans="2:12" s="4" customFormat="1" ht="10.5" customHeight="1">
      <c r="B42" s="7"/>
      <c r="C42" s="152"/>
      <c r="D42" s="152"/>
      <c r="E42" s="152"/>
      <c r="F42" s="179"/>
      <c r="G42" s="179"/>
      <c r="H42" s="179"/>
      <c r="I42" s="152"/>
      <c r="J42" s="175"/>
      <c r="K42" s="152"/>
      <c r="L42" s="175"/>
    </row>
    <row r="43" spans="1:12" s="4" customFormat="1" ht="9">
      <c r="A43" s="15" t="s">
        <v>94</v>
      </c>
      <c r="B43" s="7"/>
      <c r="C43" s="152">
        <v>152</v>
      </c>
      <c r="D43" s="152">
        <v>2253</v>
      </c>
      <c r="E43" s="152">
        <v>5850</v>
      </c>
      <c r="F43" s="179">
        <v>361.2</v>
      </c>
      <c r="G43" s="179">
        <v>398</v>
      </c>
      <c r="H43" s="179">
        <v>365.8</v>
      </c>
      <c r="I43" s="152">
        <v>30594</v>
      </c>
      <c r="J43" s="175">
        <v>386.61</v>
      </c>
      <c r="K43" s="152">
        <v>49233</v>
      </c>
      <c r="L43" s="175">
        <v>622.13</v>
      </c>
    </row>
    <row r="44" spans="2:12" s="4" customFormat="1" ht="10.5" customHeight="1">
      <c r="B44" s="7"/>
      <c r="C44" s="152"/>
      <c r="D44" s="152"/>
      <c r="E44" s="152"/>
      <c r="F44" s="179"/>
      <c r="G44" s="179"/>
      <c r="H44" s="179"/>
      <c r="I44" s="152"/>
      <c r="J44" s="175"/>
      <c r="K44" s="152"/>
      <c r="L44" s="175"/>
    </row>
    <row r="45" spans="1:12" s="4" customFormat="1" ht="9">
      <c r="A45" s="15" t="s">
        <v>95</v>
      </c>
      <c r="B45" s="7"/>
      <c r="C45" s="152">
        <v>638</v>
      </c>
      <c r="D45" s="152">
        <v>2803</v>
      </c>
      <c r="E45" s="152">
        <v>13815</v>
      </c>
      <c r="F45" s="179">
        <v>359.1</v>
      </c>
      <c r="G45" s="179">
        <v>339.7</v>
      </c>
      <c r="H45" s="179">
        <v>333.3</v>
      </c>
      <c r="I45" s="152">
        <v>63656</v>
      </c>
      <c r="J45" s="175">
        <v>539.28</v>
      </c>
      <c r="K45" s="152">
        <v>95946</v>
      </c>
      <c r="L45" s="175">
        <v>812.83</v>
      </c>
    </row>
    <row r="46" spans="1:12" s="4" customFormat="1" ht="9">
      <c r="A46" s="15"/>
      <c r="B46" s="7"/>
      <c r="C46" s="152"/>
      <c r="D46" s="152"/>
      <c r="E46" s="152"/>
      <c r="F46" s="179"/>
      <c r="G46" s="179"/>
      <c r="H46" s="179"/>
      <c r="I46" s="152"/>
      <c r="J46" s="175"/>
      <c r="K46" s="152"/>
      <c r="L46" s="175"/>
    </row>
    <row r="47" spans="1:12" s="4" customFormat="1" ht="9">
      <c r="A47" s="15" t="s">
        <v>96</v>
      </c>
      <c r="B47" s="7"/>
      <c r="C47" s="152">
        <v>631</v>
      </c>
      <c r="D47" s="152">
        <v>2384</v>
      </c>
      <c r="E47" s="152">
        <v>6941</v>
      </c>
      <c r="F47" s="179">
        <v>345.6</v>
      </c>
      <c r="G47" s="179">
        <v>342.1</v>
      </c>
      <c r="H47" s="179">
        <v>338.9</v>
      </c>
      <c r="I47" s="152">
        <v>36724</v>
      </c>
      <c r="J47" s="175">
        <v>376.52</v>
      </c>
      <c r="K47" s="152">
        <v>66992</v>
      </c>
      <c r="L47" s="175">
        <v>686.85</v>
      </c>
    </row>
    <row r="48" spans="1:12" s="4" customFormat="1" ht="9">
      <c r="A48" s="15"/>
      <c r="B48" s="7"/>
      <c r="C48" s="152"/>
      <c r="D48" s="152"/>
      <c r="E48" s="152"/>
      <c r="F48" s="179"/>
      <c r="G48" s="179"/>
      <c r="H48" s="179"/>
      <c r="I48" s="152"/>
      <c r="J48" s="175"/>
      <c r="K48" s="152"/>
      <c r="L48" s="175"/>
    </row>
    <row r="49" spans="1:12" s="4" customFormat="1" ht="9">
      <c r="A49" s="15" t="s">
        <v>97</v>
      </c>
      <c r="B49" s="7"/>
      <c r="C49" s="152">
        <v>462</v>
      </c>
      <c r="D49" s="152">
        <v>2644</v>
      </c>
      <c r="E49" s="152">
        <v>26917</v>
      </c>
      <c r="F49" s="179">
        <v>337.8</v>
      </c>
      <c r="G49" s="179">
        <v>309.3</v>
      </c>
      <c r="H49" s="179">
        <v>307.1</v>
      </c>
      <c r="I49" s="152">
        <v>110732</v>
      </c>
      <c r="J49" s="175">
        <v>1219.46</v>
      </c>
      <c r="K49" s="152">
        <v>124672</v>
      </c>
      <c r="L49" s="175">
        <v>1372.98</v>
      </c>
    </row>
    <row r="50" spans="1:12" s="4" customFormat="1" ht="6" customHeight="1">
      <c r="A50" s="15"/>
      <c r="B50" s="7"/>
      <c r="C50" s="152"/>
      <c r="D50" s="152"/>
      <c r="E50" s="152"/>
      <c r="F50" s="179"/>
      <c r="G50" s="179"/>
      <c r="H50" s="179"/>
      <c r="I50" s="152"/>
      <c r="J50" s="175"/>
      <c r="K50" s="152"/>
      <c r="L50" s="175"/>
    </row>
    <row r="51" spans="1:12" s="16" customFormat="1" ht="9">
      <c r="A51" s="23" t="s">
        <v>25</v>
      </c>
      <c r="B51" s="22"/>
      <c r="C51" s="158">
        <v>4188</v>
      </c>
      <c r="D51" s="158">
        <v>26920</v>
      </c>
      <c r="E51" s="158">
        <v>111931</v>
      </c>
      <c r="F51" s="180">
        <v>341.9</v>
      </c>
      <c r="G51" s="180">
        <v>335.5</v>
      </c>
      <c r="H51" s="180">
        <v>333.6</v>
      </c>
      <c r="I51" s="158">
        <v>528395</v>
      </c>
      <c r="J51" s="181">
        <v>512.48</v>
      </c>
      <c r="K51" s="158">
        <v>810443</v>
      </c>
      <c r="L51" s="181">
        <v>786.04</v>
      </c>
    </row>
    <row r="52" spans="1:12" s="16" customFormat="1" ht="9">
      <c r="A52" s="23"/>
      <c r="B52" s="22"/>
      <c r="C52" s="158"/>
      <c r="D52" s="158"/>
      <c r="E52" s="158"/>
      <c r="F52" s="180"/>
      <c r="G52" s="180"/>
      <c r="H52" s="180"/>
      <c r="I52" s="158"/>
      <c r="J52" s="181"/>
      <c r="K52" s="158"/>
      <c r="L52" s="181"/>
    </row>
    <row r="53" spans="1:12" s="16" customFormat="1" ht="9">
      <c r="A53" s="23" t="s">
        <v>13</v>
      </c>
      <c r="B53" s="22"/>
      <c r="C53" s="158">
        <v>4269</v>
      </c>
      <c r="D53" s="158">
        <v>33263</v>
      </c>
      <c r="E53" s="158">
        <v>139081</v>
      </c>
      <c r="F53" s="180">
        <v>341.3</v>
      </c>
      <c r="G53" s="180">
        <v>344.1</v>
      </c>
      <c r="H53" s="180">
        <v>345</v>
      </c>
      <c r="I53" s="158">
        <v>652700</v>
      </c>
      <c r="J53" s="181">
        <v>548.93</v>
      </c>
      <c r="K53" s="158">
        <v>984537</v>
      </c>
      <c r="L53" s="181">
        <v>828.01</v>
      </c>
    </row>
    <row r="54" s="4" customFormat="1" ht="9">
      <c r="L54" s="17"/>
    </row>
    <row r="55" s="4" customFormat="1" ht="9">
      <c r="L55" s="17"/>
    </row>
    <row r="56" s="4" customFormat="1" ht="6.75" customHeight="1">
      <c r="L56" s="17"/>
    </row>
    <row r="57" spans="1:12" s="4" customFormat="1" ht="9">
      <c r="A57" s="1149" t="s">
        <v>98</v>
      </c>
      <c r="B57" s="1149"/>
      <c r="C57" s="1149"/>
      <c r="D57" s="1149"/>
      <c r="E57" s="1149"/>
      <c r="F57" s="1149"/>
      <c r="G57" s="1149"/>
      <c r="H57" s="1149"/>
      <c r="I57" s="1149"/>
      <c r="J57" s="1149"/>
      <c r="K57" s="1149"/>
      <c r="L57" s="1149"/>
    </row>
    <row r="58" s="4" customFormat="1" ht="9">
      <c r="L58" s="17"/>
    </row>
    <row r="59" spans="1:12" s="4" customFormat="1" ht="9">
      <c r="A59" s="16" t="s">
        <v>9</v>
      </c>
      <c r="C59" s="26"/>
      <c r="L59" s="17"/>
    </row>
    <row r="60" spans="3:12" s="4" customFormat="1" ht="7.5" customHeight="1">
      <c r="C60" s="143"/>
      <c r="D60" s="130"/>
      <c r="E60" s="130"/>
      <c r="F60" s="130"/>
      <c r="G60" s="130"/>
      <c r="H60" s="130"/>
      <c r="I60" s="130"/>
      <c r="J60" s="130"/>
      <c r="L60" s="175"/>
    </row>
    <row r="61" spans="1:12" s="4" customFormat="1" ht="9">
      <c r="A61" s="15" t="s">
        <v>99</v>
      </c>
      <c r="B61" s="7"/>
      <c r="C61" s="152">
        <v>16</v>
      </c>
      <c r="D61" s="152">
        <v>1449</v>
      </c>
      <c r="E61" s="152">
        <v>4213</v>
      </c>
      <c r="F61" s="174">
        <v>250</v>
      </c>
      <c r="G61" s="174">
        <v>340</v>
      </c>
      <c r="H61" s="174">
        <v>350</v>
      </c>
      <c r="I61" s="152">
        <v>21061</v>
      </c>
      <c r="J61" s="175">
        <v>481.3</v>
      </c>
      <c r="K61" s="152">
        <v>34898</v>
      </c>
      <c r="L61" s="175">
        <v>797.51</v>
      </c>
    </row>
    <row r="62" spans="2:12" s="4" customFormat="1" ht="9">
      <c r="B62" s="7"/>
      <c r="C62" s="152"/>
      <c r="D62" s="152"/>
      <c r="E62" s="152"/>
      <c r="F62" s="174"/>
      <c r="G62" s="174"/>
      <c r="H62" s="174"/>
      <c r="I62" s="152"/>
      <c r="J62" s="175"/>
      <c r="K62" s="152"/>
      <c r="L62" s="175"/>
    </row>
    <row r="63" spans="1:12" s="4" customFormat="1" ht="9">
      <c r="A63" s="15" t="s">
        <v>100</v>
      </c>
      <c r="B63" s="7"/>
      <c r="C63" s="152">
        <v>23</v>
      </c>
      <c r="D63" s="152">
        <v>6209</v>
      </c>
      <c r="E63" s="152">
        <v>37597</v>
      </c>
      <c r="F63" s="174">
        <v>295</v>
      </c>
      <c r="G63" s="174">
        <v>395</v>
      </c>
      <c r="H63" s="174">
        <v>425</v>
      </c>
      <c r="I63" s="152">
        <v>162094</v>
      </c>
      <c r="J63" s="175">
        <v>1204.12</v>
      </c>
      <c r="K63" s="152">
        <v>198030</v>
      </c>
      <c r="L63" s="175">
        <v>1471.07</v>
      </c>
    </row>
    <row r="64" spans="2:12" s="4" customFormat="1" ht="9">
      <c r="B64" s="7"/>
      <c r="C64" s="152"/>
      <c r="D64" s="152"/>
      <c r="E64" s="152"/>
      <c r="F64" s="174"/>
      <c r="G64" s="174"/>
      <c r="H64" s="174"/>
      <c r="I64" s="152"/>
      <c r="J64" s="175"/>
      <c r="K64" s="152"/>
      <c r="L64" s="175"/>
    </row>
    <row r="65" spans="1:12" s="4" customFormat="1" ht="9">
      <c r="A65" s="15" t="s">
        <v>694</v>
      </c>
      <c r="B65" s="7"/>
      <c r="C65" s="152">
        <v>16</v>
      </c>
      <c r="D65" s="152">
        <v>1667</v>
      </c>
      <c r="E65" s="152">
        <v>4488</v>
      </c>
      <c r="F65" s="174">
        <v>270</v>
      </c>
      <c r="G65" s="174">
        <v>320</v>
      </c>
      <c r="H65" s="174">
        <v>350</v>
      </c>
      <c r="I65" s="152">
        <v>22897</v>
      </c>
      <c r="J65" s="175">
        <v>545.26</v>
      </c>
      <c r="K65" s="152">
        <v>37243</v>
      </c>
      <c r="L65" s="175">
        <v>886.88</v>
      </c>
    </row>
    <row r="66" spans="1:12" s="4" customFormat="1" ht="6" customHeight="1">
      <c r="A66" s="15"/>
      <c r="B66" s="7"/>
      <c r="C66" s="152"/>
      <c r="D66" s="152"/>
      <c r="E66" s="152"/>
      <c r="F66" s="179"/>
      <c r="G66" s="179"/>
      <c r="H66" s="179"/>
      <c r="I66" s="152"/>
      <c r="J66" s="175"/>
      <c r="K66" s="152"/>
      <c r="L66" s="175"/>
    </row>
    <row r="67" spans="1:12" s="16" customFormat="1" ht="9">
      <c r="A67" s="23" t="s">
        <v>25</v>
      </c>
      <c r="B67" s="22"/>
      <c r="C67" s="158">
        <v>55</v>
      </c>
      <c r="D67" s="158">
        <v>9325</v>
      </c>
      <c r="E67" s="158">
        <v>46298</v>
      </c>
      <c r="F67" s="180">
        <v>274.6</v>
      </c>
      <c r="G67" s="180">
        <v>373</v>
      </c>
      <c r="H67" s="180">
        <v>410.9</v>
      </c>
      <c r="I67" s="158">
        <v>206052</v>
      </c>
      <c r="J67" s="181">
        <v>935.04</v>
      </c>
      <c r="K67" s="158">
        <v>270169</v>
      </c>
      <c r="L67" s="181">
        <v>1226</v>
      </c>
    </row>
    <row r="68" spans="1:12" s="4" customFormat="1" ht="9">
      <c r="A68" s="23"/>
      <c r="B68" s="7"/>
      <c r="C68" s="152"/>
      <c r="D68" s="152"/>
      <c r="E68" s="152"/>
      <c r="F68" s="179"/>
      <c r="G68" s="179"/>
      <c r="H68" s="179"/>
      <c r="I68" s="177"/>
      <c r="J68" s="177"/>
      <c r="K68" s="177"/>
      <c r="L68" s="175"/>
    </row>
    <row r="69" spans="1:12" s="4" customFormat="1" ht="9">
      <c r="A69" s="23"/>
      <c r="B69" s="7"/>
      <c r="C69" s="152"/>
      <c r="D69" s="152"/>
      <c r="E69" s="152"/>
      <c r="F69" s="179"/>
      <c r="G69" s="179"/>
      <c r="H69" s="179"/>
      <c r="I69" s="177"/>
      <c r="J69" s="177"/>
      <c r="K69" s="177"/>
      <c r="L69" s="175"/>
    </row>
    <row r="70" spans="2:12" s="4" customFormat="1" ht="6" customHeight="1">
      <c r="B70" s="7"/>
      <c r="C70" s="152"/>
      <c r="D70" s="152"/>
      <c r="E70" s="152"/>
      <c r="F70" s="179"/>
      <c r="G70" s="179"/>
      <c r="H70" s="179"/>
      <c r="I70" s="177"/>
      <c r="J70" s="177"/>
      <c r="K70" s="177"/>
      <c r="L70" s="175"/>
    </row>
    <row r="71" spans="1:12" s="4" customFormat="1" ht="9">
      <c r="A71" s="16" t="s">
        <v>176</v>
      </c>
      <c r="B71" s="7"/>
      <c r="C71" s="152"/>
      <c r="D71" s="152"/>
      <c r="E71" s="152"/>
      <c r="F71" s="179"/>
      <c r="G71" s="179"/>
      <c r="H71" s="179"/>
      <c r="I71" s="177"/>
      <c r="J71" s="177"/>
      <c r="K71" s="177"/>
      <c r="L71" s="175"/>
    </row>
    <row r="72" spans="1:12" s="4" customFormat="1" ht="9">
      <c r="A72" s="15"/>
      <c r="B72" s="7"/>
      <c r="C72" s="152"/>
      <c r="D72" s="152"/>
      <c r="E72" s="152"/>
      <c r="F72" s="179"/>
      <c r="G72" s="179"/>
      <c r="H72" s="179"/>
      <c r="I72" s="177"/>
      <c r="J72" s="177"/>
      <c r="K72" s="177"/>
      <c r="L72" s="175"/>
    </row>
    <row r="73" spans="1:12" s="4" customFormat="1" ht="9">
      <c r="A73" s="15" t="s">
        <v>102</v>
      </c>
      <c r="B73" s="7"/>
      <c r="C73" s="152">
        <v>318</v>
      </c>
      <c r="D73" s="152">
        <v>2343</v>
      </c>
      <c r="E73" s="152">
        <v>6451</v>
      </c>
      <c r="F73" s="179">
        <v>324.6</v>
      </c>
      <c r="G73" s="179">
        <v>333.1</v>
      </c>
      <c r="H73" s="179">
        <v>347.2</v>
      </c>
      <c r="I73" s="152">
        <v>33709</v>
      </c>
      <c r="J73" s="175">
        <v>319.36</v>
      </c>
      <c r="K73" s="152">
        <v>66013</v>
      </c>
      <c r="L73" s="175">
        <v>625.4</v>
      </c>
    </row>
    <row r="74" spans="1:12" s="4" customFormat="1" ht="9">
      <c r="A74" s="15"/>
      <c r="B74" s="7"/>
      <c r="C74" s="152"/>
      <c r="D74" s="152"/>
      <c r="E74" s="152"/>
      <c r="F74" s="179"/>
      <c r="G74" s="179"/>
      <c r="H74" s="179"/>
      <c r="I74" s="152"/>
      <c r="J74" s="175"/>
      <c r="K74" s="152"/>
      <c r="L74" s="175"/>
    </row>
    <row r="75" spans="1:12" s="4" customFormat="1" ht="9">
      <c r="A75" s="15" t="s">
        <v>103</v>
      </c>
      <c r="B75" s="7"/>
      <c r="C75" s="152">
        <v>394</v>
      </c>
      <c r="D75" s="152">
        <v>3366</v>
      </c>
      <c r="E75" s="152">
        <v>10305</v>
      </c>
      <c r="F75" s="179">
        <v>313.1</v>
      </c>
      <c r="G75" s="179">
        <v>319</v>
      </c>
      <c r="H75" s="179">
        <v>322.6</v>
      </c>
      <c r="I75" s="152">
        <v>52035</v>
      </c>
      <c r="J75" s="175">
        <v>405.25</v>
      </c>
      <c r="K75" s="152">
        <v>82862</v>
      </c>
      <c r="L75" s="175">
        <v>645.32</v>
      </c>
    </row>
    <row r="76" spans="1:12" s="4" customFormat="1" ht="9">
      <c r="A76" s="15"/>
      <c r="B76" s="7"/>
      <c r="C76" s="152"/>
      <c r="D76" s="152"/>
      <c r="E76" s="152"/>
      <c r="F76" s="179"/>
      <c r="G76" s="179"/>
      <c r="H76" s="179"/>
      <c r="I76" s="152"/>
      <c r="J76" s="175"/>
      <c r="K76" s="152"/>
      <c r="L76" s="175"/>
    </row>
    <row r="77" spans="1:12" s="4" customFormat="1" ht="9">
      <c r="A77" s="15" t="s">
        <v>687</v>
      </c>
      <c r="B77" s="7"/>
      <c r="C77" s="152">
        <v>491</v>
      </c>
      <c r="D77" s="152">
        <v>3409</v>
      </c>
      <c r="E77" s="152">
        <v>13866</v>
      </c>
      <c r="F77" s="179">
        <v>309.9</v>
      </c>
      <c r="G77" s="179">
        <v>296.1</v>
      </c>
      <c r="H77" s="179">
        <v>316.6</v>
      </c>
      <c r="I77" s="152">
        <v>65642</v>
      </c>
      <c r="J77" s="175">
        <v>513.55</v>
      </c>
      <c r="K77" s="152">
        <v>102975</v>
      </c>
      <c r="L77" s="175">
        <v>805.63</v>
      </c>
    </row>
    <row r="78" spans="1:12" s="4" customFormat="1" ht="9">
      <c r="A78" s="15"/>
      <c r="B78" s="7"/>
      <c r="C78" s="152"/>
      <c r="D78" s="152"/>
      <c r="E78" s="152"/>
      <c r="F78" s="179"/>
      <c r="G78" s="179"/>
      <c r="H78" s="179"/>
      <c r="I78" s="152"/>
      <c r="J78" s="175"/>
      <c r="K78" s="152"/>
      <c r="L78" s="175"/>
    </row>
    <row r="79" spans="1:12" s="4" customFormat="1" ht="9">
      <c r="A79" s="15" t="s">
        <v>688</v>
      </c>
      <c r="B79" s="7"/>
      <c r="C79" s="152">
        <v>281</v>
      </c>
      <c r="D79" s="152">
        <v>2181</v>
      </c>
      <c r="E79" s="152">
        <v>7231</v>
      </c>
      <c r="F79" s="179">
        <v>342.8</v>
      </c>
      <c r="G79" s="179">
        <v>324.6</v>
      </c>
      <c r="H79" s="179">
        <v>328.8</v>
      </c>
      <c r="I79" s="152">
        <v>35842</v>
      </c>
      <c r="J79" s="175">
        <v>367.87</v>
      </c>
      <c r="K79" s="152">
        <v>62154</v>
      </c>
      <c r="L79" s="175">
        <v>637.93</v>
      </c>
    </row>
    <row r="80" spans="1:12" s="4" customFormat="1" ht="9">
      <c r="A80" s="15"/>
      <c r="B80" s="7"/>
      <c r="C80" s="152"/>
      <c r="D80" s="152"/>
      <c r="E80" s="152"/>
      <c r="F80" s="179"/>
      <c r="G80" s="179"/>
      <c r="H80" s="179"/>
      <c r="I80" s="152"/>
      <c r="J80" s="175"/>
      <c r="K80" s="152"/>
      <c r="L80" s="175"/>
    </row>
    <row r="81" spans="1:12" s="4" customFormat="1" ht="9">
      <c r="A81" s="15" t="s">
        <v>100</v>
      </c>
      <c r="B81" s="7"/>
      <c r="C81" s="152">
        <v>569</v>
      </c>
      <c r="D81" s="152">
        <v>5608</v>
      </c>
      <c r="E81" s="152">
        <v>11091</v>
      </c>
      <c r="F81" s="179">
        <v>299.5</v>
      </c>
      <c r="G81" s="179">
        <v>296.7</v>
      </c>
      <c r="H81" s="179">
        <v>319.7</v>
      </c>
      <c r="I81" s="152">
        <v>64005</v>
      </c>
      <c r="J81" s="175">
        <v>349.3</v>
      </c>
      <c r="K81" s="152">
        <v>133626</v>
      </c>
      <c r="L81" s="175">
        <v>729.25</v>
      </c>
    </row>
    <row r="82" spans="1:12" s="4" customFormat="1" ht="9">
      <c r="A82" s="15"/>
      <c r="B82" s="7"/>
      <c r="C82" s="152"/>
      <c r="D82" s="152"/>
      <c r="E82" s="152"/>
      <c r="F82" s="179"/>
      <c r="G82" s="179"/>
      <c r="H82" s="179"/>
      <c r="I82" s="152"/>
      <c r="J82" s="175"/>
      <c r="K82" s="152"/>
      <c r="L82" s="175"/>
    </row>
    <row r="83" spans="1:12" s="4" customFormat="1" ht="9">
      <c r="A83" s="15" t="s">
        <v>105</v>
      </c>
      <c r="B83" s="7"/>
      <c r="C83" s="152">
        <v>343</v>
      </c>
      <c r="D83" s="152">
        <v>3768</v>
      </c>
      <c r="E83" s="152">
        <v>13280</v>
      </c>
      <c r="F83" s="179">
        <v>311.4</v>
      </c>
      <c r="G83" s="179">
        <v>306.2</v>
      </c>
      <c r="H83" s="179">
        <v>336.6</v>
      </c>
      <c r="I83" s="152">
        <v>64346</v>
      </c>
      <c r="J83" s="175">
        <v>450.1</v>
      </c>
      <c r="K83" s="152">
        <v>106054</v>
      </c>
      <c r="L83" s="175">
        <v>741.85</v>
      </c>
    </row>
    <row r="84" spans="1:12" s="4" customFormat="1" ht="9">
      <c r="A84" s="15"/>
      <c r="B84" s="7"/>
      <c r="C84" s="152"/>
      <c r="D84" s="152"/>
      <c r="E84" s="152"/>
      <c r="F84" s="179"/>
      <c r="G84" s="179"/>
      <c r="H84" s="179"/>
      <c r="I84" s="152"/>
      <c r="J84" s="175"/>
      <c r="K84" s="152"/>
      <c r="L84" s="175"/>
    </row>
    <row r="85" spans="1:12" s="4" customFormat="1" ht="9">
      <c r="A85" s="15" t="s">
        <v>106</v>
      </c>
      <c r="B85" s="7"/>
      <c r="C85" s="152">
        <v>336</v>
      </c>
      <c r="D85" s="152">
        <v>1929</v>
      </c>
      <c r="E85" s="152">
        <v>6893</v>
      </c>
      <c r="F85" s="179">
        <v>332.2</v>
      </c>
      <c r="G85" s="179">
        <v>335.9</v>
      </c>
      <c r="H85" s="179">
        <v>328.3</v>
      </c>
      <c r="I85" s="152">
        <v>33829</v>
      </c>
      <c r="J85" s="175">
        <v>450.65</v>
      </c>
      <c r="K85" s="152">
        <v>52318</v>
      </c>
      <c r="L85" s="175">
        <v>696.96</v>
      </c>
    </row>
    <row r="86" spans="2:12" s="4" customFormat="1" ht="6" customHeight="1">
      <c r="B86" s="7"/>
      <c r="C86" s="152"/>
      <c r="D86" s="152"/>
      <c r="E86" s="152"/>
      <c r="F86" s="179"/>
      <c r="G86" s="179"/>
      <c r="H86" s="179"/>
      <c r="I86" s="152"/>
      <c r="J86" s="175"/>
      <c r="K86" s="152"/>
      <c r="L86" s="175"/>
    </row>
    <row r="87" spans="1:12" s="16" customFormat="1" ht="9">
      <c r="A87" s="23" t="s">
        <v>25</v>
      </c>
      <c r="B87" s="22"/>
      <c r="C87" s="158">
        <v>2733</v>
      </c>
      <c r="D87" s="158">
        <v>22603</v>
      </c>
      <c r="E87" s="158">
        <v>69116</v>
      </c>
      <c r="F87" s="180">
        <v>316.2</v>
      </c>
      <c r="G87" s="180">
        <v>311.3</v>
      </c>
      <c r="H87" s="180">
        <v>327.1</v>
      </c>
      <c r="I87" s="158">
        <v>349408</v>
      </c>
      <c r="J87" s="181">
        <v>406.07</v>
      </c>
      <c r="K87" s="158">
        <v>606002</v>
      </c>
      <c r="L87" s="181">
        <v>704.27</v>
      </c>
    </row>
    <row r="88" spans="1:12" s="16" customFormat="1" ht="9">
      <c r="A88" s="182"/>
      <c r="B88" s="22"/>
      <c r="C88" s="158"/>
      <c r="D88" s="158"/>
      <c r="E88" s="158"/>
      <c r="F88" s="180"/>
      <c r="G88" s="180"/>
      <c r="H88" s="180"/>
      <c r="I88" s="158"/>
      <c r="J88" s="181"/>
      <c r="K88" s="158"/>
      <c r="L88" s="181"/>
    </row>
    <row r="89" spans="1:12" s="16" customFormat="1" ht="9">
      <c r="A89" s="23" t="s">
        <v>15</v>
      </c>
      <c r="B89" s="22"/>
      <c r="C89" s="158">
        <v>2788</v>
      </c>
      <c r="D89" s="158">
        <v>31928</v>
      </c>
      <c r="E89" s="158">
        <v>115414</v>
      </c>
      <c r="F89" s="180">
        <v>315.4</v>
      </c>
      <c r="G89" s="180">
        <v>329.4</v>
      </c>
      <c r="H89" s="180">
        <v>360.7</v>
      </c>
      <c r="I89" s="158">
        <v>555459</v>
      </c>
      <c r="J89" s="181">
        <v>513.92</v>
      </c>
      <c r="K89" s="158">
        <v>876172</v>
      </c>
      <c r="L89" s="181">
        <v>810.64</v>
      </c>
    </row>
    <row r="90" spans="2:12" ht="4.5" customHeight="1">
      <c r="B90" s="70"/>
      <c r="C90" s="97"/>
      <c r="D90" s="97"/>
      <c r="E90" s="97"/>
      <c r="F90" s="97"/>
      <c r="G90" s="97"/>
      <c r="H90" s="97"/>
      <c r="I90" s="97"/>
      <c r="J90" s="172"/>
      <c r="K90" s="97"/>
      <c r="L90" s="97"/>
    </row>
    <row r="91" spans="1:11" ht="6" customHeight="1">
      <c r="A91" s="2" t="s">
        <v>29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ht="9.75" customHeight="1"/>
    <row r="93" ht="9.75" customHeight="1"/>
    <row r="94" ht="9.75" customHeight="1"/>
    <row r="95" ht="9.75" customHeight="1"/>
    <row r="96" ht="9.75" customHeight="1"/>
  </sheetData>
  <mergeCells count="18">
    <mergeCell ref="A16:L16"/>
    <mergeCell ref="A57:L57"/>
    <mergeCell ref="A6:B13"/>
    <mergeCell ref="C6:E7"/>
    <mergeCell ref="C8:D9"/>
    <mergeCell ref="F8:G9"/>
    <mergeCell ref="C10:C11"/>
    <mergeCell ref="D10:D11"/>
    <mergeCell ref="F10:F11"/>
    <mergeCell ref="G10:G11"/>
    <mergeCell ref="A3:L3"/>
    <mergeCell ref="A4:L4"/>
    <mergeCell ref="K8:K13"/>
    <mergeCell ref="L8:L13"/>
    <mergeCell ref="C12:E13"/>
    <mergeCell ref="F12:H13"/>
    <mergeCell ref="I8:I13"/>
    <mergeCell ref="J8:J13"/>
  </mergeCells>
  <printOptions/>
  <pageMargins left="0.5" right="0.51" top="0.6692913385826772" bottom="0.3937007874015748" header="0.511811023" footer="0.511811023"/>
  <pageSetup horizontalDpi="300" verticalDpi="300" orientation="portrait" paperSize="9" scale="97" r:id="rId2"/>
  <headerFooter alignWithMargins="0">
    <oddHeader>&amp;C&amp;7- 50 -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3:L93"/>
  <sheetViews>
    <sheetView workbookViewId="0" topLeftCell="A1">
      <selection activeCell="T75" sqref="T75"/>
    </sheetView>
  </sheetViews>
  <sheetFormatPr defaultColWidth="12" defaultRowHeight="11.25"/>
  <cols>
    <col min="1" max="1" width="26.83203125" style="1" customWidth="1"/>
    <col min="2" max="2" width="1.0078125" style="1" customWidth="1"/>
    <col min="3" max="3" width="8.33203125" style="1" customWidth="1"/>
    <col min="4" max="4" width="8.83203125" style="1" customWidth="1"/>
    <col min="5" max="5" width="9.33203125" style="1" customWidth="1"/>
    <col min="6" max="7" width="8.83203125" style="1" customWidth="1"/>
    <col min="8" max="8" width="9.5" style="1" customWidth="1"/>
    <col min="9" max="9" width="10" style="1" customWidth="1"/>
    <col min="10" max="10" width="9.33203125" style="1" customWidth="1"/>
    <col min="11" max="11" width="10" style="1" customWidth="1"/>
    <col min="12" max="12" width="9.16015625" style="1" customWidth="1"/>
    <col min="13" max="13" width="0.65625" style="1" customWidth="1"/>
    <col min="14" max="16384" width="12" style="1" customWidth="1"/>
  </cols>
  <sheetData>
    <row r="2" ht="6" customHeight="1"/>
    <row r="3" spans="1:12" ht="12">
      <c r="A3" s="1148" t="s">
        <v>693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</row>
    <row r="4" spans="1:12" ht="12">
      <c r="A4" s="1148" t="s">
        <v>998</v>
      </c>
      <c r="B4" s="1148"/>
      <c r="C4" s="1148"/>
      <c r="D4" s="1148"/>
      <c r="E4" s="1148"/>
      <c r="F4" s="1148"/>
      <c r="G4" s="1148"/>
      <c r="H4" s="1148"/>
      <c r="I4" s="1148"/>
      <c r="J4" s="1148"/>
      <c r="K4" s="1148"/>
      <c r="L4" s="1148"/>
    </row>
    <row r="5" ht="6" customHeight="1"/>
    <row r="6" spans="1:12" ht="9">
      <c r="A6" s="1080" t="s">
        <v>2</v>
      </c>
      <c r="B6" s="1140"/>
      <c r="C6" s="1123" t="s">
        <v>157</v>
      </c>
      <c r="D6" s="1141"/>
      <c r="E6" s="1140"/>
      <c r="F6" s="86" t="s">
        <v>158</v>
      </c>
      <c r="G6" s="86"/>
      <c r="H6" s="138"/>
      <c r="I6" s="86" t="s">
        <v>159</v>
      </c>
      <c r="J6" s="138"/>
      <c r="K6" s="86" t="s">
        <v>160</v>
      </c>
      <c r="L6" s="86"/>
    </row>
    <row r="7" spans="1:12" ht="9">
      <c r="A7" s="1125"/>
      <c r="B7" s="1126"/>
      <c r="C7" s="1127"/>
      <c r="D7" s="1128"/>
      <c r="E7" s="1129"/>
      <c r="F7" s="9" t="s">
        <v>161</v>
      </c>
      <c r="G7" s="9"/>
      <c r="H7" s="10"/>
      <c r="I7" s="9" t="s">
        <v>162</v>
      </c>
      <c r="J7" s="10"/>
      <c r="K7" s="9" t="s">
        <v>163</v>
      </c>
      <c r="L7" s="9"/>
    </row>
    <row r="8" spans="1:12" ht="9">
      <c r="A8" s="1125"/>
      <c r="B8" s="1126"/>
      <c r="C8" s="1123" t="s">
        <v>30</v>
      </c>
      <c r="D8" s="1140"/>
      <c r="E8" s="87"/>
      <c r="F8" s="1123" t="s">
        <v>30</v>
      </c>
      <c r="G8" s="1140"/>
      <c r="H8" s="87"/>
      <c r="I8" s="1077" t="s">
        <v>32</v>
      </c>
      <c r="J8" s="1084" t="s">
        <v>164</v>
      </c>
      <c r="K8" s="1077" t="s">
        <v>32</v>
      </c>
      <c r="L8" s="1131" t="s">
        <v>164</v>
      </c>
    </row>
    <row r="9" spans="1:12" ht="9">
      <c r="A9" s="1125"/>
      <c r="B9" s="1126"/>
      <c r="C9" s="1127"/>
      <c r="D9" s="1129"/>
      <c r="E9" s="87" t="s">
        <v>165</v>
      </c>
      <c r="F9" s="1127"/>
      <c r="G9" s="1129"/>
      <c r="H9" s="87" t="s">
        <v>165</v>
      </c>
      <c r="I9" s="1085"/>
      <c r="J9" s="1085"/>
      <c r="K9" s="1085"/>
      <c r="L9" s="1136"/>
    </row>
    <row r="10" spans="1:12" ht="9">
      <c r="A10" s="1125"/>
      <c r="B10" s="1126"/>
      <c r="C10" s="1077" t="s">
        <v>3</v>
      </c>
      <c r="D10" s="1077" t="s">
        <v>4</v>
      </c>
      <c r="E10" s="87" t="s">
        <v>166</v>
      </c>
      <c r="F10" s="1077" t="s">
        <v>3</v>
      </c>
      <c r="G10" s="1077" t="s">
        <v>4</v>
      </c>
      <c r="H10" s="87" t="s">
        <v>166</v>
      </c>
      <c r="I10" s="1085"/>
      <c r="J10" s="1085"/>
      <c r="K10" s="1085"/>
      <c r="L10" s="1136"/>
    </row>
    <row r="11" spans="1:12" ht="9">
      <c r="A11" s="1125"/>
      <c r="B11" s="1126"/>
      <c r="C11" s="1086"/>
      <c r="D11" s="1086"/>
      <c r="E11" s="89"/>
      <c r="F11" s="1086"/>
      <c r="G11" s="1086"/>
      <c r="H11" s="89"/>
      <c r="I11" s="1085"/>
      <c r="J11" s="1085"/>
      <c r="K11" s="1085"/>
      <c r="L11" s="1136"/>
    </row>
    <row r="12" spans="1:12" ht="8.25">
      <c r="A12" s="1125"/>
      <c r="B12" s="1126"/>
      <c r="C12" s="1123" t="s">
        <v>32</v>
      </c>
      <c r="D12" s="1141"/>
      <c r="E12" s="1140"/>
      <c r="F12" s="1123" t="s">
        <v>167</v>
      </c>
      <c r="G12" s="1141"/>
      <c r="H12" s="1140"/>
      <c r="I12" s="1085"/>
      <c r="J12" s="1085"/>
      <c r="K12" s="1085"/>
      <c r="L12" s="1136"/>
    </row>
    <row r="13" spans="1:12" ht="8.25">
      <c r="A13" s="1128"/>
      <c r="B13" s="1129"/>
      <c r="C13" s="1127"/>
      <c r="D13" s="1128"/>
      <c r="E13" s="1129"/>
      <c r="F13" s="1127"/>
      <c r="G13" s="1128"/>
      <c r="H13" s="1129"/>
      <c r="I13" s="1086"/>
      <c r="J13" s="1086"/>
      <c r="K13" s="1086"/>
      <c r="L13" s="1127"/>
    </row>
    <row r="14" spans="1:12" ht="10.5" customHeight="1">
      <c r="A14" s="70"/>
      <c r="B14" s="70"/>
      <c r="C14" s="70"/>
      <c r="D14" s="139"/>
      <c r="E14" s="70"/>
      <c r="F14" s="70"/>
      <c r="G14" s="139"/>
      <c r="H14" s="70"/>
      <c r="I14" s="70"/>
      <c r="J14" s="70"/>
      <c r="K14" s="70"/>
      <c r="L14" s="70"/>
    </row>
    <row r="15" spans="1:12" ht="12">
      <c r="A15" s="140" t="s">
        <v>107</v>
      </c>
      <c r="B15" s="183"/>
      <c r="C15" s="183"/>
      <c r="D15" s="140"/>
      <c r="E15" s="140"/>
      <c r="F15" s="140"/>
      <c r="G15" s="140"/>
      <c r="H15" s="140"/>
      <c r="I15" s="183"/>
      <c r="J15" s="183"/>
      <c r="K15" s="184"/>
      <c r="L15" s="184"/>
    </row>
    <row r="16" spans="1:12" ht="8.2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50"/>
      <c r="L16" s="150"/>
    </row>
    <row r="17" spans="1:10" ht="8.25">
      <c r="A17" s="151"/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1" s="4" customFormat="1" ht="9">
      <c r="A18" s="12" t="s">
        <v>9</v>
      </c>
      <c r="B18" s="13"/>
      <c r="C18" s="72"/>
      <c r="D18" s="72"/>
      <c r="E18" s="72"/>
      <c r="F18" s="72"/>
      <c r="G18" s="72"/>
      <c r="H18" s="72"/>
      <c r="I18" s="72"/>
      <c r="J18" s="72"/>
      <c r="K18" s="6"/>
    </row>
    <row r="19" spans="3:11" s="4" customFormat="1" ht="6" customHeight="1">
      <c r="C19" s="173"/>
      <c r="D19" s="173"/>
      <c r="E19" s="173"/>
      <c r="F19" s="173"/>
      <c r="G19" s="173"/>
      <c r="H19" s="173"/>
      <c r="I19" s="112"/>
      <c r="J19" s="173"/>
      <c r="K19" s="6"/>
    </row>
    <row r="20" spans="1:12" s="4" customFormat="1" ht="9">
      <c r="A20" s="15" t="s">
        <v>108</v>
      </c>
      <c r="B20" s="7"/>
      <c r="C20" s="152">
        <v>17</v>
      </c>
      <c r="D20" s="152">
        <v>2498</v>
      </c>
      <c r="E20" s="152">
        <v>9170</v>
      </c>
      <c r="F20" s="174">
        <v>280</v>
      </c>
      <c r="G20" s="174">
        <v>425</v>
      </c>
      <c r="H20" s="174">
        <v>390</v>
      </c>
      <c r="I20" s="152">
        <v>43297</v>
      </c>
      <c r="J20" s="185">
        <v>618.77</v>
      </c>
      <c r="K20" s="152">
        <v>67804</v>
      </c>
      <c r="L20" s="175">
        <v>969.01</v>
      </c>
    </row>
    <row r="21" spans="2:12" s="4" customFormat="1" ht="9">
      <c r="B21" s="7"/>
      <c r="C21" s="176"/>
      <c r="D21" s="176"/>
      <c r="E21" s="176"/>
      <c r="F21" s="177"/>
      <c r="G21" s="174"/>
      <c r="H21" s="174"/>
      <c r="I21" s="152"/>
      <c r="J21" s="177"/>
      <c r="K21" s="152"/>
      <c r="L21" s="178"/>
    </row>
    <row r="22" spans="1:12" s="4" customFormat="1" ht="9">
      <c r="A22" s="15" t="s">
        <v>109</v>
      </c>
      <c r="B22" s="7"/>
      <c r="C22" s="152">
        <v>15</v>
      </c>
      <c r="D22" s="152">
        <v>2561</v>
      </c>
      <c r="E22" s="152">
        <v>12782</v>
      </c>
      <c r="F22" s="174">
        <v>250</v>
      </c>
      <c r="G22" s="174">
        <v>425</v>
      </c>
      <c r="H22" s="174">
        <v>390</v>
      </c>
      <c r="I22" s="152">
        <v>56836</v>
      </c>
      <c r="J22" s="185">
        <v>786.37</v>
      </c>
      <c r="K22" s="152">
        <v>77291</v>
      </c>
      <c r="L22" s="175">
        <v>1069.39</v>
      </c>
    </row>
    <row r="23" spans="2:12" s="4" customFormat="1" ht="9">
      <c r="B23" s="7"/>
      <c r="C23" s="152"/>
      <c r="D23" s="152"/>
      <c r="E23" s="152"/>
      <c r="F23" s="174"/>
      <c r="G23" s="174"/>
      <c r="H23" s="174"/>
      <c r="I23" s="152"/>
      <c r="J23" s="185"/>
      <c r="K23" s="152"/>
      <c r="L23" s="175"/>
    </row>
    <row r="24" spans="1:12" s="4" customFormat="1" ht="9">
      <c r="A24" s="15" t="s">
        <v>110</v>
      </c>
      <c r="B24" s="7"/>
      <c r="C24" s="152">
        <v>9</v>
      </c>
      <c r="D24" s="152">
        <v>1545</v>
      </c>
      <c r="E24" s="152">
        <v>15964</v>
      </c>
      <c r="F24" s="174">
        <v>300</v>
      </c>
      <c r="G24" s="174">
        <v>300</v>
      </c>
      <c r="H24" s="174">
        <v>275</v>
      </c>
      <c r="I24" s="152">
        <v>64694</v>
      </c>
      <c r="J24" s="185">
        <v>1571.5</v>
      </c>
      <c r="K24" s="152">
        <v>73134</v>
      </c>
      <c r="L24" s="175">
        <v>1776.52</v>
      </c>
    </row>
    <row r="25" spans="1:12" s="4" customFormat="1" ht="9">
      <c r="A25" s="15"/>
      <c r="B25" s="7"/>
      <c r="C25" s="152"/>
      <c r="D25" s="152"/>
      <c r="E25" s="152"/>
      <c r="F25" s="174"/>
      <c r="G25" s="174"/>
      <c r="H25" s="174"/>
      <c r="I25" s="152"/>
      <c r="J25" s="185"/>
      <c r="K25" s="152"/>
      <c r="L25" s="175"/>
    </row>
    <row r="26" spans="1:12" s="4" customFormat="1" ht="9">
      <c r="A26" s="15" t="s">
        <v>111</v>
      </c>
      <c r="B26" s="7"/>
      <c r="C26" s="152">
        <v>13</v>
      </c>
      <c r="D26" s="152">
        <v>1893</v>
      </c>
      <c r="E26" s="152">
        <v>3384</v>
      </c>
      <c r="F26" s="174">
        <v>300</v>
      </c>
      <c r="G26" s="174">
        <v>410</v>
      </c>
      <c r="H26" s="174">
        <v>380</v>
      </c>
      <c r="I26" s="152">
        <v>19678</v>
      </c>
      <c r="J26" s="185">
        <v>423.25</v>
      </c>
      <c r="K26" s="152">
        <v>33104</v>
      </c>
      <c r="L26" s="175">
        <v>711.99</v>
      </c>
    </row>
    <row r="27" spans="1:12" s="4" customFormat="1" ht="6" customHeight="1">
      <c r="A27" s="15"/>
      <c r="B27" s="7"/>
      <c r="C27" s="152"/>
      <c r="D27" s="152"/>
      <c r="E27" s="152"/>
      <c r="F27" s="179"/>
      <c r="G27" s="179"/>
      <c r="H27" s="179"/>
      <c r="I27" s="152"/>
      <c r="J27" s="185"/>
      <c r="K27" s="152"/>
      <c r="L27" s="175"/>
    </row>
    <row r="28" spans="1:12" s="16" customFormat="1" ht="9">
      <c r="A28" s="23" t="s">
        <v>25</v>
      </c>
      <c r="B28" s="22"/>
      <c r="C28" s="158">
        <v>55</v>
      </c>
      <c r="D28" s="158">
        <v>8497</v>
      </c>
      <c r="E28" s="158">
        <v>41301</v>
      </c>
      <c r="F28" s="180">
        <v>280</v>
      </c>
      <c r="G28" s="180">
        <v>398.9</v>
      </c>
      <c r="H28" s="180">
        <v>344.7</v>
      </c>
      <c r="I28" s="158">
        <v>184505</v>
      </c>
      <c r="J28" s="186">
        <v>802.51</v>
      </c>
      <c r="K28" s="158">
        <v>251332</v>
      </c>
      <c r="L28" s="181">
        <v>1093.18</v>
      </c>
    </row>
    <row r="29" spans="1:12" s="4" customFormat="1" ht="9">
      <c r="A29" s="105"/>
      <c r="B29" s="7"/>
      <c r="C29" s="152"/>
      <c r="D29" s="152"/>
      <c r="E29" s="152"/>
      <c r="F29" s="187"/>
      <c r="G29" s="187"/>
      <c r="H29" s="187"/>
      <c r="I29" s="152"/>
      <c r="J29" s="185"/>
      <c r="K29" s="152"/>
      <c r="L29" s="175"/>
    </row>
    <row r="30" spans="2:12" s="4" customFormat="1" ht="9">
      <c r="B30" s="7"/>
      <c r="C30" s="152"/>
      <c r="D30" s="152"/>
      <c r="E30" s="152"/>
      <c r="F30" s="177"/>
      <c r="G30" s="177"/>
      <c r="H30" s="177"/>
      <c r="I30" s="152"/>
      <c r="J30" s="185"/>
      <c r="K30" s="152"/>
      <c r="L30" s="175"/>
    </row>
    <row r="31" spans="1:12" s="4" customFormat="1" ht="9">
      <c r="A31" s="16" t="s">
        <v>176</v>
      </c>
      <c r="B31" s="7"/>
      <c r="C31" s="152"/>
      <c r="D31" s="152"/>
      <c r="E31" s="152"/>
      <c r="F31" s="177"/>
      <c r="G31" s="177"/>
      <c r="H31" s="177"/>
      <c r="I31" s="152"/>
      <c r="J31" s="185"/>
      <c r="K31" s="152"/>
      <c r="L31" s="175"/>
    </row>
    <row r="32" spans="2:12" s="4" customFormat="1" ht="6" customHeight="1">
      <c r="B32" s="7"/>
      <c r="C32" s="152"/>
      <c r="D32" s="152"/>
      <c r="E32" s="152"/>
      <c r="F32" s="177"/>
      <c r="G32" s="177"/>
      <c r="H32" s="177"/>
      <c r="I32" s="152"/>
      <c r="J32" s="185"/>
      <c r="K32" s="152"/>
      <c r="L32" s="175"/>
    </row>
    <row r="33" spans="1:12" s="4" customFormat="1" ht="9">
      <c r="A33" s="15" t="s">
        <v>108</v>
      </c>
      <c r="B33" s="7"/>
      <c r="C33" s="152">
        <v>348</v>
      </c>
      <c r="D33" s="152">
        <v>3205</v>
      </c>
      <c r="E33" s="152">
        <v>15041</v>
      </c>
      <c r="F33" s="179">
        <v>332.8</v>
      </c>
      <c r="G33" s="179">
        <v>309.1</v>
      </c>
      <c r="H33" s="179">
        <v>319</v>
      </c>
      <c r="I33" s="152">
        <v>68723</v>
      </c>
      <c r="J33" s="185">
        <v>476.17</v>
      </c>
      <c r="K33" s="152">
        <v>110802</v>
      </c>
      <c r="L33" s="175">
        <v>767.73</v>
      </c>
    </row>
    <row r="34" spans="2:12" s="4" customFormat="1" ht="9">
      <c r="B34" s="7"/>
      <c r="C34" s="152"/>
      <c r="D34" s="152"/>
      <c r="E34" s="152"/>
      <c r="F34" s="179"/>
      <c r="G34" s="179"/>
      <c r="H34" s="179"/>
      <c r="I34" s="152"/>
      <c r="J34" s="185"/>
      <c r="K34" s="152"/>
      <c r="L34" s="175"/>
    </row>
    <row r="35" spans="1:12" s="4" customFormat="1" ht="9">
      <c r="A35" s="15" t="s">
        <v>109</v>
      </c>
      <c r="B35" s="7"/>
      <c r="C35" s="152">
        <v>313</v>
      </c>
      <c r="D35" s="152">
        <v>2673</v>
      </c>
      <c r="E35" s="152">
        <v>5115</v>
      </c>
      <c r="F35" s="179">
        <v>335.4</v>
      </c>
      <c r="G35" s="179">
        <v>341.6</v>
      </c>
      <c r="H35" s="179">
        <v>334.1</v>
      </c>
      <c r="I35" s="152">
        <v>30019</v>
      </c>
      <c r="J35" s="185">
        <v>282.5</v>
      </c>
      <c r="K35" s="152">
        <v>63689</v>
      </c>
      <c r="L35" s="175">
        <v>599.37</v>
      </c>
    </row>
    <row r="36" spans="2:12" s="4" customFormat="1" ht="9">
      <c r="B36" s="7"/>
      <c r="C36" s="152"/>
      <c r="D36" s="152"/>
      <c r="E36" s="152"/>
      <c r="F36" s="179"/>
      <c r="G36" s="179"/>
      <c r="H36" s="179"/>
      <c r="I36" s="152"/>
      <c r="J36" s="185"/>
      <c r="K36" s="152"/>
      <c r="L36" s="175"/>
    </row>
    <row r="37" spans="1:12" s="4" customFormat="1" ht="9">
      <c r="A37" s="15" t="s">
        <v>110</v>
      </c>
      <c r="B37" s="7"/>
      <c r="C37" s="152">
        <v>151</v>
      </c>
      <c r="D37" s="152">
        <v>2430</v>
      </c>
      <c r="E37" s="152">
        <v>8425</v>
      </c>
      <c r="F37" s="179">
        <v>351.7</v>
      </c>
      <c r="G37" s="179">
        <v>313.7</v>
      </c>
      <c r="H37" s="179">
        <v>359.8</v>
      </c>
      <c r="I37" s="152">
        <v>40746</v>
      </c>
      <c r="J37" s="185">
        <v>459.9</v>
      </c>
      <c r="K37" s="152">
        <v>67504</v>
      </c>
      <c r="L37" s="175">
        <v>761.93</v>
      </c>
    </row>
    <row r="38" spans="2:12" s="4" customFormat="1" ht="9">
      <c r="B38" s="7"/>
      <c r="C38" s="152"/>
      <c r="D38" s="152"/>
      <c r="E38" s="152"/>
      <c r="F38" s="179"/>
      <c r="G38" s="179"/>
      <c r="H38" s="179"/>
      <c r="I38" s="152"/>
      <c r="J38" s="185"/>
      <c r="K38" s="152"/>
      <c r="L38" s="175"/>
    </row>
    <row r="39" spans="1:12" s="4" customFormat="1" ht="9">
      <c r="A39" s="15" t="s">
        <v>112</v>
      </c>
      <c r="B39" s="7"/>
      <c r="C39" s="152">
        <v>239</v>
      </c>
      <c r="D39" s="152">
        <v>2808</v>
      </c>
      <c r="E39" s="152">
        <v>5557</v>
      </c>
      <c r="F39" s="179">
        <v>376.4</v>
      </c>
      <c r="G39" s="179">
        <v>356.1</v>
      </c>
      <c r="H39" s="179">
        <v>343</v>
      </c>
      <c r="I39" s="152">
        <v>31909</v>
      </c>
      <c r="J39" s="185">
        <v>282.15</v>
      </c>
      <c r="K39" s="152">
        <v>77425</v>
      </c>
      <c r="L39" s="175">
        <v>684.63</v>
      </c>
    </row>
    <row r="40" spans="2:12" s="4" customFormat="1" ht="9">
      <c r="B40" s="7"/>
      <c r="C40" s="152"/>
      <c r="D40" s="152"/>
      <c r="E40" s="152"/>
      <c r="F40" s="179"/>
      <c r="G40" s="179"/>
      <c r="H40" s="179"/>
      <c r="I40" s="152"/>
      <c r="J40" s="185"/>
      <c r="K40" s="152"/>
      <c r="L40" s="175"/>
    </row>
    <row r="41" spans="1:12" s="4" customFormat="1" ht="9">
      <c r="A41" s="15" t="s">
        <v>111</v>
      </c>
      <c r="B41" s="7"/>
      <c r="C41" s="152">
        <v>212</v>
      </c>
      <c r="D41" s="152">
        <v>3276</v>
      </c>
      <c r="E41" s="152">
        <v>8844</v>
      </c>
      <c r="F41" s="179">
        <v>308.2</v>
      </c>
      <c r="G41" s="179">
        <v>303.7</v>
      </c>
      <c r="H41" s="179">
        <v>307.9</v>
      </c>
      <c r="I41" s="152">
        <v>45698</v>
      </c>
      <c r="J41" s="185">
        <v>453.25</v>
      </c>
      <c r="K41" s="152">
        <v>73324</v>
      </c>
      <c r="L41" s="175">
        <v>727.27</v>
      </c>
    </row>
    <row r="42" spans="2:12" s="4" customFormat="1" ht="9">
      <c r="B42" s="7"/>
      <c r="C42" s="152"/>
      <c r="D42" s="152"/>
      <c r="E42" s="152"/>
      <c r="F42" s="179"/>
      <c r="G42" s="179"/>
      <c r="H42" s="179"/>
      <c r="I42" s="152"/>
      <c r="J42" s="185"/>
      <c r="K42" s="152"/>
      <c r="L42" s="175"/>
    </row>
    <row r="43" spans="1:12" s="4" customFormat="1" ht="9">
      <c r="A43" s="15" t="s">
        <v>113</v>
      </c>
      <c r="B43" s="7"/>
      <c r="C43" s="152">
        <v>135</v>
      </c>
      <c r="D43" s="152">
        <v>1905</v>
      </c>
      <c r="E43" s="152">
        <v>6672</v>
      </c>
      <c r="F43" s="179">
        <v>327.4</v>
      </c>
      <c r="G43" s="179">
        <v>330.4</v>
      </c>
      <c r="H43" s="179">
        <v>313.1</v>
      </c>
      <c r="I43" s="152">
        <v>32247</v>
      </c>
      <c r="J43" s="185">
        <v>456.67</v>
      </c>
      <c r="K43" s="152">
        <v>54147</v>
      </c>
      <c r="L43" s="175">
        <v>766.8</v>
      </c>
    </row>
    <row r="44" spans="2:12" s="4" customFormat="1" ht="9">
      <c r="B44" s="7"/>
      <c r="C44" s="152"/>
      <c r="D44" s="152"/>
      <c r="E44" s="152"/>
      <c r="F44" s="179"/>
      <c r="G44" s="179"/>
      <c r="H44" s="179"/>
      <c r="I44" s="152"/>
      <c r="J44" s="185"/>
      <c r="K44" s="152"/>
      <c r="L44" s="175"/>
    </row>
    <row r="45" spans="1:12" s="4" customFormat="1" ht="9">
      <c r="A45" s="15" t="s">
        <v>114</v>
      </c>
      <c r="B45" s="7"/>
      <c r="C45" s="152">
        <v>160</v>
      </c>
      <c r="D45" s="152">
        <v>2279</v>
      </c>
      <c r="E45" s="152">
        <v>7072</v>
      </c>
      <c r="F45" s="179">
        <v>295.9</v>
      </c>
      <c r="G45" s="179">
        <v>308</v>
      </c>
      <c r="H45" s="179">
        <v>335.9</v>
      </c>
      <c r="I45" s="152">
        <v>35221</v>
      </c>
      <c r="J45" s="185">
        <v>471.11</v>
      </c>
      <c r="K45" s="152">
        <v>58170</v>
      </c>
      <c r="L45" s="175">
        <v>778.07</v>
      </c>
    </row>
    <row r="46" spans="1:12" s="4" customFormat="1" ht="9">
      <c r="A46" s="15"/>
      <c r="B46" s="7"/>
      <c r="C46" s="152"/>
      <c r="D46" s="152"/>
      <c r="E46" s="152"/>
      <c r="F46" s="179"/>
      <c r="G46" s="179"/>
      <c r="H46" s="179"/>
      <c r="I46" s="152"/>
      <c r="J46" s="185"/>
      <c r="K46" s="152"/>
      <c r="L46" s="175"/>
    </row>
    <row r="47" spans="1:12" s="4" customFormat="1" ht="9">
      <c r="A47" s="15" t="s">
        <v>115</v>
      </c>
      <c r="B47" s="7"/>
      <c r="C47" s="152">
        <v>155</v>
      </c>
      <c r="D47" s="152">
        <v>1830</v>
      </c>
      <c r="E47" s="152">
        <v>7982</v>
      </c>
      <c r="F47" s="179">
        <v>312.3</v>
      </c>
      <c r="G47" s="179">
        <v>316.2</v>
      </c>
      <c r="H47" s="179">
        <v>324.4</v>
      </c>
      <c r="I47" s="152">
        <v>36854</v>
      </c>
      <c r="J47" s="185">
        <v>540.49</v>
      </c>
      <c r="K47" s="152">
        <v>53232</v>
      </c>
      <c r="L47" s="175">
        <v>780.68</v>
      </c>
    </row>
    <row r="48" spans="1:12" s="4" customFormat="1" ht="9">
      <c r="A48" s="15"/>
      <c r="B48" s="7"/>
      <c r="C48" s="152"/>
      <c r="D48" s="152"/>
      <c r="E48" s="152"/>
      <c r="F48" s="179"/>
      <c r="G48" s="179"/>
      <c r="H48" s="179"/>
      <c r="I48" s="152"/>
      <c r="J48" s="185"/>
      <c r="K48" s="152"/>
      <c r="L48" s="175"/>
    </row>
    <row r="49" spans="1:12" s="4" customFormat="1" ht="9">
      <c r="A49" s="15" t="s">
        <v>689</v>
      </c>
      <c r="B49" s="7"/>
      <c r="C49" s="152">
        <v>114</v>
      </c>
      <c r="D49" s="152">
        <v>2357</v>
      </c>
      <c r="E49" s="152">
        <v>4280</v>
      </c>
      <c r="F49" s="179">
        <v>330</v>
      </c>
      <c r="G49" s="179">
        <v>348.8</v>
      </c>
      <c r="H49" s="179">
        <v>336.7</v>
      </c>
      <c r="I49" s="152">
        <v>25071</v>
      </c>
      <c r="J49" s="185">
        <v>324.68</v>
      </c>
      <c r="K49" s="152">
        <v>48204</v>
      </c>
      <c r="L49" s="175">
        <v>624.26</v>
      </c>
    </row>
    <row r="50" spans="1:12" s="4" customFormat="1" ht="6" customHeight="1">
      <c r="A50" s="15"/>
      <c r="B50" s="7"/>
      <c r="C50" s="152"/>
      <c r="D50" s="152"/>
      <c r="E50" s="152"/>
      <c r="F50" s="179"/>
      <c r="G50" s="179"/>
      <c r="H50" s="179"/>
      <c r="I50" s="152"/>
      <c r="J50" s="185"/>
      <c r="K50" s="152"/>
      <c r="L50" s="175"/>
    </row>
    <row r="51" spans="1:12" s="16" customFormat="1" ht="9">
      <c r="A51" s="23" t="s">
        <v>25</v>
      </c>
      <c r="B51" s="22"/>
      <c r="C51" s="158">
        <v>1828</v>
      </c>
      <c r="D51" s="158">
        <v>22762</v>
      </c>
      <c r="E51" s="158">
        <v>68989</v>
      </c>
      <c r="F51" s="180">
        <v>332.1</v>
      </c>
      <c r="G51" s="180">
        <v>324.8</v>
      </c>
      <c r="H51" s="180">
        <v>328.5</v>
      </c>
      <c r="I51" s="158">
        <v>346487</v>
      </c>
      <c r="J51" s="186">
        <v>410.59</v>
      </c>
      <c r="K51" s="158">
        <v>606497</v>
      </c>
      <c r="L51" s="181">
        <v>718.7</v>
      </c>
    </row>
    <row r="52" spans="1:12" s="16" customFormat="1" ht="6" customHeight="1">
      <c r="A52" s="23"/>
      <c r="B52" s="22"/>
      <c r="C52" s="158"/>
      <c r="D52" s="158"/>
      <c r="E52" s="158"/>
      <c r="F52" s="180"/>
      <c r="G52" s="180"/>
      <c r="H52" s="180"/>
      <c r="I52" s="158"/>
      <c r="J52" s="186"/>
      <c r="K52" s="158"/>
      <c r="L52" s="181"/>
    </row>
    <row r="53" spans="1:12" s="16" customFormat="1" ht="9">
      <c r="A53" s="23" t="s">
        <v>17</v>
      </c>
      <c r="B53" s="22"/>
      <c r="C53" s="158">
        <v>1882</v>
      </c>
      <c r="D53" s="158">
        <v>31259</v>
      </c>
      <c r="E53" s="158">
        <v>110290</v>
      </c>
      <c r="F53" s="180">
        <v>330.6</v>
      </c>
      <c r="G53" s="180">
        <v>344.9</v>
      </c>
      <c r="H53" s="180">
        <v>334.6</v>
      </c>
      <c r="I53" s="158">
        <v>530992</v>
      </c>
      <c r="J53" s="186">
        <v>494.51</v>
      </c>
      <c r="K53" s="158">
        <v>857829</v>
      </c>
      <c r="L53" s="181">
        <v>798.88</v>
      </c>
    </row>
    <row r="54" spans="9:12" s="4" customFormat="1" ht="9">
      <c r="I54" s="152"/>
      <c r="J54" s="185"/>
      <c r="K54" s="152"/>
      <c r="L54" s="175"/>
    </row>
    <row r="55" spans="9:12" s="4" customFormat="1" ht="9">
      <c r="I55" s="188"/>
      <c r="J55" s="175"/>
      <c r="K55" s="188"/>
      <c r="L55" s="175"/>
    </row>
    <row r="56" spans="1:12" s="4" customFormat="1" ht="12" customHeight="1">
      <c r="A56" s="912" t="s">
        <v>116</v>
      </c>
      <c r="B56" s="912"/>
      <c r="C56" s="912"/>
      <c r="D56" s="912"/>
      <c r="E56" s="912"/>
      <c r="F56" s="912"/>
      <c r="G56" s="912"/>
      <c r="H56" s="912"/>
      <c r="I56" s="912"/>
      <c r="J56" s="912"/>
      <c r="K56" s="912"/>
      <c r="L56" s="912"/>
    </row>
    <row r="57" spans="9:12" s="4" customFormat="1" ht="9">
      <c r="I57" s="188"/>
      <c r="J57" s="175"/>
      <c r="K57" s="188"/>
      <c r="L57" s="175"/>
    </row>
    <row r="58" spans="1:12" s="4" customFormat="1" ht="9">
      <c r="A58" s="16" t="s">
        <v>9</v>
      </c>
      <c r="C58" s="6"/>
      <c r="D58" s="6"/>
      <c r="E58" s="6"/>
      <c r="I58" s="188"/>
      <c r="J58" s="175"/>
      <c r="K58" s="188"/>
      <c r="L58" s="175"/>
    </row>
    <row r="59" spans="3:12" s="4" customFormat="1" ht="6" customHeight="1">
      <c r="C59" s="112" t="s">
        <v>143</v>
      </c>
      <c r="D59" s="112"/>
      <c r="E59" s="112"/>
      <c r="F59" s="130"/>
      <c r="G59" s="130"/>
      <c r="H59" s="130"/>
      <c r="I59" s="152"/>
      <c r="J59" s="185"/>
      <c r="K59" s="152"/>
      <c r="L59" s="175"/>
    </row>
    <row r="60" spans="1:12" s="4" customFormat="1" ht="9">
      <c r="A60" s="15" t="s">
        <v>117</v>
      </c>
      <c r="B60" s="7"/>
      <c r="C60" s="152">
        <v>32</v>
      </c>
      <c r="D60" s="152">
        <v>1528</v>
      </c>
      <c r="E60" s="152">
        <v>3046</v>
      </c>
      <c r="F60" s="174">
        <v>360</v>
      </c>
      <c r="G60" s="174">
        <v>360</v>
      </c>
      <c r="H60" s="174">
        <v>360</v>
      </c>
      <c r="I60" s="152">
        <v>17110</v>
      </c>
      <c r="J60" s="185">
        <v>423.99</v>
      </c>
      <c r="K60" s="152">
        <v>32212</v>
      </c>
      <c r="L60" s="175">
        <v>798.22</v>
      </c>
    </row>
    <row r="61" spans="2:12" s="4" customFormat="1" ht="9">
      <c r="B61" s="7"/>
      <c r="C61" s="152"/>
      <c r="D61" s="152"/>
      <c r="E61" s="152"/>
      <c r="F61" s="174"/>
      <c r="G61" s="174"/>
      <c r="H61" s="174"/>
      <c r="I61" s="152"/>
      <c r="J61" s="185"/>
      <c r="K61" s="152"/>
      <c r="L61" s="175"/>
    </row>
    <row r="62" spans="1:12" s="4" customFormat="1" ht="9">
      <c r="A62" s="15" t="s">
        <v>118</v>
      </c>
      <c r="B62" s="7"/>
      <c r="C62" s="152">
        <v>26</v>
      </c>
      <c r="D62" s="152">
        <v>4508</v>
      </c>
      <c r="E62" s="152">
        <v>12787</v>
      </c>
      <c r="F62" s="174">
        <v>300</v>
      </c>
      <c r="G62" s="174">
        <v>460</v>
      </c>
      <c r="H62" s="174">
        <v>410</v>
      </c>
      <c r="I62" s="152">
        <v>64262</v>
      </c>
      <c r="J62" s="185">
        <v>609.77</v>
      </c>
      <c r="K62" s="152">
        <v>116968</v>
      </c>
      <c r="L62" s="175">
        <v>1109.88</v>
      </c>
    </row>
    <row r="63" spans="2:12" s="4" customFormat="1" ht="9">
      <c r="B63" s="7"/>
      <c r="C63" s="152"/>
      <c r="D63" s="152"/>
      <c r="E63" s="152"/>
      <c r="F63" s="174"/>
      <c r="G63" s="174"/>
      <c r="H63" s="174"/>
      <c r="I63" s="152"/>
      <c r="J63" s="185"/>
      <c r="K63" s="152"/>
      <c r="L63" s="175"/>
    </row>
    <row r="64" spans="1:12" s="4" customFormat="1" ht="9">
      <c r="A64" s="15" t="s">
        <v>119</v>
      </c>
      <c r="B64" s="7"/>
      <c r="C64" s="152">
        <v>28</v>
      </c>
      <c r="D64" s="152">
        <v>4028</v>
      </c>
      <c r="E64" s="152">
        <v>9939</v>
      </c>
      <c r="F64" s="174">
        <v>350</v>
      </c>
      <c r="G64" s="174">
        <v>555</v>
      </c>
      <c r="H64" s="174">
        <v>425</v>
      </c>
      <c r="I64" s="152">
        <v>51960</v>
      </c>
      <c r="J64" s="185">
        <v>454.51</v>
      </c>
      <c r="K64" s="152">
        <v>96345</v>
      </c>
      <c r="L64" s="175">
        <v>842.75</v>
      </c>
    </row>
    <row r="65" spans="1:12" s="4" customFormat="1" ht="9">
      <c r="A65" s="15"/>
      <c r="B65" s="7"/>
      <c r="C65" s="152"/>
      <c r="D65" s="152"/>
      <c r="E65" s="152"/>
      <c r="F65" s="174"/>
      <c r="G65" s="174"/>
      <c r="H65" s="174"/>
      <c r="I65" s="152"/>
      <c r="J65" s="185"/>
      <c r="K65" s="152"/>
      <c r="L65" s="175"/>
    </row>
    <row r="66" spans="1:12" s="4" customFormat="1" ht="9">
      <c r="A66" s="15" t="s">
        <v>120</v>
      </c>
      <c r="B66" s="7"/>
      <c r="C66" s="152">
        <v>73</v>
      </c>
      <c r="D66" s="152">
        <v>20989</v>
      </c>
      <c r="E66" s="152">
        <v>75247</v>
      </c>
      <c r="F66" s="174">
        <v>332</v>
      </c>
      <c r="G66" s="174">
        <v>490</v>
      </c>
      <c r="H66" s="174">
        <v>447</v>
      </c>
      <c r="I66" s="152">
        <v>356919</v>
      </c>
      <c r="J66" s="185">
        <v>708.85</v>
      </c>
      <c r="K66" s="152">
        <v>529277</v>
      </c>
      <c r="L66" s="175">
        <v>1051.15</v>
      </c>
    </row>
    <row r="67" spans="1:12" s="4" customFormat="1" ht="9">
      <c r="A67" s="15"/>
      <c r="B67" s="7"/>
      <c r="C67" s="152"/>
      <c r="D67" s="152"/>
      <c r="E67" s="152"/>
      <c r="F67" s="174"/>
      <c r="G67" s="174"/>
      <c r="H67" s="174"/>
      <c r="I67" s="152"/>
      <c r="J67" s="185"/>
      <c r="K67" s="152"/>
      <c r="L67" s="175"/>
    </row>
    <row r="68" spans="1:12" s="4" customFormat="1" ht="9">
      <c r="A68" s="15" t="s">
        <v>121</v>
      </c>
      <c r="B68" s="7"/>
      <c r="C68" s="152">
        <v>14</v>
      </c>
      <c r="D68" s="152">
        <v>1263</v>
      </c>
      <c r="E68" s="152">
        <v>3513</v>
      </c>
      <c r="F68" s="174">
        <v>300</v>
      </c>
      <c r="G68" s="174">
        <v>350</v>
      </c>
      <c r="H68" s="174">
        <v>390</v>
      </c>
      <c r="I68" s="152">
        <v>17771</v>
      </c>
      <c r="J68" s="185">
        <v>458.07</v>
      </c>
      <c r="K68" s="152">
        <v>32536</v>
      </c>
      <c r="L68" s="175">
        <v>838.62</v>
      </c>
    </row>
    <row r="69" spans="1:12" s="4" customFormat="1" ht="6" customHeight="1">
      <c r="A69" s="15"/>
      <c r="B69" s="7"/>
      <c r="C69" s="152"/>
      <c r="D69" s="152"/>
      <c r="E69" s="152"/>
      <c r="F69" s="179"/>
      <c r="G69" s="179"/>
      <c r="H69" s="179"/>
      <c r="I69" s="152"/>
      <c r="J69" s="185"/>
      <c r="K69" s="152"/>
      <c r="L69" s="175"/>
    </row>
    <row r="70" spans="1:12" s="16" customFormat="1" ht="9">
      <c r="A70" s="23" t="s">
        <v>25</v>
      </c>
      <c r="B70" s="22"/>
      <c r="C70" s="158">
        <v>173</v>
      </c>
      <c r="D70" s="158">
        <v>32316</v>
      </c>
      <c r="E70" s="158">
        <v>104533</v>
      </c>
      <c r="F70" s="180">
        <v>332.7</v>
      </c>
      <c r="G70" s="180">
        <v>482.3</v>
      </c>
      <c r="H70" s="180">
        <v>435.9</v>
      </c>
      <c r="I70" s="158">
        <v>508022</v>
      </c>
      <c r="J70" s="186">
        <v>633.14</v>
      </c>
      <c r="K70" s="158">
        <v>807334</v>
      </c>
      <c r="L70" s="181">
        <v>1006.17</v>
      </c>
    </row>
    <row r="71" spans="1:12" s="4" customFormat="1" ht="9">
      <c r="A71" s="15"/>
      <c r="B71" s="7"/>
      <c r="C71" s="152"/>
      <c r="D71" s="152"/>
      <c r="E71" s="152"/>
      <c r="F71" s="179"/>
      <c r="G71" s="179"/>
      <c r="H71" s="179"/>
      <c r="I71" s="152"/>
      <c r="J71" s="185"/>
      <c r="K71" s="152"/>
      <c r="L71" s="175"/>
    </row>
    <row r="72" spans="1:12" s="4" customFormat="1" ht="9">
      <c r="A72" s="15"/>
      <c r="B72" s="7"/>
      <c r="C72" s="152"/>
      <c r="D72" s="152"/>
      <c r="E72" s="152"/>
      <c r="F72" s="179"/>
      <c r="G72" s="179"/>
      <c r="H72" s="179"/>
      <c r="I72" s="152"/>
      <c r="J72" s="185"/>
      <c r="K72" s="152"/>
      <c r="L72" s="175"/>
    </row>
    <row r="73" spans="1:12" s="4" customFormat="1" ht="9">
      <c r="A73" s="16" t="s">
        <v>176</v>
      </c>
      <c r="B73" s="7"/>
      <c r="C73" s="152"/>
      <c r="D73" s="152"/>
      <c r="E73" s="152"/>
      <c r="F73" s="179"/>
      <c r="G73" s="179"/>
      <c r="H73" s="179"/>
      <c r="I73" s="152"/>
      <c r="J73" s="185"/>
      <c r="K73" s="152"/>
      <c r="L73" s="175"/>
    </row>
    <row r="74" spans="1:12" s="4" customFormat="1" ht="6" customHeight="1">
      <c r="A74" s="15"/>
      <c r="B74" s="7"/>
      <c r="C74" s="152"/>
      <c r="D74" s="152"/>
      <c r="E74" s="152"/>
      <c r="F74" s="179"/>
      <c r="G74" s="179"/>
      <c r="H74" s="179"/>
      <c r="I74" s="152"/>
      <c r="J74" s="185"/>
      <c r="K74" s="152"/>
      <c r="L74" s="175"/>
    </row>
    <row r="75" spans="1:12" s="4" customFormat="1" ht="9">
      <c r="A75" s="15" t="s">
        <v>117</v>
      </c>
      <c r="B75" s="7"/>
      <c r="C75" s="152">
        <v>655</v>
      </c>
      <c r="D75" s="152">
        <v>4659</v>
      </c>
      <c r="E75" s="152">
        <v>19948</v>
      </c>
      <c r="F75" s="179">
        <v>401.8</v>
      </c>
      <c r="G75" s="179">
        <v>391.8</v>
      </c>
      <c r="H75" s="179">
        <v>328.8</v>
      </c>
      <c r="I75" s="152">
        <v>93338</v>
      </c>
      <c r="J75" s="185">
        <v>517.38</v>
      </c>
      <c r="K75" s="152">
        <v>142668</v>
      </c>
      <c r="L75" s="175">
        <v>790.82</v>
      </c>
    </row>
    <row r="76" spans="1:12" s="4" customFormat="1" ht="9">
      <c r="A76" s="15"/>
      <c r="B76" s="7"/>
      <c r="C76" s="152"/>
      <c r="D76" s="152"/>
      <c r="E76" s="152"/>
      <c r="F76" s="179"/>
      <c r="G76" s="179"/>
      <c r="H76" s="179"/>
      <c r="I76" s="152"/>
      <c r="J76" s="185"/>
      <c r="K76" s="152"/>
      <c r="L76" s="175"/>
    </row>
    <row r="77" spans="1:12" s="4" customFormat="1" ht="9">
      <c r="A77" s="15" t="s">
        <v>122</v>
      </c>
      <c r="B77" s="7"/>
      <c r="C77" s="152">
        <v>187</v>
      </c>
      <c r="D77" s="152">
        <v>3616</v>
      </c>
      <c r="E77" s="152">
        <v>16758</v>
      </c>
      <c r="F77" s="179">
        <v>338.6</v>
      </c>
      <c r="G77" s="179">
        <v>329.7</v>
      </c>
      <c r="H77" s="179">
        <v>326.1</v>
      </c>
      <c r="I77" s="152">
        <v>76056</v>
      </c>
      <c r="J77" s="185">
        <v>579.86</v>
      </c>
      <c r="K77" s="152">
        <v>130330</v>
      </c>
      <c r="L77" s="175">
        <v>993.65</v>
      </c>
    </row>
    <row r="78" spans="1:12" s="4" customFormat="1" ht="9">
      <c r="A78" s="15"/>
      <c r="B78" s="7"/>
      <c r="C78" s="152"/>
      <c r="D78" s="152"/>
      <c r="E78" s="152"/>
      <c r="F78" s="177"/>
      <c r="G78" s="177"/>
      <c r="H78" s="177"/>
      <c r="I78" s="152"/>
      <c r="J78" s="185"/>
      <c r="K78" s="152"/>
      <c r="L78" s="175"/>
    </row>
    <row r="79" spans="1:12" s="4" customFormat="1" ht="9">
      <c r="A79" s="15" t="s">
        <v>119</v>
      </c>
      <c r="B79" s="7"/>
      <c r="C79" s="152">
        <v>120</v>
      </c>
      <c r="D79" s="152">
        <v>3288</v>
      </c>
      <c r="E79" s="152">
        <v>7695</v>
      </c>
      <c r="F79" s="179">
        <v>337.8</v>
      </c>
      <c r="G79" s="179">
        <v>338.2</v>
      </c>
      <c r="H79" s="179">
        <v>333.8</v>
      </c>
      <c r="I79" s="152">
        <v>41196</v>
      </c>
      <c r="J79" s="185">
        <v>359.52</v>
      </c>
      <c r="K79" s="152">
        <v>89111</v>
      </c>
      <c r="L79" s="175">
        <v>777.69</v>
      </c>
    </row>
    <row r="80" spans="1:12" s="4" customFormat="1" ht="9">
      <c r="A80" s="15"/>
      <c r="B80" s="7"/>
      <c r="C80" s="152"/>
      <c r="D80" s="152"/>
      <c r="E80" s="152"/>
      <c r="F80" s="179"/>
      <c r="G80" s="179"/>
      <c r="H80" s="179"/>
      <c r="I80" s="152"/>
      <c r="J80" s="185"/>
      <c r="K80" s="152"/>
      <c r="L80" s="175"/>
    </row>
    <row r="81" spans="1:12" s="4" customFormat="1" ht="9">
      <c r="A81" s="15" t="s">
        <v>123</v>
      </c>
      <c r="B81" s="7"/>
      <c r="C81" s="152">
        <v>182</v>
      </c>
      <c r="D81" s="152">
        <v>4550</v>
      </c>
      <c r="E81" s="152">
        <v>19921</v>
      </c>
      <c r="F81" s="179">
        <v>305.9</v>
      </c>
      <c r="G81" s="179">
        <v>296.1</v>
      </c>
      <c r="H81" s="179">
        <v>317.1</v>
      </c>
      <c r="I81" s="152">
        <v>91229</v>
      </c>
      <c r="J81" s="185">
        <v>548.46</v>
      </c>
      <c r="K81" s="152">
        <v>153666</v>
      </c>
      <c r="L81" s="175">
        <v>923.83</v>
      </c>
    </row>
    <row r="82" spans="1:12" s="4" customFormat="1" ht="9">
      <c r="A82" s="15"/>
      <c r="B82" s="7"/>
      <c r="C82" s="152"/>
      <c r="D82" s="152"/>
      <c r="E82" s="152"/>
      <c r="F82" s="179"/>
      <c r="G82" s="179"/>
      <c r="H82" s="179"/>
      <c r="I82" s="152"/>
      <c r="J82" s="185"/>
      <c r="K82" s="152"/>
      <c r="L82" s="175"/>
    </row>
    <row r="83" spans="1:12" s="4" customFormat="1" ht="9">
      <c r="A83" s="4" t="s">
        <v>695</v>
      </c>
      <c r="B83" s="7"/>
      <c r="C83" s="152"/>
      <c r="D83" s="152"/>
      <c r="E83" s="152"/>
      <c r="F83" s="179"/>
      <c r="G83" s="179"/>
      <c r="H83" s="179"/>
      <c r="I83" s="152"/>
      <c r="J83" s="185"/>
      <c r="K83" s="152"/>
      <c r="L83" s="175"/>
    </row>
    <row r="84" spans="1:12" s="4" customFormat="1" ht="9">
      <c r="A84" s="15" t="s">
        <v>124</v>
      </c>
      <c r="B84" s="7"/>
      <c r="C84" s="152">
        <v>485</v>
      </c>
      <c r="D84" s="152">
        <v>2326</v>
      </c>
      <c r="E84" s="152">
        <v>6510</v>
      </c>
      <c r="F84" s="179">
        <v>400.6</v>
      </c>
      <c r="G84" s="179">
        <v>390.5</v>
      </c>
      <c r="H84" s="179">
        <v>347.4</v>
      </c>
      <c r="I84" s="152">
        <v>34419</v>
      </c>
      <c r="J84" s="185">
        <v>351.86</v>
      </c>
      <c r="K84" s="152">
        <v>64111</v>
      </c>
      <c r="L84" s="175">
        <v>655.4</v>
      </c>
    </row>
    <row r="85" spans="1:12" s="4" customFormat="1" ht="9">
      <c r="A85" s="15"/>
      <c r="B85" s="7"/>
      <c r="C85" s="152"/>
      <c r="D85" s="152"/>
      <c r="E85" s="152"/>
      <c r="F85" s="179"/>
      <c r="G85" s="179"/>
      <c r="H85" s="179"/>
      <c r="I85" s="152"/>
      <c r="J85" s="185"/>
      <c r="K85" s="152"/>
      <c r="L85" s="175"/>
    </row>
    <row r="86" spans="1:12" s="4" customFormat="1" ht="9">
      <c r="A86" s="15" t="s">
        <v>125</v>
      </c>
      <c r="B86" s="7"/>
      <c r="C86" s="152">
        <v>330</v>
      </c>
      <c r="D86" s="152">
        <v>3550</v>
      </c>
      <c r="E86" s="152">
        <v>10868</v>
      </c>
      <c r="F86" s="179">
        <v>334.8</v>
      </c>
      <c r="G86" s="179">
        <v>326.5</v>
      </c>
      <c r="H86" s="179">
        <v>342.6</v>
      </c>
      <c r="I86" s="152">
        <v>54592</v>
      </c>
      <c r="J86" s="185">
        <v>439.48</v>
      </c>
      <c r="K86" s="152">
        <v>97528</v>
      </c>
      <c r="L86" s="175">
        <v>785.13</v>
      </c>
    </row>
    <row r="87" spans="1:12" s="4" customFormat="1" ht="9" customHeight="1">
      <c r="A87" s="15"/>
      <c r="B87" s="7"/>
      <c r="C87" s="152"/>
      <c r="D87" s="152"/>
      <c r="E87" s="152"/>
      <c r="F87" s="179"/>
      <c r="G87" s="179"/>
      <c r="H87" s="179"/>
      <c r="I87" s="152"/>
      <c r="J87" s="185"/>
      <c r="K87" s="152"/>
      <c r="L87" s="175"/>
    </row>
    <row r="88" spans="1:12" s="4" customFormat="1" ht="9">
      <c r="A88" s="15" t="s">
        <v>126</v>
      </c>
      <c r="B88" s="7"/>
      <c r="C88" s="152">
        <v>340</v>
      </c>
      <c r="D88" s="152">
        <v>2224</v>
      </c>
      <c r="E88" s="152">
        <v>6715</v>
      </c>
      <c r="F88" s="179">
        <v>457.1</v>
      </c>
      <c r="G88" s="179">
        <v>397.2</v>
      </c>
      <c r="H88" s="179">
        <v>328.8</v>
      </c>
      <c r="I88" s="152">
        <v>34303</v>
      </c>
      <c r="J88" s="185">
        <v>370.57</v>
      </c>
      <c r="K88" s="152">
        <v>61197</v>
      </c>
      <c r="L88" s="175">
        <v>661.09</v>
      </c>
    </row>
    <row r="89" spans="2:12" s="4" customFormat="1" ht="6" customHeight="1">
      <c r="B89" s="7"/>
      <c r="C89" s="152"/>
      <c r="D89" s="152"/>
      <c r="E89" s="152"/>
      <c r="F89" s="179"/>
      <c r="G89" s="179"/>
      <c r="H89" s="179"/>
      <c r="I89" s="152"/>
      <c r="J89" s="185"/>
      <c r="K89" s="152"/>
      <c r="L89" s="175"/>
    </row>
    <row r="90" spans="1:12" s="16" customFormat="1" ht="9">
      <c r="A90" s="23" t="s">
        <v>25</v>
      </c>
      <c r="B90" s="22"/>
      <c r="C90" s="158">
        <v>2298</v>
      </c>
      <c r="D90" s="158">
        <v>24213</v>
      </c>
      <c r="E90" s="158">
        <v>88414</v>
      </c>
      <c r="F90" s="180">
        <v>384</v>
      </c>
      <c r="G90" s="180">
        <v>348.1</v>
      </c>
      <c r="H90" s="180">
        <v>329.2</v>
      </c>
      <c r="I90" s="158">
        <v>425134</v>
      </c>
      <c r="J90" s="186">
        <v>468.68</v>
      </c>
      <c r="K90" s="158">
        <v>738610</v>
      </c>
      <c r="L90" s="181">
        <v>814.26</v>
      </c>
    </row>
    <row r="91" spans="1:12" s="16" customFormat="1" ht="6" customHeight="1">
      <c r="A91" s="182"/>
      <c r="B91" s="22"/>
      <c r="C91" s="158"/>
      <c r="D91" s="158"/>
      <c r="E91" s="158"/>
      <c r="F91" s="180"/>
      <c r="G91" s="180"/>
      <c r="H91" s="180"/>
      <c r="I91" s="158"/>
      <c r="J91" s="186"/>
      <c r="K91" s="158"/>
      <c r="L91" s="181"/>
    </row>
    <row r="92" spans="1:12" s="16" customFormat="1" ht="9">
      <c r="A92" s="23" t="s">
        <v>19</v>
      </c>
      <c r="B92" s="22"/>
      <c r="C92" s="158">
        <v>2471</v>
      </c>
      <c r="D92" s="158">
        <v>56529</v>
      </c>
      <c r="E92" s="158">
        <v>192947</v>
      </c>
      <c r="F92" s="180">
        <v>380.4</v>
      </c>
      <c r="G92" s="180">
        <v>424.8</v>
      </c>
      <c r="H92" s="180">
        <v>387</v>
      </c>
      <c r="I92" s="158">
        <v>933155</v>
      </c>
      <c r="J92" s="186">
        <v>545.87</v>
      </c>
      <c r="K92" s="158">
        <v>1545944</v>
      </c>
      <c r="L92" s="181">
        <v>904.34</v>
      </c>
    </row>
    <row r="93" spans="1:11" ht="6" customHeight="1">
      <c r="A93" s="2" t="s">
        <v>29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ht="9.75" customHeight="1"/>
    <row r="95" ht="9.75" customHeight="1"/>
    <row r="96" ht="9.75" customHeight="1"/>
    <row r="97" ht="9.75" customHeight="1"/>
    <row r="98" ht="9.75" customHeight="1"/>
  </sheetData>
  <mergeCells count="17">
    <mergeCell ref="A3:L3"/>
    <mergeCell ref="A4:L4"/>
    <mergeCell ref="D10:D11"/>
    <mergeCell ref="F10:F11"/>
    <mergeCell ref="G10:G11"/>
    <mergeCell ref="F8:G9"/>
    <mergeCell ref="C10:C11"/>
    <mergeCell ref="C12:E13"/>
    <mergeCell ref="F12:H13"/>
    <mergeCell ref="A56:L56"/>
    <mergeCell ref="I8:I13"/>
    <mergeCell ref="J8:J13"/>
    <mergeCell ref="K8:K13"/>
    <mergeCell ref="L8:L13"/>
    <mergeCell ref="A6:B13"/>
    <mergeCell ref="C6:E7"/>
    <mergeCell ref="C8:D9"/>
  </mergeCells>
  <printOptions/>
  <pageMargins left="0.72" right="0.48" top="0.6692913385826772" bottom="0.3937007874015748" header="0.511811023" footer="0.511811023"/>
  <pageSetup horizontalDpi="300" verticalDpi="300" orientation="portrait" paperSize="9" scale="97" r:id="rId2"/>
  <headerFooter alignWithMargins="0">
    <oddHeader>&amp;C&amp;7- 51 -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3:L94"/>
  <sheetViews>
    <sheetView workbookViewId="0" topLeftCell="A1">
      <selection activeCell="T75" sqref="T75"/>
    </sheetView>
  </sheetViews>
  <sheetFormatPr defaultColWidth="12" defaultRowHeight="11.25"/>
  <cols>
    <col min="1" max="1" width="26.83203125" style="1" customWidth="1"/>
    <col min="2" max="2" width="1.0078125" style="1" customWidth="1"/>
    <col min="3" max="3" width="8.33203125" style="1" customWidth="1"/>
    <col min="4" max="4" width="8.83203125" style="1" customWidth="1"/>
    <col min="5" max="5" width="9.33203125" style="1" customWidth="1"/>
    <col min="6" max="7" width="8.83203125" style="1" customWidth="1"/>
    <col min="8" max="8" width="9.5" style="1" customWidth="1"/>
    <col min="9" max="9" width="9.66015625" style="1" customWidth="1"/>
    <col min="10" max="10" width="8.83203125" style="1" customWidth="1"/>
    <col min="11" max="11" width="10" style="1" customWidth="1"/>
    <col min="12" max="12" width="9.16015625" style="1" customWidth="1"/>
    <col min="13" max="16384" width="12" style="1" customWidth="1"/>
  </cols>
  <sheetData>
    <row r="2" ht="6" customHeight="1"/>
    <row r="3" spans="1:12" ht="12">
      <c r="A3" s="1148" t="s">
        <v>693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</row>
    <row r="4" spans="1:12" ht="12">
      <c r="A4" s="1148" t="s">
        <v>998</v>
      </c>
      <c r="B4" s="1148"/>
      <c r="C4" s="1148"/>
      <c r="D4" s="1148"/>
      <c r="E4" s="1148"/>
      <c r="F4" s="1148"/>
      <c r="G4" s="1148"/>
      <c r="H4" s="1148"/>
      <c r="I4" s="1148"/>
      <c r="J4" s="1148"/>
      <c r="K4" s="1148"/>
      <c r="L4" s="1148"/>
    </row>
    <row r="5" ht="6" customHeight="1"/>
    <row r="6" spans="1:12" ht="9">
      <c r="A6" s="1080" t="s">
        <v>2</v>
      </c>
      <c r="B6" s="1140"/>
      <c r="C6" s="1123" t="s">
        <v>157</v>
      </c>
      <c r="D6" s="1141"/>
      <c r="E6" s="1140"/>
      <c r="F6" s="86" t="s">
        <v>158</v>
      </c>
      <c r="G6" s="86"/>
      <c r="H6" s="138"/>
      <c r="I6" s="86" t="s">
        <v>159</v>
      </c>
      <c r="J6" s="138"/>
      <c r="K6" s="86" t="s">
        <v>160</v>
      </c>
      <c r="L6" s="86"/>
    </row>
    <row r="7" spans="1:12" ht="9">
      <c r="A7" s="1125"/>
      <c r="B7" s="1126"/>
      <c r="C7" s="1127"/>
      <c r="D7" s="1128"/>
      <c r="E7" s="1129"/>
      <c r="F7" s="9" t="s">
        <v>161</v>
      </c>
      <c r="G7" s="9"/>
      <c r="H7" s="10"/>
      <c r="I7" s="9" t="s">
        <v>162</v>
      </c>
      <c r="J7" s="10"/>
      <c r="K7" s="9" t="s">
        <v>163</v>
      </c>
      <c r="L7" s="9"/>
    </row>
    <row r="8" spans="1:12" ht="9">
      <c r="A8" s="1125"/>
      <c r="B8" s="1126"/>
      <c r="C8" s="1123" t="s">
        <v>30</v>
      </c>
      <c r="D8" s="1140"/>
      <c r="E8" s="87"/>
      <c r="F8" s="1123" t="s">
        <v>30</v>
      </c>
      <c r="G8" s="1140"/>
      <c r="H8" s="87"/>
      <c r="I8" s="1077" t="s">
        <v>32</v>
      </c>
      <c r="J8" s="1084" t="s">
        <v>164</v>
      </c>
      <c r="K8" s="1077" t="s">
        <v>32</v>
      </c>
      <c r="L8" s="1131" t="s">
        <v>164</v>
      </c>
    </row>
    <row r="9" spans="1:12" ht="9">
      <c r="A9" s="1125"/>
      <c r="B9" s="1126"/>
      <c r="C9" s="1127"/>
      <c r="D9" s="1129"/>
      <c r="E9" s="87" t="s">
        <v>165</v>
      </c>
      <c r="F9" s="1127"/>
      <c r="G9" s="1129"/>
      <c r="H9" s="87" t="s">
        <v>165</v>
      </c>
      <c r="I9" s="1085"/>
      <c r="J9" s="1085"/>
      <c r="K9" s="1085"/>
      <c r="L9" s="1136"/>
    </row>
    <row r="10" spans="1:12" ht="9">
      <c r="A10" s="1125"/>
      <c r="B10" s="1126"/>
      <c r="C10" s="1077" t="s">
        <v>3</v>
      </c>
      <c r="D10" s="1077" t="s">
        <v>4</v>
      </c>
      <c r="E10" s="87" t="s">
        <v>166</v>
      </c>
      <c r="F10" s="1077" t="s">
        <v>3</v>
      </c>
      <c r="G10" s="1077" t="s">
        <v>4</v>
      </c>
      <c r="H10" s="87" t="s">
        <v>166</v>
      </c>
      <c r="I10" s="1085"/>
      <c r="J10" s="1085"/>
      <c r="K10" s="1085"/>
      <c r="L10" s="1136"/>
    </row>
    <row r="11" spans="1:12" ht="9">
      <c r="A11" s="1125"/>
      <c r="B11" s="1126"/>
      <c r="C11" s="1086"/>
      <c r="D11" s="1086"/>
      <c r="E11" s="89"/>
      <c r="F11" s="1086"/>
      <c r="G11" s="1086"/>
      <c r="H11" s="89"/>
      <c r="I11" s="1085"/>
      <c r="J11" s="1085"/>
      <c r="K11" s="1085"/>
      <c r="L11" s="1136"/>
    </row>
    <row r="12" spans="1:12" ht="8.25">
      <c r="A12" s="1125"/>
      <c r="B12" s="1126"/>
      <c r="C12" s="1123" t="s">
        <v>32</v>
      </c>
      <c r="D12" s="1141"/>
      <c r="E12" s="1140"/>
      <c r="F12" s="1123" t="s">
        <v>167</v>
      </c>
      <c r="G12" s="1141"/>
      <c r="H12" s="1140"/>
      <c r="I12" s="1085"/>
      <c r="J12" s="1085"/>
      <c r="K12" s="1085"/>
      <c r="L12" s="1136"/>
    </row>
    <row r="13" spans="1:12" ht="8.25">
      <c r="A13" s="1128"/>
      <c r="B13" s="1129"/>
      <c r="C13" s="1127"/>
      <c r="D13" s="1128"/>
      <c r="E13" s="1129"/>
      <c r="F13" s="1127"/>
      <c r="G13" s="1128"/>
      <c r="H13" s="1129"/>
      <c r="I13" s="1086"/>
      <c r="J13" s="1086"/>
      <c r="K13" s="1086"/>
      <c r="L13" s="1127"/>
    </row>
    <row r="14" spans="1:12" ht="10.5" customHeight="1">
      <c r="A14" s="70"/>
      <c r="B14" s="70"/>
      <c r="C14" s="70"/>
      <c r="D14" s="139"/>
      <c r="E14" s="70"/>
      <c r="F14" s="70"/>
      <c r="G14" s="139"/>
      <c r="H14" s="70"/>
      <c r="I14" s="70"/>
      <c r="J14" s="70"/>
      <c r="K14" s="70"/>
      <c r="L14" s="70"/>
    </row>
    <row r="15" spans="1:12" ht="9">
      <c r="A15" s="1149" t="s">
        <v>133</v>
      </c>
      <c r="B15" s="1149"/>
      <c r="C15" s="1149"/>
      <c r="D15" s="1149"/>
      <c r="E15" s="1149"/>
      <c r="F15" s="1149"/>
      <c r="G15" s="1149"/>
      <c r="H15" s="1149"/>
      <c r="I15" s="1149"/>
      <c r="J15" s="1149"/>
      <c r="K15" s="1149"/>
      <c r="L15" s="1149"/>
    </row>
    <row r="16" spans="1:12" ht="8.2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50"/>
      <c r="L16" s="150"/>
    </row>
    <row r="17" spans="1:10" ht="8.25">
      <c r="A17" s="151"/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 s="4" customFormat="1" ht="9">
      <c r="A18" s="12" t="s">
        <v>9</v>
      </c>
      <c r="B18" s="13"/>
      <c r="C18" s="72"/>
      <c r="D18" s="12"/>
      <c r="E18" s="12"/>
      <c r="F18" s="189"/>
      <c r="G18" s="12"/>
      <c r="H18" s="12"/>
      <c r="I18" s="12"/>
      <c r="J18" s="12"/>
    </row>
    <row r="19" spans="3:10" s="4" customFormat="1" ht="6" customHeight="1">
      <c r="C19" s="173"/>
      <c r="D19" s="130"/>
      <c r="E19" s="130"/>
      <c r="F19" s="130"/>
      <c r="G19" s="130"/>
      <c r="H19" s="130"/>
      <c r="I19" s="130"/>
      <c r="J19" s="130"/>
    </row>
    <row r="20" spans="1:12" s="4" customFormat="1" ht="9">
      <c r="A20" s="15" t="s">
        <v>177</v>
      </c>
      <c r="B20" s="7"/>
      <c r="C20" s="152">
        <v>10</v>
      </c>
      <c r="D20" s="152">
        <v>2896</v>
      </c>
      <c r="E20" s="152">
        <v>9376</v>
      </c>
      <c r="F20" s="174">
        <v>200</v>
      </c>
      <c r="G20" s="174">
        <v>350</v>
      </c>
      <c r="H20" s="174">
        <v>385</v>
      </c>
      <c r="I20" s="152">
        <v>45541</v>
      </c>
      <c r="J20" s="185">
        <v>662.27</v>
      </c>
      <c r="K20" s="152">
        <v>69438</v>
      </c>
      <c r="L20" s="175">
        <v>1009.78</v>
      </c>
    </row>
    <row r="21" spans="2:12" s="4" customFormat="1" ht="9">
      <c r="B21" s="7"/>
      <c r="C21" s="152"/>
      <c r="D21" s="152"/>
      <c r="E21" s="152"/>
      <c r="F21" s="174"/>
      <c r="G21" s="174"/>
      <c r="H21" s="174"/>
      <c r="I21" s="152"/>
      <c r="J21" s="174"/>
      <c r="K21" s="152"/>
      <c r="L21" s="188"/>
    </row>
    <row r="22" spans="1:12" s="4" customFormat="1" ht="9">
      <c r="A22" s="15" t="s">
        <v>178</v>
      </c>
      <c r="B22" s="7"/>
      <c r="C22" s="152">
        <v>8</v>
      </c>
      <c r="D22" s="152">
        <v>2737</v>
      </c>
      <c r="E22" s="152">
        <v>15665</v>
      </c>
      <c r="F22" s="174">
        <v>385</v>
      </c>
      <c r="G22" s="174">
        <v>385</v>
      </c>
      <c r="H22" s="174">
        <v>370</v>
      </c>
      <c r="I22" s="152">
        <v>68098</v>
      </c>
      <c r="J22" s="185">
        <v>1273.97</v>
      </c>
      <c r="K22" s="152">
        <v>80049</v>
      </c>
      <c r="L22" s="175">
        <v>1497.55</v>
      </c>
    </row>
    <row r="23" spans="1:12" s="4" customFormat="1" ht="9">
      <c r="A23" s="15"/>
      <c r="B23" s="7"/>
      <c r="C23" s="152"/>
      <c r="D23" s="152"/>
      <c r="E23" s="152"/>
      <c r="F23" s="174"/>
      <c r="G23" s="174"/>
      <c r="H23" s="174"/>
      <c r="I23" s="152"/>
      <c r="J23" s="185"/>
      <c r="K23" s="152"/>
      <c r="L23" s="175"/>
    </row>
    <row r="24" spans="1:12" s="4" customFormat="1" ht="9">
      <c r="A24" s="15" t="s">
        <v>179</v>
      </c>
      <c r="B24" s="7"/>
      <c r="C24" s="152">
        <v>27</v>
      </c>
      <c r="D24" s="152">
        <v>4625</v>
      </c>
      <c r="E24" s="152">
        <v>16358</v>
      </c>
      <c r="F24" s="174">
        <v>340</v>
      </c>
      <c r="G24" s="174">
        <v>450</v>
      </c>
      <c r="H24" s="174">
        <v>420</v>
      </c>
      <c r="I24" s="152">
        <v>77860</v>
      </c>
      <c r="J24" s="185">
        <v>585.02</v>
      </c>
      <c r="K24" s="152">
        <v>123246</v>
      </c>
      <c r="L24" s="175">
        <v>926.02</v>
      </c>
    </row>
    <row r="25" spans="1:12" s="4" customFormat="1" ht="6" customHeight="1">
      <c r="A25" s="15"/>
      <c r="B25" s="7"/>
      <c r="C25" s="152"/>
      <c r="D25" s="152"/>
      <c r="E25" s="152"/>
      <c r="F25" s="179"/>
      <c r="G25" s="179"/>
      <c r="H25" s="179"/>
      <c r="I25" s="152"/>
      <c r="J25" s="185"/>
      <c r="K25" s="152"/>
      <c r="L25" s="175"/>
    </row>
    <row r="26" spans="1:12" s="16" customFormat="1" ht="9">
      <c r="A26" s="23" t="s">
        <v>25</v>
      </c>
      <c r="B26" s="22"/>
      <c r="C26" s="158">
        <v>44</v>
      </c>
      <c r="D26" s="158">
        <v>10258</v>
      </c>
      <c r="E26" s="158">
        <v>41399</v>
      </c>
      <c r="F26" s="180">
        <v>315.3</v>
      </c>
      <c r="G26" s="180">
        <v>404.4</v>
      </c>
      <c r="H26" s="180">
        <v>393.2</v>
      </c>
      <c r="I26" s="158">
        <v>191499</v>
      </c>
      <c r="J26" s="186">
        <v>750.07</v>
      </c>
      <c r="K26" s="158">
        <v>272732</v>
      </c>
      <c r="L26" s="181">
        <v>1068.24</v>
      </c>
    </row>
    <row r="27" spans="1:12" s="4" customFormat="1" ht="9">
      <c r="A27" s="105"/>
      <c r="B27" s="7"/>
      <c r="C27" s="152"/>
      <c r="D27" s="152"/>
      <c r="E27" s="152"/>
      <c r="F27" s="179"/>
      <c r="G27" s="179"/>
      <c r="H27" s="179"/>
      <c r="I27" s="152"/>
      <c r="J27" s="185"/>
      <c r="K27" s="152"/>
      <c r="L27" s="175"/>
    </row>
    <row r="28" spans="2:12" s="4" customFormat="1" ht="9">
      <c r="B28" s="7"/>
      <c r="C28" s="152"/>
      <c r="D28" s="152"/>
      <c r="E28" s="152"/>
      <c r="F28" s="179"/>
      <c r="G28" s="179"/>
      <c r="H28" s="179"/>
      <c r="I28" s="152"/>
      <c r="J28" s="185"/>
      <c r="K28" s="152"/>
      <c r="L28" s="175"/>
    </row>
    <row r="29" spans="1:12" s="4" customFormat="1" ht="9">
      <c r="A29" s="16" t="s">
        <v>176</v>
      </c>
      <c r="B29" s="7"/>
      <c r="C29" s="152"/>
      <c r="D29" s="152"/>
      <c r="E29" s="152"/>
      <c r="F29" s="179"/>
      <c r="G29" s="179"/>
      <c r="H29" s="179"/>
      <c r="I29" s="152"/>
      <c r="J29" s="185"/>
      <c r="K29" s="152"/>
      <c r="L29" s="175"/>
    </row>
    <row r="30" spans="2:12" s="4" customFormat="1" ht="6" customHeight="1">
      <c r="B30" s="7"/>
      <c r="C30" s="152"/>
      <c r="D30" s="152"/>
      <c r="E30" s="152"/>
      <c r="F30" s="179"/>
      <c r="G30" s="179"/>
      <c r="H30" s="179"/>
      <c r="I30" s="152"/>
      <c r="J30" s="185"/>
      <c r="K30" s="152"/>
      <c r="L30" s="175"/>
    </row>
    <row r="31" spans="1:12" s="4" customFormat="1" ht="9">
      <c r="A31" s="15" t="s">
        <v>177</v>
      </c>
      <c r="B31" s="7"/>
      <c r="C31" s="152">
        <v>112</v>
      </c>
      <c r="D31" s="152">
        <v>5373</v>
      </c>
      <c r="E31" s="152">
        <v>19500</v>
      </c>
      <c r="F31" s="179">
        <v>305.7</v>
      </c>
      <c r="G31" s="179">
        <v>299.9</v>
      </c>
      <c r="H31" s="179">
        <v>329.9</v>
      </c>
      <c r="I31" s="152">
        <v>92557</v>
      </c>
      <c r="J31" s="185">
        <v>535.87</v>
      </c>
      <c r="K31" s="152">
        <v>155371</v>
      </c>
      <c r="L31" s="175">
        <v>899.55</v>
      </c>
    </row>
    <row r="32" spans="2:12" s="4" customFormat="1" ht="9">
      <c r="B32" s="7"/>
      <c r="C32" s="152"/>
      <c r="D32" s="152"/>
      <c r="E32" s="152"/>
      <c r="F32" s="179"/>
      <c r="G32" s="179"/>
      <c r="H32" s="179"/>
      <c r="I32" s="152"/>
      <c r="J32" s="185"/>
      <c r="K32" s="152"/>
      <c r="L32" s="175"/>
    </row>
    <row r="33" spans="1:12" s="4" customFormat="1" ht="9">
      <c r="A33" s="15" t="s">
        <v>180</v>
      </c>
      <c r="B33" s="7"/>
      <c r="C33" s="152">
        <v>233</v>
      </c>
      <c r="D33" s="152">
        <v>3266</v>
      </c>
      <c r="E33" s="152">
        <v>6987</v>
      </c>
      <c r="F33" s="179">
        <v>344.4</v>
      </c>
      <c r="G33" s="179">
        <v>355</v>
      </c>
      <c r="H33" s="179">
        <v>348.9</v>
      </c>
      <c r="I33" s="152">
        <v>38891</v>
      </c>
      <c r="J33" s="185">
        <v>371.31</v>
      </c>
      <c r="K33" s="152">
        <v>68330</v>
      </c>
      <c r="L33" s="175">
        <v>652.38</v>
      </c>
    </row>
    <row r="34" spans="2:12" s="4" customFormat="1" ht="9">
      <c r="B34" s="7"/>
      <c r="C34" s="152"/>
      <c r="D34" s="152"/>
      <c r="E34" s="152"/>
      <c r="F34" s="179"/>
      <c r="G34" s="179"/>
      <c r="H34" s="179"/>
      <c r="I34" s="152"/>
      <c r="J34" s="185"/>
      <c r="K34" s="152"/>
      <c r="L34" s="175"/>
    </row>
    <row r="35" spans="1:12" s="4" customFormat="1" ht="9">
      <c r="A35" s="15" t="s">
        <v>138</v>
      </c>
      <c r="B35" s="7"/>
      <c r="C35" s="152">
        <v>223</v>
      </c>
      <c r="D35" s="152">
        <v>1974</v>
      </c>
      <c r="E35" s="152">
        <v>5775</v>
      </c>
      <c r="F35" s="179">
        <v>361.8</v>
      </c>
      <c r="G35" s="179">
        <v>348.7</v>
      </c>
      <c r="H35" s="179">
        <v>340.9</v>
      </c>
      <c r="I35" s="152">
        <v>29503</v>
      </c>
      <c r="J35" s="185">
        <v>354.75</v>
      </c>
      <c r="K35" s="152">
        <v>52589</v>
      </c>
      <c r="L35" s="175">
        <v>632.32</v>
      </c>
    </row>
    <row r="36" spans="2:12" s="4" customFormat="1" ht="9">
      <c r="B36" s="7"/>
      <c r="C36" s="152"/>
      <c r="D36" s="152"/>
      <c r="E36" s="152"/>
      <c r="F36" s="179"/>
      <c r="G36" s="179"/>
      <c r="H36" s="179"/>
      <c r="I36" s="152"/>
      <c r="J36" s="185"/>
      <c r="K36" s="152"/>
      <c r="L36" s="175"/>
    </row>
    <row r="37" spans="1:12" s="4" customFormat="1" ht="9">
      <c r="A37" s="15" t="s">
        <v>181</v>
      </c>
      <c r="B37" s="7"/>
      <c r="C37" s="152">
        <v>263</v>
      </c>
      <c r="D37" s="152">
        <v>1972</v>
      </c>
      <c r="E37" s="152">
        <v>8079</v>
      </c>
      <c r="F37" s="179">
        <v>324.3</v>
      </c>
      <c r="G37" s="179">
        <v>317.4</v>
      </c>
      <c r="H37" s="179">
        <v>321</v>
      </c>
      <c r="I37" s="152">
        <v>38119</v>
      </c>
      <c r="J37" s="185">
        <v>446.82</v>
      </c>
      <c r="K37" s="152">
        <v>61581</v>
      </c>
      <c r="L37" s="175">
        <v>721.83</v>
      </c>
    </row>
    <row r="38" spans="2:12" s="4" customFormat="1" ht="9">
      <c r="B38" s="7"/>
      <c r="C38" s="152"/>
      <c r="D38" s="152"/>
      <c r="E38" s="152"/>
      <c r="F38" s="179"/>
      <c r="G38" s="179"/>
      <c r="H38" s="179"/>
      <c r="I38" s="152"/>
      <c r="J38" s="185"/>
      <c r="K38" s="152"/>
      <c r="L38" s="175"/>
    </row>
    <row r="39" spans="1:12" s="4" customFormat="1" ht="9">
      <c r="A39" s="15" t="s">
        <v>182</v>
      </c>
      <c r="B39" s="7"/>
      <c r="C39" s="152">
        <v>369</v>
      </c>
      <c r="D39" s="152">
        <v>2612</v>
      </c>
      <c r="E39" s="152">
        <v>12323</v>
      </c>
      <c r="F39" s="179">
        <v>339.2</v>
      </c>
      <c r="G39" s="179">
        <v>330.7</v>
      </c>
      <c r="H39" s="179">
        <v>328.6</v>
      </c>
      <c r="I39" s="152">
        <v>56533</v>
      </c>
      <c r="J39" s="185">
        <v>638.64</v>
      </c>
      <c r="K39" s="152">
        <v>79687</v>
      </c>
      <c r="L39" s="175">
        <v>900.21</v>
      </c>
    </row>
    <row r="40" spans="2:12" s="4" customFormat="1" ht="9">
      <c r="B40" s="7"/>
      <c r="C40" s="152"/>
      <c r="D40" s="152"/>
      <c r="E40" s="152"/>
      <c r="F40" s="179"/>
      <c r="G40" s="179"/>
      <c r="H40" s="179"/>
      <c r="I40" s="152"/>
      <c r="J40" s="185"/>
      <c r="K40" s="152"/>
      <c r="L40" s="175"/>
    </row>
    <row r="41" spans="1:12" s="4" customFormat="1" ht="9">
      <c r="A41" s="15" t="s">
        <v>141</v>
      </c>
      <c r="B41" s="7"/>
      <c r="C41" s="152">
        <v>141</v>
      </c>
      <c r="D41" s="152">
        <v>4197</v>
      </c>
      <c r="E41" s="152">
        <v>12639</v>
      </c>
      <c r="F41" s="179">
        <v>316.4</v>
      </c>
      <c r="G41" s="179">
        <v>309.2</v>
      </c>
      <c r="H41" s="179">
        <v>324.6</v>
      </c>
      <c r="I41" s="152">
        <v>62928</v>
      </c>
      <c r="J41" s="185">
        <v>488.73</v>
      </c>
      <c r="K41" s="152">
        <v>103629</v>
      </c>
      <c r="L41" s="175">
        <v>804.83</v>
      </c>
    </row>
    <row r="42" spans="2:12" s="4" customFormat="1" ht="9">
      <c r="B42" s="7"/>
      <c r="C42" s="152"/>
      <c r="D42" s="152"/>
      <c r="E42" s="152"/>
      <c r="F42" s="179"/>
      <c r="G42" s="179"/>
      <c r="H42" s="179"/>
      <c r="I42" s="152"/>
      <c r="J42" s="185"/>
      <c r="K42" s="152"/>
      <c r="L42" s="175"/>
    </row>
    <row r="43" spans="1:12" s="4" customFormat="1" ht="9">
      <c r="A43" s="15" t="s">
        <v>183</v>
      </c>
      <c r="B43" s="7"/>
      <c r="C43" s="152">
        <v>284</v>
      </c>
      <c r="D43" s="152">
        <v>3615</v>
      </c>
      <c r="E43" s="152">
        <v>10617</v>
      </c>
      <c r="F43" s="179">
        <v>342.8</v>
      </c>
      <c r="G43" s="179">
        <v>340.3</v>
      </c>
      <c r="H43" s="179">
        <v>338.2</v>
      </c>
      <c r="I43" s="152">
        <v>53758</v>
      </c>
      <c r="J43" s="185">
        <v>419.07</v>
      </c>
      <c r="K43" s="152">
        <v>98259</v>
      </c>
      <c r="L43" s="175">
        <v>765.98</v>
      </c>
    </row>
    <row r="44" spans="1:12" s="4" customFormat="1" ht="9">
      <c r="A44" s="15"/>
      <c r="B44" s="7"/>
      <c r="C44" s="152"/>
      <c r="D44" s="152"/>
      <c r="E44" s="152"/>
      <c r="F44" s="179"/>
      <c r="G44" s="179"/>
      <c r="H44" s="179"/>
      <c r="I44" s="152"/>
      <c r="J44" s="185"/>
      <c r="K44" s="152"/>
      <c r="L44" s="175"/>
    </row>
    <row r="45" spans="1:12" s="4" customFormat="1" ht="9">
      <c r="A45" s="15" t="s">
        <v>178</v>
      </c>
      <c r="B45" s="7"/>
      <c r="C45" s="152">
        <v>369</v>
      </c>
      <c r="D45" s="152">
        <v>3180</v>
      </c>
      <c r="E45" s="152">
        <v>9336</v>
      </c>
      <c r="F45" s="179">
        <v>314</v>
      </c>
      <c r="G45" s="179">
        <v>300.2</v>
      </c>
      <c r="H45" s="179">
        <v>334.5</v>
      </c>
      <c r="I45" s="152">
        <v>47674</v>
      </c>
      <c r="J45" s="185">
        <v>421.03</v>
      </c>
      <c r="K45" s="152">
        <v>82237</v>
      </c>
      <c r="L45" s="175">
        <v>726.27</v>
      </c>
    </row>
    <row r="46" spans="1:12" s="4" customFormat="1" ht="9">
      <c r="A46" s="15"/>
      <c r="B46" s="7"/>
      <c r="C46" s="152"/>
      <c r="D46" s="152"/>
      <c r="E46" s="152"/>
      <c r="F46" s="179"/>
      <c r="G46" s="179"/>
      <c r="H46" s="179"/>
      <c r="I46" s="152"/>
      <c r="J46" s="185"/>
      <c r="K46" s="152"/>
      <c r="L46" s="175"/>
    </row>
    <row r="47" spans="1:12" s="4" customFormat="1" ht="9">
      <c r="A47" s="15" t="s">
        <v>179</v>
      </c>
      <c r="B47" s="7"/>
      <c r="C47" s="152">
        <v>531</v>
      </c>
      <c r="D47" s="152">
        <v>4317</v>
      </c>
      <c r="E47" s="152">
        <v>15520</v>
      </c>
      <c r="F47" s="179">
        <v>335.3</v>
      </c>
      <c r="G47" s="179">
        <v>310.6</v>
      </c>
      <c r="H47" s="179">
        <v>328.6</v>
      </c>
      <c r="I47" s="152">
        <v>75307</v>
      </c>
      <c r="J47" s="185">
        <v>471.23</v>
      </c>
      <c r="K47" s="152">
        <v>126435</v>
      </c>
      <c r="L47" s="175">
        <v>791.16</v>
      </c>
    </row>
    <row r="48" spans="1:12" s="4" customFormat="1" ht="6" customHeight="1">
      <c r="A48" s="15"/>
      <c r="B48" s="7"/>
      <c r="C48" s="152"/>
      <c r="D48" s="152"/>
      <c r="E48" s="152"/>
      <c r="F48" s="179"/>
      <c r="G48" s="179"/>
      <c r="H48" s="179"/>
      <c r="I48" s="152"/>
      <c r="J48" s="185"/>
      <c r="K48" s="152"/>
      <c r="L48" s="175"/>
    </row>
    <row r="49" spans="1:12" s="16" customFormat="1" ht="9">
      <c r="A49" s="23" t="s">
        <v>25</v>
      </c>
      <c r="B49" s="22"/>
      <c r="C49" s="158">
        <v>2526</v>
      </c>
      <c r="D49" s="158">
        <v>30507</v>
      </c>
      <c r="E49" s="158">
        <v>100777</v>
      </c>
      <c r="F49" s="180">
        <v>333.3</v>
      </c>
      <c r="G49" s="180">
        <v>320.3</v>
      </c>
      <c r="H49" s="180">
        <v>331.4</v>
      </c>
      <c r="I49" s="158">
        <v>495270</v>
      </c>
      <c r="J49" s="186">
        <v>465.24</v>
      </c>
      <c r="K49" s="158">
        <v>828116</v>
      </c>
      <c r="L49" s="181">
        <v>777.91</v>
      </c>
    </row>
    <row r="50" spans="1:12" s="16" customFormat="1" ht="6" customHeight="1">
      <c r="A50" s="23"/>
      <c r="B50" s="22"/>
      <c r="C50" s="158"/>
      <c r="D50" s="158"/>
      <c r="E50" s="158"/>
      <c r="F50" s="180"/>
      <c r="G50" s="180"/>
      <c r="H50" s="180"/>
      <c r="I50" s="158"/>
      <c r="J50" s="186"/>
      <c r="K50" s="158"/>
      <c r="L50" s="181"/>
    </row>
    <row r="51" spans="1:12" s="16" customFormat="1" ht="9">
      <c r="A51" s="23" t="s">
        <v>171</v>
      </c>
      <c r="B51" s="22"/>
      <c r="C51" s="158">
        <v>2570</v>
      </c>
      <c r="D51" s="158">
        <v>40765</v>
      </c>
      <c r="E51" s="158">
        <v>142175</v>
      </c>
      <c r="F51" s="180">
        <v>333</v>
      </c>
      <c r="G51" s="180">
        <v>341.5</v>
      </c>
      <c r="H51" s="180">
        <v>349.4</v>
      </c>
      <c r="I51" s="158">
        <v>686769</v>
      </c>
      <c r="J51" s="186">
        <v>520.34</v>
      </c>
      <c r="K51" s="158">
        <v>1100848</v>
      </c>
      <c r="L51" s="181">
        <v>834.07</v>
      </c>
    </row>
    <row r="52" s="4" customFormat="1" ht="9"/>
    <row r="53" s="4" customFormat="1" ht="9"/>
    <row r="54" spans="1:12" s="4" customFormat="1" ht="9">
      <c r="A54" s="13" t="s">
        <v>184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="4" customFormat="1" ht="9"/>
    <row r="56" spans="1:3" s="4" customFormat="1" ht="9">
      <c r="A56" s="16" t="s">
        <v>9</v>
      </c>
      <c r="C56" s="6"/>
    </row>
    <row r="57" spans="3:10" s="4" customFormat="1" ht="6" customHeight="1">
      <c r="C57" s="173"/>
      <c r="D57" s="130"/>
      <c r="E57" s="130"/>
      <c r="F57" s="130"/>
      <c r="G57" s="130"/>
      <c r="H57" s="130"/>
      <c r="I57" s="190"/>
      <c r="J57" s="130"/>
    </row>
    <row r="58" spans="1:12" s="4" customFormat="1" ht="9">
      <c r="A58" s="15" t="s">
        <v>145</v>
      </c>
      <c r="B58" s="6"/>
      <c r="C58" s="152">
        <v>40</v>
      </c>
      <c r="D58" s="152">
        <v>8971</v>
      </c>
      <c r="E58" s="152">
        <v>27286</v>
      </c>
      <c r="F58" s="174">
        <v>345</v>
      </c>
      <c r="G58" s="174">
        <v>485</v>
      </c>
      <c r="H58" s="174">
        <v>435</v>
      </c>
      <c r="I58" s="152">
        <v>134615</v>
      </c>
      <c r="J58" s="191">
        <v>510.73</v>
      </c>
      <c r="K58" s="152">
        <v>223937</v>
      </c>
      <c r="L58" s="175">
        <v>849.61</v>
      </c>
    </row>
    <row r="59" spans="2:12" s="4" customFormat="1" ht="9">
      <c r="B59" s="7"/>
      <c r="C59" s="152"/>
      <c r="D59" s="152"/>
      <c r="E59" s="152"/>
      <c r="F59" s="174"/>
      <c r="G59" s="174"/>
      <c r="H59" s="174"/>
      <c r="I59" s="152"/>
      <c r="J59" s="191"/>
      <c r="K59" s="152"/>
      <c r="L59" s="175"/>
    </row>
    <row r="60" spans="1:12" s="4" customFormat="1" ht="9">
      <c r="A60" s="15" t="s">
        <v>146</v>
      </c>
      <c r="B60" s="7"/>
      <c r="C60" s="152">
        <v>10</v>
      </c>
      <c r="D60" s="152">
        <v>1278</v>
      </c>
      <c r="E60" s="152">
        <v>2809</v>
      </c>
      <c r="F60" s="174">
        <v>250</v>
      </c>
      <c r="G60" s="174">
        <v>385</v>
      </c>
      <c r="H60" s="174">
        <v>330</v>
      </c>
      <c r="I60" s="152">
        <v>15223</v>
      </c>
      <c r="J60" s="191">
        <v>363.03</v>
      </c>
      <c r="K60" s="152">
        <v>28600</v>
      </c>
      <c r="L60" s="175">
        <v>682.04</v>
      </c>
    </row>
    <row r="61" spans="2:12" s="4" customFormat="1" ht="9">
      <c r="B61" s="7"/>
      <c r="C61" s="152"/>
      <c r="D61" s="152"/>
      <c r="E61" s="152"/>
      <c r="F61" s="174"/>
      <c r="G61" s="174"/>
      <c r="H61" s="174"/>
      <c r="I61" s="152"/>
      <c r="J61" s="191"/>
      <c r="K61" s="152"/>
      <c r="L61" s="175"/>
    </row>
    <row r="62" spans="1:12" s="4" customFormat="1" ht="9">
      <c r="A62" s="15" t="s">
        <v>696</v>
      </c>
      <c r="B62" s="7"/>
      <c r="C62" s="152">
        <v>28</v>
      </c>
      <c r="D62" s="152">
        <v>2524</v>
      </c>
      <c r="E62" s="152">
        <v>8049</v>
      </c>
      <c r="F62" s="174">
        <v>250</v>
      </c>
      <c r="G62" s="174">
        <v>380</v>
      </c>
      <c r="H62" s="174">
        <v>387</v>
      </c>
      <c r="I62" s="152">
        <v>39302</v>
      </c>
      <c r="J62" s="191">
        <v>635.09</v>
      </c>
      <c r="K62" s="152">
        <v>58933</v>
      </c>
      <c r="L62" s="175">
        <v>952.31</v>
      </c>
    </row>
    <row r="63" spans="1:12" s="4" customFormat="1" ht="9">
      <c r="A63" s="15"/>
      <c r="B63" s="7"/>
      <c r="C63" s="152"/>
      <c r="D63" s="152"/>
      <c r="E63" s="152"/>
      <c r="F63" s="174"/>
      <c r="G63" s="174"/>
      <c r="H63" s="174"/>
      <c r="I63" s="152"/>
      <c r="J63" s="191"/>
      <c r="K63" s="152"/>
      <c r="L63" s="175"/>
    </row>
    <row r="64" spans="1:12" s="4" customFormat="1" ht="9">
      <c r="A64" s="15" t="s">
        <v>185</v>
      </c>
      <c r="B64" s="7"/>
      <c r="C64" s="152">
        <v>31</v>
      </c>
      <c r="D64" s="152">
        <v>1720</v>
      </c>
      <c r="E64" s="152">
        <v>7740</v>
      </c>
      <c r="F64" s="174">
        <v>260</v>
      </c>
      <c r="G64" s="174">
        <v>350</v>
      </c>
      <c r="H64" s="174">
        <v>330</v>
      </c>
      <c r="I64" s="152">
        <v>35130</v>
      </c>
      <c r="J64" s="191">
        <v>854.85</v>
      </c>
      <c r="K64" s="152">
        <v>47333</v>
      </c>
      <c r="L64" s="175">
        <v>1151.78</v>
      </c>
    </row>
    <row r="65" spans="1:12" s="4" customFormat="1" ht="6" customHeight="1">
      <c r="A65" s="15"/>
      <c r="B65" s="7"/>
      <c r="C65" s="152"/>
      <c r="D65" s="152"/>
      <c r="E65" s="152"/>
      <c r="F65" s="179"/>
      <c r="G65" s="179"/>
      <c r="H65" s="179"/>
      <c r="I65" s="152"/>
      <c r="J65" s="191"/>
      <c r="K65" s="152"/>
      <c r="L65" s="175"/>
    </row>
    <row r="66" spans="1:12" s="16" customFormat="1" ht="9">
      <c r="A66" s="23" t="s">
        <v>25</v>
      </c>
      <c r="B66" s="22"/>
      <c r="C66" s="158">
        <v>109</v>
      </c>
      <c r="D66" s="158">
        <v>14494</v>
      </c>
      <c r="E66" s="158">
        <v>45884</v>
      </c>
      <c r="F66" s="180">
        <v>287.5</v>
      </c>
      <c r="G66" s="180">
        <v>441.9</v>
      </c>
      <c r="H66" s="180">
        <v>402.4</v>
      </c>
      <c r="I66" s="158">
        <v>224270</v>
      </c>
      <c r="J66" s="192">
        <v>549.03</v>
      </c>
      <c r="K66" s="158">
        <v>358802</v>
      </c>
      <c r="L66" s="181">
        <v>878.37</v>
      </c>
    </row>
    <row r="67" spans="1:12" s="4" customFormat="1" ht="9">
      <c r="A67" s="15"/>
      <c r="B67" s="7"/>
      <c r="C67" s="152"/>
      <c r="D67" s="152"/>
      <c r="E67" s="152"/>
      <c r="F67" s="179"/>
      <c r="G67" s="179"/>
      <c r="H67" s="179"/>
      <c r="I67" s="152"/>
      <c r="J67" s="193"/>
      <c r="K67" s="152"/>
      <c r="L67" s="175"/>
    </row>
    <row r="68" spans="1:12" s="4" customFormat="1" ht="9">
      <c r="A68" s="15"/>
      <c r="B68" s="7"/>
      <c r="C68" s="152"/>
      <c r="D68" s="152"/>
      <c r="E68" s="152"/>
      <c r="F68" s="179"/>
      <c r="G68" s="179"/>
      <c r="H68" s="179"/>
      <c r="I68" s="152"/>
      <c r="J68" s="193"/>
      <c r="K68" s="152"/>
      <c r="L68" s="175"/>
    </row>
    <row r="69" spans="1:12" s="4" customFormat="1" ht="9">
      <c r="A69" s="16" t="s">
        <v>176</v>
      </c>
      <c r="B69" s="7"/>
      <c r="C69" s="152"/>
      <c r="D69" s="152"/>
      <c r="E69" s="152"/>
      <c r="F69" s="179"/>
      <c r="G69" s="179"/>
      <c r="H69" s="179"/>
      <c r="I69" s="152"/>
      <c r="J69" s="193"/>
      <c r="K69" s="152"/>
      <c r="L69" s="175"/>
    </row>
    <row r="70" spans="1:12" s="4" customFormat="1" ht="6" customHeight="1">
      <c r="A70" s="15"/>
      <c r="B70" s="7"/>
      <c r="C70" s="152"/>
      <c r="D70" s="152"/>
      <c r="E70" s="152"/>
      <c r="F70" s="179"/>
      <c r="G70" s="179"/>
      <c r="H70" s="179"/>
      <c r="I70" s="152"/>
      <c r="J70" s="193"/>
      <c r="K70" s="152"/>
      <c r="L70" s="175"/>
    </row>
    <row r="71" spans="1:12" s="4" customFormat="1" ht="9">
      <c r="A71" s="15" t="s">
        <v>697</v>
      </c>
      <c r="B71" s="7"/>
      <c r="C71" s="152">
        <v>353</v>
      </c>
      <c r="D71" s="152">
        <v>3519</v>
      </c>
      <c r="E71" s="152">
        <v>11496</v>
      </c>
      <c r="F71" s="179">
        <v>350.5</v>
      </c>
      <c r="G71" s="179">
        <v>357.7</v>
      </c>
      <c r="H71" s="179">
        <v>340.6</v>
      </c>
      <c r="I71" s="152">
        <v>56862</v>
      </c>
      <c r="J71" s="191">
        <v>444.37</v>
      </c>
      <c r="K71" s="152">
        <v>104298</v>
      </c>
      <c r="L71" s="175">
        <v>815.09</v>
      </c>
    </row>
    <row r="72" spans="1:12" s="4" customFormat="1" ht="9">
      <c r="A72" s="15"/>
      <c r="B72" s="7"/>
      <c r="C72" s="152"/>
      <c r="D72" s="152"/>
      <c r="E72" s="152"/>
      <c r="F72" s="179"/>
      <c r="G72" s="179"/>
      <c r="H72" s="179"/>
      <c r="I72" s="152"/>
      <c r="J72" s="191"/>
      <c r="K72" s="152"/>
      <c r="L72" s="175"/>
    </row>
    <row r="73" spans="1:12" s="4" customFormat="1" ht="9">
      <c r="A73" s="15" t="s">
        <v>145</v>
      </c>
      <c r="B73" s="7"/>
      <c r="C73" s="152">
        <v>433</v>
      </c>
      <c r="D73" s="152">
        <v>7171</v>
      </c>
      <c r="E73" s="152">
        <v>22795</v>
      </c>
      <c r="F73" s="179">
        <v>342.2</v>
      </c>
      <c r="G73" s="179">
        <v>318.5</v>
      </c>
      <c r="H73" s="179">
        <v>339.9</v>
      </c>
      <c r="I73" s="152">
        <v>112587</v>
      </c>
      <c r="J73" s="191">
        <v>469.12</v>
      </c>
      <c r="K73" s="152">
        <v>202026</v>
      </c>
      <c r="L73" s="175">
        <v>841.79</v>
      </c>
    </row>
    <row r="74" spans="1:12" s="4" customFormat="1" ht="9">
      <c r="A74" s="15"/>
      <c r="B74" s="7"/>
      <c r="C74" s="152"/>
      <c r="D74" s="152"/>
      <c r="E74" s="152"/>
      <c r="F74" s="179"/>
      <c r="G74" s="179"/>
      <c r="H74" s="179"/>
      <c r="I74" s="152"/>
      <c r="J74" s="191"/>
      <c r="K74" s="152"/>
      <c r="L74" s="175"/>
    </row>
    <row r="75" spans="1:12" s="4" customFormat="1" ht="9">
      <c r="A75" s="15" t="s">
        <v>698</v>
      </c>
      <c r="B75" s="7"/>
      <c r="C75" s="152">
        <v>342</v>
      </c>
      <c r="D75" s="152">
        <v>2520</v>
      </c>
      <c r="E75" s="152">
        <v>10436</v>
      </c>
      <c r="F75" s="179">
        <v>395.3</v>
      </c>
      <c r="G75" s="179">
        <v>364.2</v>
      </c>
      <c r="H75" s="179">
        <v>317.6</v>
      </c>
      <c r="I75" s="152">
        <v>49141</v>
      </c>
      <c r="J75" s="191">
        <v>524.01</v>
      </c>
      <c r="K75" s="152">
        <v>78163</v>
      </c>
      <c r="L75" s="175">
        <v>833.48</v>
      </c>
    </row>
    <row r="76" spans="1:12" s="4" customFormat="1" ht="9">
      <c r="A76" s="15"/>
      <c r="B76" s="7"/>
      <c r="C76" s="152"/>
      <c r="D76" s="152"/>
      <c r="E76" s="152"/>
      <c r="F76" s="179"/>
      <c r="G76" s="179"/>
      <c r="H76" s="179"/>
      <c r="I76" s="152"/>
      <c r="J76" s="191"/>
      <c r="K76" s="152"/>
      <c r="L76" s="175"/>
    </row>
    <row r="77" spans="1:12" s="4" customFormat="1" ht="9">
      <c r="A77" s="15" t="s">
        <v>186</v>
      </c>
      <c r="B77" s="7"/>
      <c r="C77" s="152">
        <v>288</v>
      </c>
      <c r="D77" s="152">
        <v>3559</v>
      </c>
      <c r="E77" s="152">
        <v>13831</v>
      </c>
      <c r="F77" s="179">
        <v>341.5</v>
      </c>
      <c r="G77" s="179">
        <v>317</v>
      </c>
      <c r="H77" s="179">
        <v>305.8</v>
      </c>
      <c r="I77" s="152">
        <v>65399</v>
      </c>
      <c r="J77" s="191">
        <v>542.19</v>
      </c>
      <c r="K77" s="152">
        <v>103535</v>
      </c>
      <c r="L77" s="175">
        <v>858.35</v>
      </c>
    </row>
    <row r="78" spans="1:12" s="4" customFormat="1" ht="9">
      <c r="A78" s="15"/>
      <c r="B78" s="7"/>
      <c r="C78" s="152"/>
      <c r="D78" s="152"/>
      <c r="E78" s="152"/>
      <c r="F78" s="179"/>
      <c r="G78" s="179"/>
      <c r="H78" s="179"/>
      <c r="I78" s="152"/>
      <c r="J78" s="191"/>
      <c r="K78" s="152"/>
      <c r="L78" s="175"/>
    </row>
    <row r="79" spans="1:12" s="4" customFormat="1" ht="9">
      <c r="A79" s="15" t="s">
        <v>187</v>
      </c>
      <c r="B79" s="7"/>
      <c r="C79" s="152">
        <v>185</v>
      </c>
      <c r="D79" s="152">
        <v>5760</v>
      </c>
      <c r="E79" s="152">
        <v>20110</v>
      </c>
      <c r="F79" s="179">
        <v>346.1</v>
      </c>
      <c r="G79" s="179">
        <v>338.5</v>
      </c>
      <c r="H79" s="179">
        <v>332.7</v>
      </c>
      <c r="I79" s="152">
        <v>96515</v>
      </c>
      <c r="J79" s="191">
        <v>584.16</v>
      </c>
      <c r="K79" s="152">
        <v>157583</v>
      </c>
      <c r="L79" s="175">
        <v>953.77</v>
      </c>
    </row>
    <row r="80" spans="1:12" s="4" customFormat="1" ht="9">
      <c r="A80" s="15"/>
      <c r="B80" s="7"/>
      <c r="C80" s="152"/>
      <c r="D80" s="152"/>
      <c r="E80" s="152"/>
      <c r="F80" s="179"/>
      <c r="G80" s="179"/>
      <c r="H80" s="179"/>
      <c r="I80" s="152"/>
      <c r="J80" s="191"/>
      <c r="K80" s="152"/>
      <c r="L80" s="175"/>
    </row>
    <row r="81" spans="1:12" s="4" customFormat="1" ht="9">
      <c r="A81" s="15" t="s">
        <v>188</v>
      </c>
      <c r="B81" s="7"/>
      <c r="C81" s="152">
        <v>157</v>
      </c>
      <c r="D81" s="152">
        <v>2729</v>
      </c>
      <c r="E81" s="152">
        <v>7043</v>
      </c>
      <c r="F81" s="179">
        <v>343.7</v>
      </c>
      <c r="G81" s="179">
        <v>371.6</v>
      </c>
      <c r="H81" s="179">
        <v>331.4</v>
      </c>
      <c r="I81" s="152">
        <v>36806</v>
      </c>
      <c r="J81" s="191">
        <v>460.5</v>
      </c>
      <c r="K81" s="152">
        <v>63150</v>
      </c>
      <c r="L81" s="175">
        <v>790.11</v>
      </c>
    </row>
    <row r="82" spans="1:12" s="4" customFormat="1" ht="9">
      <c r="A82" s="15"/>
      <c r="B82" s="7"/>
      <c r="C82" s="152"/>
      <c r="D82" s="152"/>
      <c r="E82" s="152"/>
      <c r="F82" s="179"/>
      <c r="G82" s="179"/>
      <c r="H82" s="179"/>
      <c r="I82" s="152"/>
      <c r="J82" s="191"/>
      <c r="K82" s="152"/>
      <c r="L82" s="175"/>
    </row>
    <row r="83" spans="1:12" s="4" customFormat="1" ht="9">
      <c r="A83" s="15" t="s">
        <v>189</v>
      </c>
      <c r="B83" s="7"/>
      <c r="C83" s="152">
        <v>517</v>
      </c>
      <c r="D83" s="152">
        <v>4150</v>
      </c>
      <c r="E83" s="152">
        <v>14252</v>
      </c>
      <c r="F83" s="179">
        <v>364</v>
      </c>
      <c r="G83" s="179">
        <v>360.4</v>
      </c>
      <c r="H83" s="179">
        <v>324.9</v>
      </c>
      <c r="I83" s="152">
        <v>69957</v>
      </c>
      <c r="J83" s="191">
        <v>522.22</v>
      </c>
      <c r="K83" s="152">
        <v>108670</v>
      </c>
      <c r="L83" s="175">
        <v>811.2</v>
      </c>
    </row>
    <row r="84" spans="1:12" s="4" customFormat="1" ht="9">
      <c r="A84" s="15"/>
      <c r="B84" s="7"/>
      <c r="C84" s="152"/>
      <c r="D84" s="152"/>
      <c r="E84" s="152"/>
      <c r="F84" s="179"/>
      <c r="G84" s="179"/>
      <c r="H84" s="179"/>
      <c r="I84" s="152"/>
      <c r="J84" s="191"/>
      <c r="K84" s="152"/>
      <c r="L84" s="175"/>
    </row>
    <row r="85" spans="1:12" s="4" customFormat="1" ht="9">
      <c r="A85" s="15" t="s">
        <v>190</v>
      </c>
      <c r="B85" s="7"/>
      <c r="C85" s="152">
        <v>534</v>
      </c>
      <c r="D85" s="152">
        <v>3962</v>
      </c>
      <c r="E85" s="152">
        <v>14087</v>
      </c>
      <c r="F85" s="179">
        <v>349.2</v>
      </c>
      <c r="G85" s="179">
        <v>327.3</v>
      </c>
      <c r="H85" s="179">
        <v>299.5</v>
      </c>
      <c r="I85" s="152">
        <v>68698</v>
      </c>
      <c r="J85" s="191">
        <v>507.8</v>
      </c>
      <c r="K85" s="152">
        <v>110110</v>
      </c>
      <c r="L85" s="175">
        <v>813.91</v>
      </c>
    </row>
    <row r="86" spans="1:12" s="4" customFormat="1" ht="9" customHeight="1">
      <c r="A86" s="15"/>
      <c r="B86" s="7"/>
      <c r="C86" s="152"/>
      <c r="D86" s="152"/>
      <c r="E86" s="152"/>
      <c r="F86" s="179"/>
      <c r="G86" s="179"/>
      <c r="H86" s="179"/>
      <c r="I86" s="152"/>
      <c r="J86" s="191"/>
      <c r="K86" s="152"/>
      <c r="L86" s="175"/>
    </row>
    <row r="87" spans="1:12" s="4" customFormat="1" ht="9">
      <c r="A87" s="15" t="s">
        <v>699</v>
      </c>
      <c r="B87" s="7"/>
      <c r="C87" s="152">
        <v>607</v>
      </c>
      <c r="D87" s="152">
        <v>3659</v>
      </c>
      <c r="E87" s="152">
        <v>19986</v>
      </c>
      <c r="F87" s="179">
        <v>415.4</v>
      </c>
      <c r="G87" s="179">
        <v>362.8</v>
      </c>
      <c r="H87" s="179">
        <v>339.3</v>
      </c>
      <c r="I87" s="152">
        <v>89525</v>
      </c>
      <c r="J87" s="191">
        <v>693.43</v>
      </c>
      <c r="K87" s="152">
        <v>127082</v>
      </c>
      <c r="L87" s="175">
        <v>984.33</v>
      </c>
    </row>
    <row r="88" spans="1:12" s="4" customFormat="1" ht="9">
      <c r="A88" s="15"/>
      <c r="B88" s="7"/>
      <c r="C88" s="152"/>
      <c r="D88" s="152"/>
      <c r="E88" s="152"/>
      <c r="F88" s="179"/>
      <c r="G88" s="179"/>
      <c r="H88" s="179"/>
      <c r="I88" s="152"/>
      <c r="J88" s="191"/>
      <c r="K88" s="152"/>
      <c r="L88" s="175"/>
    </row>
    <row r="89" spans="1:12" s="4" customFormat="1" ht="9">
      <c r="A89" s="15" t="s">
        <v>191</v>
      </c>
      <c r="B89" s="7"/>
      <c r="C89" s="152">
        <v>407</v>
      </c>
      <c r="D89" s="152">
        <v>5241</v>
      </c>
      <c r="E89" s="152">
        <v>12584</v>
      </c>
      <c r="F89" s="179">
        <v>341.9</v>
      </c>
      <c r="G89" s="179">
        <v>387.9</v>
      </c>
      <c r="H89" s="179">
        <v>349.3</v>
      </c>
      <c r="I89" s="152">
        <v>67571</v>
      </c>
      <c r="J89" s="191">
        <v>450.22</v>
      </c>
      <c r="K89" s="152">
        <v>116184</v>
      </c>
      <c r="L89" s="175">
        <v>774.12</v>
      </c>
    </row>
    <row r="90" spans="2:12" s="4" customFormat="1" ht="6" customHeight="1">
      <c r="B90" s="7"/>
      <c r="C90" s="152"/>
      <c r="D90" s="152"/>
      <c r="E90" s="152"/>
      <c r="F90" s="179"/>
      <c r="G90" s="179"/>
      <c r="H90" s="179"/>
      <c r="I90" s="152"/>
      <c r="J90" s="191"/>
      <c r="K90" s="152"/>
      <c r="L90" s="175"/>
    </row>
    <row r="91" spans="1:12" s="16" customFormat="1" ht="9">
      <c r="A91" s="23" t="s">
        <v>25</v>
      </c>
      <c r="B91" s="22"/>
      <c r="C91" s="158">
        <v>3823</v>
      </c>
      <c r="D91" s="158">
        <v>42270</v>
      </c>
      <c r="E91" s="158">
        <v>146618</v>
      </c>
      <c r="F91" s="180">
        <v>363.4</v>
      </c>
      <c r="G91" s="180">
        <v>347.9</v>
      </c>
      <c r="H91" s="180">
        <v>329.1</v>
      </c>
      <c r="I91" s="158">
        <v>713060</v>
      </c>
      <c r="J91" s="192">
        <v>518.24</v>
      </c>
      <c r="K91" s="158">
        <v>1170801</v>
      </c>
      <c r="L91" s="181">
        <v>850.91</v>
      </c>
    </row>
    <row r="92" spans="1:12" s="16" customFormat="1" ht="6" customHeight="1">
      <c r="A92" s="182"/>
      <c r="B92" s="22"/>
      <c r="C92" s="152"/>
      <c r="D92" s="152"/>
      <c r="E92" s="152"/>
      <c r="F92" s="179"/>
      <c r="G92" s="179"/>
      <c r="H92" s="179"/>
      <c r="I92" s="152"/>
      <c r="J92" s="191"/>
      <c r="K92" s="152"/>
      <c r="L92" s="175"/>
    </row>
    <row r="93" spans="1:12" s="16" customFormat="1" ht="9">
      <c r="A93" s="23" t="s">
        <v>172</v>
      </c>
      <c r="B93" s="22"/>
      <c r="C93" s="158">
        <v>3932</v>
      </c>
      <c r="D93" s="158">
        <v>56764</v>
      </c>
      <c r="E93" s="158">
        <v>192501</v>
      </c>
      <c r="F93" s="180">
        <v>361.3</v>
      </c>
      <c r="G93" s="180">
        <v>371.9</v>
      </c>
      <c r="H93" s="180">
        <v>346.6</v>
      </c>
      <c r="I93" s="158">
        <v>937330</v>
      </c>
      <c r="J93" s="192">
        <v>525.28</v>
      </c>
      <c r="K93" s="158">
        <v>1529603</v>
      </c>
      <c r="L93" s="181">
        <v>857.2</v>
      </c>
    </row>
    <row r="94" spans="1:11" ht="6" customHeight="1">
      <c r="A94" s="2" t="s">
        <v>29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ht="9.75" customHeight="1"/>
    <row r="96" ht="9.75" customHeight="1"/>
    <row r="97" ht="9.75" customHeight="1"/>
    <row r="98" ht="9.75" customHeight="1"/>
    <row r="99" ht="9.75" customHeight="1"/>
  </sheetData>
  <mergeCells count="17">
    <mergeCell ref="A15:L15"/>
    <mergeCell ref="A6:B13"/>
    <mergeCell ref="C6:E7"/>
    <mergeCell ref="C8:D9"/>
    <mergeCell ref="F8:G9"/>
    <mergeCell ref="C10:C11"/>
    <mergeCell ref="D10:D11"/>
    <mergeCell ref="F10:F11"/>
    <mergeCell ref="G10:G11"/>
    <mergeCell ref="C12:E13"/>
    <mergeCell ref="A3:L3"/>
    <mergeCell ref="A4:L4"/>
    <mergeCell ref="L8:L13"/>
    <mergeCell ref="F12:H13"/>
    <mergeCell ref="I8:I13"/>
    <mergeCell ref="J8:J13"/>
    <mergeCell ref="K8:K13"/>
  </mergeCells>
  <printOptions/>
  <pageMargins left="0.4724409448818898" right="0.4724409448818898" top="0.6692913385826772" bottom="0.35" header="0.5118110236220472" footer="0.4"/>
  <pageSetup horizontalDpi="300" verticalDpi="300" orientation="portrait" paperSize="9" scale="97" r:id="rId2"/>
  <headerFooter alignWithMargins="0">
    <oddHeader>&amp;C&amp;7- 52 -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94"/>
  <sheetViews>
    <sheetView workbookViewId="0" topLeftCell="A1">
      <selection activeCell="T75" sqref="T75"/>
    </sheetView>
  </sheetViews>
  <sheetFormatPr defaultColWidth="12" defaultRowHeight="11.25"/>
  <cols>
    <col min="1" max="1" width="21.83203125" style="833" customWidth="1"/>
    <col min="2" max="2" width="1.3359375" style="833" customWidth="1"/>
    <col min="3" max="4" width="15.16015625" style="833" customWidth="1"/>
    <col min="5" max="5" width="1.5" style="833" customWidth="1"/>
    <col min="6" max="6" width="21.83203125" style="833" customWidth="1"/>
    <col min="7" max="7" width="1.5" style="833" customWidth="1"/>
    <col min="8" max="9" width="15.16015625" style="833" customWidth="1"/>
    <col min="10" max="10" width="0.4921875" style="834" customWidth="1"/>
    <col min="11" max="11" width="0.1640625" style="833" customWidth="1"/>
    <col min="12" max="16384" width="13.33203125" style="833" customWidth="1"/>
  </cols>
  <sheetData>
    <row r="1" ht="7.5" customHeight="1"/>
    <row r="2" spans="1:9" ht="12.75" customHeight="1">
      <c r="A2" s="918" t="s">
        <v>1394</v>
      </c>
      <c r="B2" s="918"/>
      <c r="C2" s="918"/>
      <c r="D2" s="918"/>
      <c r="E2" s="918"/>
      <c r="F2" s="918"/>
      <c r="G2" s="918"/>
      <c r="H2" s="918"/>
      <c r="I2" s="918"/>
    </row>
    <row r="3" spans="1:9" ht="7.5" customHeight="1">
      <c r="A3" s="835"/>
      <c r="C3" s="835"/>
      <c r="D3" s="835"/>
      <c r="H3" s="835"/>
      <c r="I3" s="835"/>
    </row>
    <row r="4" spans="1:11" ht="7.5" customHeight="1">
      <c r="A4" s="1169" t="s">
        <v>192</v>
      </c>
      <c r="B4" s="1170"/>
      <c r="C4" s="1155" t="s">
        <v>193</v>
      </c>
      <c r="D4" s="1156"/>
      <c r="E4" s="1159" t="s">
        <v>194</v>
      </c>
      <c r="F4" s="1160"/>
      <c r="G4" s="1168"/>
      <c r="H4" s="1159" t="s">
        <v>193</v>
      </c>
      <c r="I4" s="1160"/>
      <c r="J4" s="194"/>
      <c r="K4" s="195"/>
    </row>
    <row r="5" spans="1:9" ht="7.5" customHeight="1">
      <c r="A5" s="1171"/>
      <c r="B5" s="1172"/>
      <c r="C5" s="1155"/>
      <c r="D5" s="1156"/>
      <c r="E5" s="1155"/>
      <c r="F5" s="1161"/>
      <c r="G5" s="1156"/>
      <c r="H5" s="1155"/>
      <c r="I5" s="1161"/>
    </row>
    <row r="6" spans="1:9" ht="7.5" customHeight="1">
      <c r="A6" s="1171"/>
      <c r="B6" s="1172"/>
      <c r="C6" s="1157"/>
      <c r="D6" s="1158"/>
      <c r="E6" s="1155"/>
      <c r="F6" s="1161"/>
      <c r="G6" s="1156"/>
      <c r="H6" s="1157"/>
      <c r="I6" s="1162"/>
    </row>
    <row r="7" spans="1:9" ht="7.5" customHeight="1">
      <c r="A7" s="1171"/>
      <c r="B7" s="1172"/>
      <c r="C7" s="1165" t="s">
        <v>195</v>
      </c>
      <c r="D7" s="1160" t="s">
        <v>196</v>
      </c>
      <c r="E7" s="1155"/>
      <c r="F7" s="1161"/>
      <c r="G7" s="1156"/>
      <c r="H7" s="1165" t="s">
        <v>195</v>
      </c>
      <c r="I7" s="1160" t="s">
        <v>196</v>
      </c>
    </row>
    <row r="8" spans="1:9" ht="7.5" customHeight="1">
      <c r="A8" s="1171"/>
      <c r="B8" s="1172"/>
      <c r="C8" s="1166"/>
      <c r="D8" s="1161"/>
      <c r="E8" s="1155"/>
      <c r="F8" s="1161"/>
      <c r="G8" s="1156"/>
      <c r="H8" s="1166"/>
      <c r="I8" s="1161"/>
    </row>
    <row r="9" spans="1:9" ht="7.5" customHeight="1">
      <c r="A9" s="1171"/>
      <c r="B9" s="1172"/>
      <c r="C9" s="1167"/>
      <c r="D9" s="1162"/>
      <c r="E9" s="1155"/>
      <c r="F9" s="1161"/>
      <c r="G9" s="1156"/>
      <c r="H9" s="1167"/>
      <c r="I9" s="1162"/>
    </row>
    <row r="10" spans="1:9" ht="9" customHeight="1">
      <c r="A10" s="1173"/>
      <c r="B10" s="1174"/>
      <c r="C10" s="1151" t="s">
        <v>32</v>
      </c>
      <c r="D10" s="1152"/>
      <c r="E10" s="1157"/>
      <c r="F10" s="1162"/>
      <c r="G10" s="1158"/>
      <c r="H10" s="1151" t="s">
        <v>32</v>
      </c>
      <c r="I10" s="1163"/>
    </row>
    <row r="11" spans="1:11" ht="7.5" customHeight="1">
      <c r="A11" s="196"/>
      <c r="B11" s="196"/>
      <c r="C11" s="196"/>
      <c r="D11" s="197"/>
      <c r="E11" s="198"/>
      <c r="F11" s="834"/>
      <c r="G11" s="199"/>
      <c r="H11" s="198"/>
      <c r="I11" s="198"/>
      <c r="J11" s="199"/>
      <c r="K11" s="198"/>
    </row>
    <row r="12" spans="1:11" ht="7.5" customHeight="1">
      <c r="A12" s="1153" t="s">
        <v>8</v>
      </c>
      <c r="B12" s="1153"/>
      <c r="C12" s="1153"/>
      <c r="D12" s="1154"/>
      <c r="E12" s="1153" t="s">
        <v>87</v>
      </c>
      <c r="F12" s="1153"/>
      <c r="G12" s="1153"/>
      <c r="H12" s="1153"/>
      <c r="I12" s="1153"/>
      <c r="J12" s="200"/>
      <c r="K12" s="201"/>
    </row>
    <row r="13" spans="1:4" ht="7.5" customHeight="1">
      <c r="A13" s="834"/>
      <c r="B13" s="834"/>
      <c r="C13" s="834"/>
      <c r="D13" s="836"/>
    </row>
    <row r="14" spans="1:12" ht="7.5" customHeight="1">
      <c r="A14" s="202" t="s">
        <v>9</v>
      </c>
      <c r="B14" s="834"/>
      <c r="C14" s="834"/>
      <c r="D14" s="836"/>
      <c r="F14" s="203" t="s">
        <v>9</v>
      </c>
      <c r="G14" s="204"/>
      <c r="L14" s="205"/>
    </row>
    <row r="15" spans="1:7" ht="7.5" customHeight="1">
      <c r="A15" s="206"/>
      <c r="B15" s="834"/>
      <c r="C15" s="834"/>
      <c r="D15" s="836"/>
      <c r="F15" s="204"/>
      <c r="G15" s="204"/>
    </row>
    <row r="16" spans="1:9" ht="7.5" customHeight="1">
      <c r="A16" s="207" t="s">
        <v>11</v>
      </c>
      <c r="B16" s="836"/>
      <c r="C16" s="837" t="s">
        <v>197</v>
      </c>
      <c r="D16" s="208">
        <v>421528813</v>
      </c>
      <c r="E16" s="838"/>
      <c r="F16" s="209" t="s">
        <v>88</v>
      </c>
      <c r="G16" s="210"/>
      <c r="H16" s="837" t="s">
        <v>197</v>
      </c>
      <c r="I16" s="208">
        <v>11244788</v>
      </c>
    </row>
    <row r="17" spans="1:12" ht="7.5" customHeight="1">
      <c r="A17" s="207" t="s">
        <v>13</v>
      </c>
      <c r="B17" s="836"/>
      <c r="C17" s="837" t="s">
        <v>197</v>
      </c>
      <c r="D17" s="208">
        <v>27735084</v>
      </c>
      <c r="E17" s="838"/>
      <c r="F17" s="209" t="s">
        <v>89</v>
      </c>
      <c r="G17" s="210"/>
      <c r="H17" s="837" t="s">
        <v>197</v>
      </c>
      <c r="I17" s="208">
        <v>9294378</v>
      </c>
      <c r="L17" s="205"/>
    </row>
    <row r="18" spans="1:9" ht="7.5" customHeight="1">
      <c r="A18" s="207" t="s">
        <v>15</v>
      </c>
      <c r="B18" s="836"/>
      <c r="C18" s="837" t="s">
        <v>197</v>
      </c>
      <c r="D18" s="208">
        <v>37482271</v>
      </c>
      <c r="E18" s="838"/>
      <c r="F18" s="209" t="s">
        <v>90</v>
      </c>
      <c r="G18" s="210"/>
      <c r="H18" s="837" t="s">
        <v>197</v>
      </c>
      <c r="I18" s="208">
        <v>7195918</v>
      </c>
    </row>
    <row r="19" spans="1:9" ht="7.5" customHeight="1">
      <c r="A19" s="207" t="s">
        <v>17</v>
      </c>
      <c r="B19" s="836"/>
      <c r="C19" s="837" t="s">
        <v>197</v>
      </c>
      <c r="D19" s="208">
        <v>46765884</v>
      </c>
      <c r="E19" s="838"/>
      <c r="F19" s="204"/>
      <c r="G19" s="210"/>
      <c r="H19" s="839"/>
      <c r="I19" s="208"/>
    </row>
    <row r="20" spans="1:9" ht="7.5" customHeight="1">
      <c r="A20" s="207" t="s">
        <v>19</v>
      </c>
      <c r="B20" s="836"/>
      <c r="C20" s="837" t="s">
        <v>197</v>
      </c>
      <c r="D20" s="208">
        <v>187530540</v>
      </c>
      <c r="E20" s="838"/>
      <c r="F20" s="211" t="s">
        <v>25</v>
      </c>
      <c r="G20" s="210"/>
      <c r="H20" s="840" t="s">
        <v>197</v>
      </c>
      <c r="I20" s="212">
        <v>27735084</v>
      </c>
    </row>
    <row r="21" spans="1:9" ht="7.5" customHeight="1">
      <c r="A21" s="207" t="s">
        <v>21</v>
      </c>
      <c r="B21" s="836"/>
      <c r="C21" s="837" t="s">
        <v>197</v>
      </c>
      <c r="D21" s="208">
        <v>46485965</v>
      </c>
      <c r="E21" s="838"/>
      <c r="F21" s="204"/>
      <c r="G21" s="210"/>
      <c r="H21" s="841"/>
      <c r="I21" s="208"/>
    </row>
    <row r="22" spans="1:9" ht="7.5" customHeight="1">
      <c r="A22" s="207" t="s">
        <v>23</v>
      </c>
      <c r="B22" s="836"/>
      <c r="C22" s="837" t="s">
        <v>197</v>
      </c>
      <c r="D22" s="208">
        <v>85243306</v>
      </c>
      <c r="E22" s="838"/>
      <c r="F22" s="203" t="s">
        <v>198</v>
      </c>
      <c r="G22" s="210"/>
      <c r="H22" s="841"/>
      <c r="I22" s="208"/>
    </row>
    <row r="23" spans="1:9" ht="7.5" customHeight="1">
      <c r="A23" s="206"/>
      <c r="B23" s="836"/>
      <c r="C23" s="837"/>
      <c r="D23" s="208"/>
      <c r="E23" s="838"/>
      <c r="F23" s="204"/>
      <c r="G23" s="210"/>
      <c r="H23" s="841"/>
      <c r="I23" s="208"/>
    </row>
    <row r="24" spans="1:9" ht="7.5" customHeight="1">
      <c r="A24" s="213" t="s">
        <v>25</v>
      </c>
      <c r="B24" s="836"/>
      <c r="C24" s="840" t="s">
        <v>197</v>
      </c>
      <c r="D24" s="212">
        <v>852771863</v>
      </c>
      <c r="E24" s="838"/>
      <c r="F24" s="209" t="s">
        <v>91</v>
      </c>
      <c r="G24" s="210"/>
      <c r="H24" s="214">
        <v>40372575</v>
      </c>
      <c r="I24" s="208">
        <v>16516053</v>
      </c>
    </row>
    <row r="25" spans="1:9" ht="7.5" customHeight="1">
      <c r="A25" s="206"/>
      <c r="B25" s="834"/>
      <c r="C25" s="834"/>
      <c r="D25" s="208"/>
      <c r="E25" s="838"/>
      <c r="F25" s="209" t="s">
        <v>92</v>
      </c>
      <c r="G25" s="210"/>
      <c r="H25" s="215">
        <v>24769626</v>
      </c>
      <c r="I25" s="208">
        <v>10078921</v>
      </c>
    </row>
    <row r="26" spans="1:9" ht="7.5" customHeight="1">
      <c r="A26" s="206"/>
      <c r="B26" s="834"/>
      <c r="C26" s="834"/>
      <c r="D26" s="208"/>
      <c r="E26" s="838"/>
      <c r="F26" s="209" t="s">
        <v>93</v>
      </c>
      <c r="G26" s="210"/>
      <c r="H26" s="215">
        <v>39450531</v>
      </c>
      <c r="I26" s="208">
        <v>15787875</v>
      </c>
    </row>
    <row r="27" spans="1:9" ht="7.5" customHeight="1">
      <c r="A27" s="202" t="s">
        <v>198</v>
      </c>
      <c r="B27" s="834"/>
      <c r="C27" s="834"/>
      <c r="D27" s="208"/>
      <c r="E27" s="838"/>
      <c r="F27" s="209" t="s">
        <v>88</v>
      </c>
      <c r="G27" s="210"/>
      <c r="H27" s="215">
        <v>59374267</v>
      </c>
      <c r="I27" s="208">
        <v>23488721</v>
      </c>
    </row>
    <row r="28" spans="1:9" ht="7.5" customHeight="1">
      <c r="A28" s="206"/>
      <c r="B28" s="834"/>
      <c r="C28" s="834"/>
      <c r="D28" s="208"/>
      <c r="E28" s="838"/>
      <c r="F28" s="209" t="s">
        <v>89</v>
      </c>
      <c r="G28" s="210"/>
      <c r="H28" s="215">
        <v>58865267</v>
      </c>
      <c r="I28" s="208">
        <v>24641274</v>
      </c>
    </row>
    <row r="29" spans="1:9" ht="7.5" customHeight="1">
      <c r="A29" s="207" t="s">
        <v>11</v>
      </c>
      <c r="B29" s="836"/>
      <c r="C29" s="216">
        <v>1399400038</v>
      </c>
      <c r="D29" s="208">
        <v>616806851</v>
      </c>
      <c r="E29" s="838"/>
      <c r="F29" s="209" t="s">
        <v>94</v>
      </c>
      <c r="G29" s="210"/>
      <c r="H29" s="215">
        <v>27354707</v>
      </c>
      <c r="I29" s="208">
        <v>11190562</v>
      </c>
    </row>
    <row r="30" spans="1:9" ht="7.5" customHeight="1">
      <c r="A30" s="207" t="s">
        <v>13</v>
      </c>
      <c r="B30" s="836"/>
      <c r="C30" s="216">
        <v>361830737</v>
      </c>
      <c r="D30" s="208">
        <v>145118051</v>
      </c>
      <c r="E30" s="838"/>
      <c r="F30" s="209" t="s">
        <v>95</v>
      </c>
      <c r="G30" s="210"/>
      <c r="H30" s="215">
        <v>41601897</v>
      </c>
      <c r="I30" s="208">
        <v>15600711</v>
      </c>
    </row>
    <row r="31" spans="1:9" ht="7.5" customHeight="1">
      <c r="A31" s="207" t="s">
        <v>15</v>
      </c>
      <c r="B31" s="836"/>
      <c r="C31" s="216">
        <v>278452639</v>
      </c>
      <c r="D31" s="208">
        <v>99336224</v>
      </c>
      <c r="E31" s="838"/>
      <c r="F31" s="209" t="s">
        <v>96</v>
      </c>
      <c r="G31" s="210"/>
      <c r="H31" s="215">
        <v>30799586</v>
      </c>
      <c r="I31" s="208">
        <v>12458259</v>
      </c>
    </row>
    <row r="32" spans="1:9" ht="7.5" customHeight="1">
      <c r="A32" s="207" t="s">
        <v>17</v>
      </c>
      <c r="B32" s="836"/>
      <c r="C32" s="216">
        <v>292537039</v>
      </c>
      <c r="D32" s="208">
        <v>104001748</v>
      </c>
      <c r="E32" s="838"/>
      <c r="F32" s="209" t="s">
        <v>97</v>
      </c>
      <c r="G32" s="210"/>
      <c r="H32" s="215">
        <v>39242281</v>
      </c>
      <c r="I32" s="208">
        <v>15355675</v>
      </c>
    </row>
    <row r="33" spans="1:9" ht="7.5" customHeight="1">
      <c r="A33" s="207" t="s">
        <v>19</v>
      </c>
      <c r="B33" s="836"/>
      <c r="C33" s="216">
        <v>344243857</v>
      </c>
      <c r="D33" s="208">
        <v>151106389</v>
      </c>
      <c r="E33" s="838"/>
      <c r="F33" s="204"/>
      <c r="G33" s="210"/>
      <c r="H33" s="215"/>
      <c r="I33" s="208"/>
    </row>
    <row r="34" spans="1:9" ht="7.5" customHeight="1">
      <c r="A34" s="207" t="s">
        <v>21</v>
      </c>
      <c r="B34" s="836"/>
      <c r="C34" s="216">
        <v>385373129</v>
      </c>
      <c r="D34" s="208">
        <v>139072467</v>
      </c>
      <c r="E34" s="838"/>
      <c r="F34" s="211" t="s">
        <v>25</v>
      </c>
      <c r="G34" s="210"/>
      <c r="H34" s="217">
        <f>SUM(H24:H33)</f>
        <v>361830737</v>
      </c>
      <c r="I34" s="218">
        <f>SUM(I24:I33)</f>
        <v>145118051</v>
      </c>
    </row>
    <row r="35" spans="1:8" ht="7.5" customHeight="1">
      <c r="A35" s="207" t="s">
        <v>23</v>
      </c>
      <c r="B35" s="836"/>
      <c r="C35" s="216">
        <v>514958914</v>
      </c>
      <c r="D35" s="208">
        <v>219814199</v>
      </c>
      <c r="E35" s="838"/>
      <c r="F35" s="204"/>
      <c r="G35" s="210"/>
      <c r="H35" s="215"/>
    </row>
    <row r="36" spans="1:9" ht="7.5" customHeight="1">
      <c r="A36" s="206"/>
      <c r="B36" s="836"/>
      <c r="C36" s="216"/>
      <c r="D36" s="208"/>
      <c r="E36" s="838"/>
      <c r="F36" s="219" t="s">
        <v>199</v>
      </c>
      <c r="G36" s="210"/>
      <c r="H36" s="217">
        <f>SUM(I20,I34)</f>
        <v>172853135</v>
      </c>
      <c r="I36" s="842" t="s">
        <v>197</v>
      </c>
    </row>
    <row r="37" spans="1:7" ht="7.5" customHeight="1">
      <c r="A37" s="213" t="s">
        <v>25</v>
      </c>
      <c r="B37" s="836"/>
      <c r="C37" s="218">
        <f>SUM(C29:C36)</f>
        <v>3576796353</v>
      </c>
      <c r="D37" s="218">
        <v>1475255929</v>
      </c>
      <c r="E37" s="838"/>
      <c r="F37" s="204"/>
      <c r="G37" s="204"/>
    </row>
    <row r="38" spans="1:7" ht="7.5" customHeight="1">
      <c r="A38" s="213"/>
      <c r="B38" s="834"/>
      <c r="C38" s="834"/>
      <c r="D38" s="834"/>
      <c r="E38" s="838"/>
      <c r="F38" s="204"/>
      <c r="G38" s="204"/>
    </row>
    <row r="39" spans="1:5" ht="7.5" customHeight="1">
      <c r="A39" s="206"/>
      <c r="B39" s="834"/>
      <c r="C39" s="834"/>
      <c r="D39" s="834"/>
      <c r="E39" s="838"/>
    </row>
    <row r="40" spans="1:9" ht="7.5" customHeight="1">
      <c r="A40" s="202" t="s">
        <v>200</v>
      </c>
      <c r="B40" s="834"/>
      <c r="C40" s="834"/>
      <c r="D40" s="834"/>
      <c r="E40" s="838"/>
      <c r="F40" s="1153" t="s">
        <v>98</v>
      </c>
      <c r="G40" s="1153"/>
      <c r="H40" s="1153"/>
      <c r="I40" s="1153"/>
    </row>
    <row r="41" spans="1:7" ht="7.5" customHeight="1">
      <c r="A41" s="206"/>
      <c r="B41" s="834"/>
      <c r="C41" s="834"/>
      <c r="D41" s="834"/>
      <c r="E41" s="838"/>
      <c r="F41" s="204"/>
      <c r="G41" s="204"/>
    </row>
    <row r="42" spans="1:7" ht="7.5" customHeight="1">
      <c r="A42" s="207" t="s">
        <v>11</v>
      </c>
      <c r="B42" s="836"/>
      <c r="C42" s="843">
        <v>1038335664</v>
      </c>
      <c r="D42" s="837" t="s">
        <v>197</v>
      </c>
      <c r="E42" s="838"/>
      <c r="F42" s="203" t="s">
        <v>9</v>
      </c>
      <c r="G42" s="204"/>
    </row>
    <row r="43" spans="1:7" ht="7.5" customHeight="1">
      <c r="A43" s="207" t="s">
        <v>13</v>
      </c>
      <c r="B43" s="836"/>
      <c r="C43" s="216">
        <v>172853135</v>
      </c>
      <c r="D43" s="837" t="s">
        <v>197</v>
      </c>
      <c r="E43" s="838"/>
      <c r="F43" s="204"/>
      <c r="G43" s="204"/>
    </row>
    <row r="44" spans="1:9" ht="7.5" customHeight="1">
      <c r="A44" s="207" t="s">
        <v>15</v>
      </c>
      <c r="B44" s="836"/>
      <c r="C44" s="216">
        <v>136818495</v>
      </c>
      <c r="D44" s="837" t="s">
        <v>197</v>
      </c>
      <c r="E44" s="838"/>
      <c r="F44" s="209" t="s">
        <v>99</v>
      </c>
      <c r="G44" s="210"/>
      <c r="H44" s="837" t="s">
        <v>197</v>
      </c>
      <c r="I44" s="208">
        <v>6732924</v>
      </c>
    </row>
    <row r="45" spans="1:9" ht="7.5" customHeight="1">
      <c r="A45" s="207" t="s">
        <v>17</v>
      </c>
      <c r="B45" s="836"/>
      <c r="C45" s="216">
        <v>150767632</v>
      </c>
      <c r="D45" s="837" t="s">
        <v>197</v>
      </c>
      <c r="E45" s="838"/>
      <c r="F45" s="209" t="s">
        <v>100</v>
      </c>
      <c r="G45" s="210"/>
      <c r="H45" s="837" t="s">
        <v>197</v>
      </c>
      <c r="I45" s="208">
        <v>24332532</v>
      </c>
    </row>
    <row r="46" spans="1:9" ht="7.5" customHeight="1">
      <c r="A46" s="207" t="s">
        <v>19</v>
      </c>
      <c r="B46" s="836"/>
      <c r="C46" s="216">
        <v>338636929</v>
      </c>
      <c r="D46" s="837" t="s">
        <v>197</v>
      </c>
      <c r="E46" s="838"/>
      <c r="F46" s="209" t="s">
        <v>721</v>
      </c>
      <c r="G46" s="210"/>
      <c r="H46" s="837" t="s">
        <v>197</v>
      </c>
      <c r="I46" s="208">
        <v>6416815</v>
      </c>
    </row>
    <row r="47" spans="1:9" ht="7.5" customHeight="1">
      <c r="A47" s="207" t="s">
        <v>21</v>
      </c>
      <c r="B47" s="836"/>
      <c r="C47" s="216">
        <v>185558432</v>
      </c>
      <c r="D47" s="837" t="s">
        <v>197</v>
      </c>
      <c r="E47" s="838"/>
      <c r="F47" s="204"/>
      <c r="G47" s="210"/>
      <c r="H47" s="839"/>
      <c r="I47" s="208"/>
    </row>
    <row r="48" spans="1:9" ht="7.5" customHeight="1">
      <c r="A48" s="207" t="s">
        <v>23</v>
      </c>
      <c r="B48" s="836"/>
      <c r="C48" s="216">
        <v>305057505</v>
      </c>
      <c r="D48" s="837" t="s">
        <v>197</v>
      </c>
      <c r="E48" s="838"/>
      <c r="F48" s="211" t="s">
        <v>25</v>
      </c>
      <c r="G48" s="210"/>
      <c r="H48" s="840" t="s">
        <v>197</v>
      </c>
      <c r="I48" s="212">
        <v>37482271</v>
      </c>
    </row>
    <row r="49" spans="1:9" ht="7.5" customHeight="1">
      <c r="A49" s="206"/>
      <c r="B49" s="836"/>
      <c r="C49" s="216"/>
      <c r="D49" s="844"/>
      <c r="E49" s="838"/>
      <c r="F49" s="204"/>
      <c r="G49" s="210"/>
      <c r="H49" s="841"/>
      <c r="I49" s="208"/>
    </row>
    <row r="50" spans="1:9" ht="7.5" customHeight="1">
      <c r="A50" s="213" t="s">
        <v>25</v>
      </c>
      <c r="B50" s="836"/>
      <c r="C50" s="220">
        <f>SUM(C42:C49)</f>
        <v>2328027792</v>
      </c>
      <c r="D50" s="840" t="s">
        <v>197</v>
      </c>
      <c r="E50" s="838"/>
      <c r="F50" s="203" t="s">
        <v>198</v>
      </c>
      <c r="G50" s="210"/>
      <c r="H50" s="841"/>
      <c r="I50" s="208"/>
    </row>
    <row r="51" spans="1:9" ht="7.5" customHeight="1">
      <c r="A51" s="213"/>
      <c r="E51" s="838"/>
      <c r="F51" s="204"/>
      <c r="G51" s="210"/>
      <c r="H51" s="841"/>
      <c r="I51" s="208"/>
    </row>
    <row r="52" spans="1:9" ht="7.5" customHeight="1">
      <c r="A52" s="213"/>
      <c r="E52" s="838"/>
      <c r="F52" s="209" t="s">
        <v>102</v>
      </c>
      <c r="G52" s="210"/>
      <c r="H52" s="215">
        <v>37594815</v>
      </c>
      <c r="I52" s="208">
        <v>12287044</v>
      </c>
    </row>
    <row r="53" spans="1:9" ht="7.5" customHeight="1">
      <c r="A53" s="206"/>
      <c r="E53" s="838"/>
      <c r="F53" s="209" t="s">
        <v>103</v>
      </c>
      <c r="G53" s="210"/>
      <c r="H53" s="215">
        <v>40406407</v>
      </c>
      <c r="I53" s="208">
        <v>14261085</v>
      </c>
    </row>
    <row r="54" spans="1:9" ht="7.5" customHeight="1">
      <c r="A54" s="1164" t="s">
        <v>48</v>
      </c>
      <c r="B54" s="1164"/>
      <c r="C54" s="1164"/>
      <c r="D54" s="1154"/>
      <c r="E54" s="838"/>
      <c r="F54" s="209" t="s">
        <v>722</v>
      </c>
      <c r="G54" s="210"/>
      <c r="H54" s="215">
        <v>35243146</v>
      </c>
      <c r="I54" s="208">
        <v>14288110</v>
      </c>
    </row>
    <row r="55" spans="1:9" ht="7.5" customHeight="1">
      <c r="A55" s="206"/>
      <c r="E55" s="838"/>
      <c r="F55" s="209" t="s">
        <v>104</v>
      </c>
      <c r="G55" s="210"/>
      <c r="H55" s="215">
        <v>33833576</v>
      </c>
      <c r="I55" s="208">
        <v>11804512</v>
      </c>
    </row>
    <row r="56" spans="1:9" ht="7.5" customHeight="1">
      <c r="A56" s="202" t="s">
        <v>9</v>
      </c>
      <c r="E56" s="838"/>
      <c r="F56" s="209" t="s">
        <v>100</v>
      </c>
      <c r="G56" s="210"/>
      <c r="H56" s="215">
        <v>56458761</v>
      </c>
      <c r="I56" s="208">
        <v>21174511</v>
      </c>
    </row>
    <row r="57" spans="1:9" ht="7.5" customHeight="1">
      <c r="A57" s="206"/>
      <c r="E57" s="838"/>
      <c r="F57" s="209" t="s">
        <v>105</v>
      </c>
      <c r="G57" s="210"/>
      <c r="H57" s="215">
        <v>47646792</v>
      </c>
      <c r="I57" s="208">
        <v>16817797</v>
      </c>
    </row>
    <row r="58" spans="1:9" ht="7.5" customHeight="1">
      <c r="A58" s="207" t="s">
        <v>49</v>
      </c>
      <c r="B58" s="836"/>
      <c r="C58" s="837" t="s">
        <v>197</v>
      </c>
      <c r="D58" s="208">
        <v>31642750</v>
      </c>
      <c r="E58" s="838"/>
      <c r="F58" s="209" t="s">
        <v>106</v>
      </c>
      <c r="G58" s="210"/>
      <c r="H58" s="215">
        <v>27269142</v>
      </c>
      <c r="I58" s="208">
        <v>8703165</v>
      </c>
    </row>
    <row r="59" spans="1:9" ht="7.5" customHeight="1">
      <c r="A59" s="207" t="s">
        <v>50</v>
      </c>
      <c r="B59" s="836"/>
      <c r="C59" s="837" t="s">
        <v>197</v>
      </c>
      <c r="D59" s="208">
        <v>377298364</v>
      </c>
      <c r="E59" s="838"/>
      <c r="F59" s="209"/>
      <c r="G59" s="210"/>
      <c r="H59" s="215"/>
      <c r="I59" s="208"/>
    </row>
    <row r="60" spans="1:9" ht="7.5" customHeight="1">
      <c r="A60" s="207" t="s">
        <v>51</v>
      </c>
      <c r="B60" s="836"/>
      <c r="C60" s="837" t="s">
        <v>197</v>
      </c>
      <c r="D60" s="208">
        <v>12587699</v>
      </c>
      <c r="E60" s="838"/>
      <c r="F60" s="211" t="s">
        <v>25</v>
      </c>
      <c r="G60" s="210"/>
      <c r="H60" s="217">
        <f>SUM(H52:H59)</f>
        <v>278452639</v>
      </c>
      <c r="I60" s="218">
        <f>SUM(I52:I59)</f>
        <v>99336224</v>
      </c>
    </row>
    <row r="61" spans="1:8" ht="7.5" customHeight="1">
      <c r="A61" s="206"/>
      <c r="B61" s="836"/>
      <c r="C61" s="839"/>
      <c r="E61" s="838"/>
      <c r="F61" s="204"/>
      <c r="G61" s="210"/>
      <c r="H61" s="215"/>
    </row>
    <row r="62" spans="1:9" ht="7.5" customHeight="1">
      <c r="A62" s="213" t="s">
        <v>25</v>
      </c>
      <c r="B62" s="836"/>
      <c r="C62" s="840" t="s">
        <v>197</v>
      </c>
      <c r="D62" s="208">
        <v>421528813</v>
      </c>
      <c r="E62" s="838"/>
      <c r="F62" s="219" t="s">
        <v>199</v>
      </c>
      <c r="G62" s="210"/>
      <c r="H62" s="217">
        <f>SUM(I48,I60)</f>
        <v>136818495</v>
      </c>
      <c r="I62" s="842" t="s">
        <v>197</v>
      </c>
    </row>
    <row r="63" spans="1:7" ht="7.5" customHeight="1">
      <c r="A63" s="206"/>
      <c r="B63" s="836"/>
      <c r="C63" s="841"/>
      <c r="E63" s="838"/>
      <c r="F63" s="204"/>
      <c r="G63" s="204"/>
    </row>
    <row r="64" spans="1:7" ht="7.5" customHeight="1">
      <c r="A64" s="206"/>
      <c r="B64" s="836"/>
      <c r="C64" s="841"/>
      <c r="E64" s="838"/>
      <c r="F64" s="204"/>
      <c r="G64" s="204"/>
    </row>
    <row r="65" spans="1:5" ht="7.5" customHeight="1">
      <c r="A65" s="206"/>
      <c r="B65" s="836"/>
      <c r="C65" s="841"/>
      <c r="E65" s="838"/>
    </row>
    <row r="66" spans="1:9" ht="7.5" customHeight="1">
      <c r="A66" s="202" t="s">
        <v>198</v>
      </c>
      <c r="B66" s="836"/>
      <c r="C66" s="841"/>
      <c r="E66" s="838"/>
      <c r="F66" s="1153" t="s">
        <v>107</v>
      </c>
      <c r="G66" s="1153"/>
      <c r="H66" s="1153"/>
      <c r="I66" s="1153"/>
    </row>
    <row r="67" spans="1:7" ht="7.5" customHeight="1">
      <c r="A67" s="206"/>
      <c r="B67" s="836"/>
      <c r="C67" s="841"/>
      <c r="E67" s="838"/>
      <c r="F67" s="204"/>
      <c r="G67" s="204"/>
    </row>
    <row r="68" spans="1:7" ht="7.5" customHeight="1">
      <c r="A68" s="207" t="s">
        <v>52</v>
      </c>
      <c r="B68" s="836"/>
      <c r="C68" s="216">
        <v>66424630</v>
      </c>
      <c r="D68" s="208">
        <v>26319193</v>
      </c>
      <c r="E68" s="838"/>
      <c r="F68" s="203" t="s">
        <v>9</v>
      </c>
      <c r="G68" s="204"/>
    </row>
    <row r="69" spans="1:7" ht="7.5" customHeight="1">
      <c r="A69" s="207" t="s">
        <v>53</v>
      </c>
      <c r="B69" s="836"/>
      <c r="C69" s="216">
        <v>38550754</v>
      </c>
      <c r="D69" s="208">
        <v>15720194</v>
      </c>
      <c r="E69" s="838"/>
      <c r="F69" s="204"/>
      <c r="G69" s="204"/>
    </row>
    <row r="70" spans="1:9" ht="7.5" customHeight="1">
      <c r="A70" s="207" t="s">
        <v>54</v>
      </c>
      <c r="B70" s="836"/>
      <c r="C70" s="216">
        <v>52425009</v>
      </c>
      <c r="D70" s="208">
        <v>19652364</v>
      </c>
      <c r="E70" s="838"/>
      <c r="F70" s="209" t="s">
        <v>108</v>
      </c>
      <c r="G70" s="210"/>
      <c r="H70" s="837" t="s">
        <v>197</v>
      </c>
      <c r="I70" s="208">
        <v>11236904</v>
      </c>
    </row>
    <row r="71" spans="1:9" ht="7.5" customHeight="1">
      <c r="A71" s="207" t="s">
        <v>55</v>
      </c>
      <c r="B71" s="836"/>
      <c r="C71" s="216">
        <v>68029857</v>
      </c>
      <c r="D71" s="208">
        <v>28745010</v>
      </c>
      <c r="E71" s="838"/>
      <c r="F71" s="209" t="s">
        <v>109</v>
      </c>
      <c r="G71" s="210"/>
      <c r="H71" s="837" t="s">
        <v>197</v>
      </c>
      <c r="I71" s="208">
        <v>10896356</v>
      </c>
    </row>
    <row r="72" spans="1:9" ht="7.5" customHeight="1">
      <c r="A72" s="207" t="s">
        <v>56</v>
      </c>
      <c r="B72" s="836"/>
      <c r="C72" s="216">
        <v>60099524</v>
      </c>
      <c r="D72" s="208">
        <v>26402045</v>
      </c>
      <c r="E72" s="838"/>
      <c r="F72" s="209" t="s">
        <v>110</v>
      </c>
      <c r="G72" s="210"/>
      <c r="H72" s="837" t="s">
        <v>197</v>
      </c>
      <c r="I72" s="208">
        <v>17495432</v>
      </c>
    </row>
    <row r="73" spans="1:9" ht="7.5" customHeight="1">
      <c r="A73" s="207" t="s">
        <v>57</v>
      </c>
      <c r="B73" s="836"/>
      <c r="C73" s="216">
        <v>44442957</v>
      </c>
      <c r="D73" s="208">
        <v>21706290</v>
      </c>
      <c r="E73" s="838"/>
      <c r="F73" s="209" t="s">
        <v>111</v>
      </c>
      <c r="G73" s="210"/>
      <c r="H73" s="837" t="s">
        <v>197</v>
      </c>
      <c r="I73" s="208">
        <v>7137192</v>
      </c>
    </row>
    <row r="74" spans="1:9" ht="7.5" customHeight="1">
      <c r="A74" s="207" t="s">
        <v>58</v>
      </c>
      <c r="B74" s="836"/>
      <c r="C74" s="216">
        <v>58009167</v>
      </c>
      <c r="D74" s="208">
        <v>24810438</v>
      </c>
      <c r="E74" s="838"/>
      <c r="F74" s="204"/>
      <c r="G74" s="210"/>
      <c r="H74" s="839"/>
      <c r="I74" s="208"/>
    </row>
    <row r="75" spans="1:9" ht="7.5" customHeight="1">
      <c r="A75" s="207" t="s">
        <v>59</v>
      </c>
      <c r="B75" s="836"/>
      <c r="C75" s="216">
        <v>78690727</v>
      </c>
      <c r="D75" s="208">
        <v>35010705</v>
      </c>
      <c r="E75" s="838"/>
      <c r="F75" s="211" t="s">
        <v>25</v>
      </c>
      <c r="G75" s="210"/>
      <c r="H75" s="840" t="s">
        <v>197</v>
      </c>
      <c r="I75" s="212">
        <v>46765884</v>
      </c>
    </row>
    <row r="76" spans="1:9" ht="7.5" customHeight="1">
      <c r="A76" s="207" t="s">
        <v>61</v>
      </c>
      <c r="B76" s="836"/>
      <c r="C76" s="216">
        <v>96990152</v>
      </c>
      <c r="D76" s="208">
        <v>36338862</v>
      </c>
      <c r="E76" s="838"/>
      <c r="F76" s="204"/>
      <c r="G76" s="210"/>
      <c r="H76" s="841"/>
      <c r="I76" s="208"/>
    </row>
    <row r="77" spans="1:9" ht="7.5" customHeight="1">
      <c r="A77" s="207" t="s">
        <v>63</v>
      </c>
      <c r="B77" s="836"/>
      <c r="C77" s="216">
        <v>33377060</v>
      </c>
      <c r="D77" s="208">
        <v>14088809</v>
      </c>
      <c r="E77" s="838"/>
      <c r="F77" s="203" t="s">
        <v>198</v>
      </c>
      <c r="G77" s="210"/>
      <c r="H77" s="841"/>
      <c r="I77" s="208"/>
    </row>
    <row r="78" spans="1:9" ht="7.5" customHeight="1">
      <c r="A78" s="207" t="s">
        <v>723</v>
      </c>
      <c r="B78" s="836"/>
      <c r="C78" s="216">
        <v>49908764</v>
      </c>
      <c r="D78" s="208">
        <v>20351684</v>
      </c>
      <c r="E78" s="838"/>
      <c r="F78" s="204"/>
      <c r="G78" s="210"/>
      <c r="H78" s="841"/>
      <c r="I78" s="208"/>
    </row>
    <row r="79" spans="1:9" ht="7.5" customHeight="1">
      <c r="A79" s="207" t="s">
        <v>66</v>
      </c>
      <c r="B79" s="836"/>
      <c r="C79" s="216">
        <v>47337589</v>
      </c>
      <c r="D79" s="208">
        <v>18756403</v>
      </c>
      <c r="E79" s="838"/>
      <c r="F79" s="209" t="s">
        <v>108</v>
      </c>
      <c r="G79" s="210"/>
      <c r="H79" s="216">
        <v>45868101</v>
      </c>
      <c r="I79" s="208">
        <v>17070231</v>
      </c>
    </row>
    <row r="80" spans="1:9" ht="7.5" customHeight="1">
      <c r="A80" s="207" t="s">
        <v>724</v>
      </c>
      <c r="B80" s="836"/>
      <c r="C80" s="216">
        <v>49849876</v>
      </c>
      <c r="D80" s="208">
        <v>18896650</v>
      </c>
      <c r="E80" s="838"/>
      <c r="F80" s="209" t="s">
        <v>109</v>
      </c>
      <c r="G80" s="210"/>
      <c r="H80" s="216">
        <v>31151756</v>
      </c>
      <c r="I80" s="208">
        <v>12167334</v>
      </c>
    </row>
    <row r="81" spans="1:9" ht="7.5" customHeight="1">
      <c r="A81" s="207" t="s">
        <v>50</v>
      </c>
      <c r="B81" s="836"/>
      <c r="C81" s="216">
        <v>272670627</v>
      </c>
      <c r="D81" s="208">
        <v>146857846</v>
      </c>
      <c r="E81" s="838"/>
      <c r="F81" s="209" t="s">
        <v>110</v>
      </c>
      <c r="G81" s="210"/>
      <c r="H81" s="216">
        <v>31762890</v>
      </c>
      <c r="I81" s="208">
        <v>11048416</v>
      </c>
    </row>
    <row r="82" spans="1:9" ht="7.5" customHeight="1">
      <c r="A82" s="207" t="s">
        <v>70</v>
      </c>
      <c r="B82" s="836"/>
      <c r="C82" s="216">
        <v>40170964</v>
      </c>
      <c r="D82" s="208">
        <v>17111364</v>
      </c>
      <c r="E82" s="838"/>
      <c r="F82" s="209" t="s">
        <v>112</v>
      </c>
      <c r="G82" s="210"/>
      <c r="H82" s="216">
        <v>41036964</v>
      </c>
      <c r="I82" s="208">
        <v>13537967</v>
      </c>
    </row>
    <row r="83" spans="1:9" ht="7.5" customHeight="1">
      <c r="A83" s="207" t="s">
        <v>725</v>
      </c>
      <c r="B83" s="836"/>
      <c r="C83" s="216">
        <v>41348040</v>
      </c>
      <c r="D83" s="208">
        <v>20674020</v>
      </c>
      <c r="E83" s="838"/>
      <c r="F83" s="209" t="s">
        <v>111</v>
      </c>
      <c r="G83" s="210"/>
      <c r="H83" s="216">
        <v>36362311</v>
      </c>
      <c r="I83" s="208">
        <v>12653738</v>
      </c>
    </row>
    <row r="84" spans="1:9" ht="7.5" customHeight="1">
      <c r="A84" s="207" t="s">
        <v>51</v>
      </c>
      <c r="B84" s="836"/>
      <c r="C84" s="216">
        <v>101161301</v>
      </c>
      <c r="D84" s="208">
        <v>41655544</v>
      </c>
      <c r="E84" s="838"/>
      <c r="F84" s="209" t="s">
        <v>113</v>
      </c>
      <c r="G84" s="210"/>
      <c r="H84" s="216">
        <v>25112478</v>
      </c>
      <c r="I84" s="208">
        <v>9133546</v>
      </c>
    </row>
    <row r="85" spans="1:9" ht="7.5" customHeight="1">
      <c r="A85" s="207" t="s">
        <v>74</v>
      </c>
      <c r="B85" s="836"/>
      <c r="C85" s="216">
        <v>76330750</v>
      </c>
      <c r="D85" s="208">
        <v>32503341</v>
      </c>
      <c r="E85" s="838"/>
      <c r="F85" s="209" t="s">
        <v>114</v>
      </c>
      <c r="G85" s="210"/>
      <c r="H85" s="216">
        <v>27140224</v>
      </c>
      <c r="I85" s="208">
        <v>9607159</v>
      </c>
    </row>
    <row r="86" spans="1:9" ht="7.5" customHeight="1">
      <c r="A86" s="207" t="s">
        <v>76</v>
      </c>
      <c r="B86" s="836"/>
      <c r="C86" s="216">
        <v>68124568</v>
      </c>
      <c r="D86" s="208">
        <v>28052766</v>
      </c>
      <c r="E86" s="838"/>
      <c r="F86" s="209" t="s">
        <v>115</v>
      </c>
      <c r="G86" s="210"/>
      <c r="H86" s="216">
        <v>22098153</v>
      </c>
      <c r="I86" s="208">
        <v>8319775</v>
      </c>
    </row>
    <row r="87" spans="1:9" ht="7.5" customHeight="1">
      <c r="A87" s="207" t="s">
        <v>78</v>
      </c>
      <c r="B87" s="836"/>
      <c r="C87" s="216">
        <v>55457722</v>
      </c>
      <c r="D87" s="208">
        <v>23153323</v>
      </c>
      <c r="E87" s="838"/>
      <c r="F87" s="209" t="s">
        <v>726</v>
      </c>
      <c r="G87" s="210"/>
      <c r="H87" s="216">
        <v>32004162</v>
      </c>
      <c r="I87" s="208">
        <v>10463582</v>
      </c>
    </row>
    <row r="88" spans="1:9" ht="7.5" customHeight="1">
      <c r="A88" s="206"/>
      <c r="B88" s="836"/>
      <c r="C88" s="216"/>
      <c r="D88" s="208"/>
      <c r="E88" s="838"/>
      <c r="F88" s="204"/>
      <c r="G88" s="210"/>
      <c r="H88" s="216"/>
      <c r="I88" s="208"/>
    </row>
    <row r="89" spans="1:9" ht="7.5" customHeight="1">
      <c r="A89" s="213" t="s">
        <v>25</v>
      </c>
      <c r="B89" s="836"/>
      <c r="C89" s="220">
        <f>SUM(C68:C88)</f>
        <v>1399400038</v>
      </c>
      <c r="D89" s="218">
        <f>SUM(D68:D88)</f>
        <v>616806851</v>
      </c>
      <c r="E89" s="838"/>
      <c r="F89" s="211" t="s">
        <v>25</v>
      </c>
      <c r="G89" s="210"/>
      <c r="H89" s="220">
        <f>SUM(H79:H88)</f>
        <v>292537039</v>
      </c>
      <c r="I89" s="218">
        <f>SUM(I79:I88)</f>
        <v>104001748</v>
      </c>
    </row>
    <row r="90" spans="1:8" ht="7.5" customHeight="1">
      <c r="A90" s="206"/>
      <c r="B90" s="836"/>
      <c r="C90" s="841"/>
      <c r="E90" s="838"/>
      <c r="F90" s="204"/>
      <c r="G90" s="210"/>
      <c r="H90" s="216"/>
    </row>
    <row r="91" spans="1:9" ht="7.5" customHeight="1">
      <c r="A91" s="221" t="s">
        <v>199</v>
      </c>
      <c r="B91" s="836"/>
      <c r="C91" s="220">
        <f>SUM(D62,D89)</f>
        <v>1038335664</v>
      </c>
      <c r="D91" s="840" t="s">
        <v>197</v>
      </c>
      <c r="E91" s="838"/>
      <c r="F91" s="219" t="s">
        <v>199</v>
      </c>
      <c r="G91" s="210"/>
      <c r="H91" s="220">
        <f>SUM(I75,I89)</f>
        <v>150767632</v>
      </c>
      <c r="I91" s="842" t="s">
        <v>197</v>
      </c>
    </row>
    <row r="92" spans="1:5" ht="7.5" customHeight="1">
      <c r="A92" s="222"/>
      <c r="D92" s="834"/>
      <c r="E92" s="834"/>
    </row>
    <row r="93" ht="7.5" customHeight="1">
      <c r="A93" s="223" t="s">
        <v>201</v>
      </c>
    </row>
    <row r="94" ht="8.25" customHeight="1">
      <c r="A94" s="206" t="s">
        <v>202</v>
      </c>
    </row>
    <row r="95" ht="7.5" customHeight="1"/>
  </sheetData>
  <mergeCells count="16">
    <mergeCell ref="A54:D54"/>
    <mergeCell ref="F66:I66"/>
    <mergeCell ref="F40:I40"/>
    <mergeCell ref="I7:I9"/>
    <mergeCell ref="H7:H9"/>
    <mergeCell ref="C7:C9"/>
    <mergeCell ref="D7:D9"/>
    <mergeCell ref="E4:G10"/>
    <mergeCell ref="A4:B10"/>
    <mergeCell ref="A2:I2"/>
    <mergeCell ref="C10:D10"/>
    <mergeCell ref="E12:I12"/>
    <mergeCell ref="A12:D12"/>
    <mergeCell ref="C4:D6"/>
    <mergeCell ref="H4:I6"/>
    <mergeCell ref="H10:I10"/>
  </mergeCells>
  <printOptions/>
  <pageMargins left="0.5511811023622047" right="0.4724409448818898" top="0.5118110236220472" bottom="0.5905511811023623" header="0.35433070866141736" footer="0.4724409448818898"/>
  <pageSetup horizontalDpi="300" verticalDpi="300" orientation="portrait" paperSize="9" r:id="rId1"/>
  <headerFooter alignWithMargins="0">
    <oddHeader>&amp;C&amp;7- 53 -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L178"/>
  <sheetViews>
    <sheetView workbookViewId="0" topLeftCell="A1">
      <selection activeCell="T75" sqref="T75"/>
    </sheetView>
  </sheetViews>
  <sheetFormatPr defaultColWidth="12" defaultRowHeight="11.25"/>
  <cols>
    <col min="1" max="1" width="24.66015625" style="845" customWidth="1"/>
    <col min="2" max="2" width="1.3359375" style="845" customWidth="1"/>
    <col min="3" max="4" width="15.16015625" style="845" customWidth="1"/>
    <col min="5" max="5" width="1.5" style="845" customWidth="1"/>
    <col min="6" max="6" width="21.83203125" style="845" customWidth="1"/>
    <col min="7" max="7" width="1.5" style="845" customWidth="1"/>
    <col min="8" max="9" width="15.16015625" style="845" customWidth="1"/>
    <col min="10" max="11" width="0.1640625" style="845" customWidth="1"/>
    <col min="12" max="16384" width="13.33203125" style="845" customWidth="1"/>
  </cols>
  <sheetData>
    <row r="1" ht="7.5" customHeight="1"/>
    <row r="2" spans="1:9" ht="12.75" customHeight="1">
      <c r="A2" s="918" t="s">
        <v>1395</v>
      </c>
      <c r="B2" s="918"/>
      <c r="C2" s="918"/>
      <c r="D2" s="918"/>
      <c r="E2" s="918"/>
      <c r="F2" s="918"/>
      <c r="G2" s="918"/>
      <c r="H2" s="918"/>
      <c r="I2" s="918"/>
    </row>
    <row r="3" spans="1:9" ht="7.5" customHeight="1">
      <c r="A3" s="846"/>
      <c r="C3" s="846"/>
      <c r="D3" s="846"/>
      <c r="H3" s="846"/>
      <c r="I3" s="846"/>
    </row>
    <row r="4" spans="1:11" ht="7.5" customHeight="1">
      <c r="A4" s="1169" t="s">
        <v>192</v>
      </c>
      <c r="B4" s="1170"/>
      <c r="C4" s="1155" t="s">
        <v>193</v>
      </c>
      <c r="D4" s="1156"/>
      <c r="E4" s="1159" t="s">
        <v>194</v>
      </c>
      <c r="F4" s="1160"/>
      <c r="G4" s="1168"/>
      <c r="H4" s="1159" t="s">
        <v>193</v>
      </c>
      <c r="I4" s="1160"/>
      <c r="J4" s="195"/>
      <c r="K4" s="195"/>
    </row>
    <row r="5" spans="1:9" ht="7.5" customHeight="1">
      <c r="A5" s="1171"/>
      <c r="B5" s="1172"/>
      <c r="C5" s="1155"/>
      <c r="D5" s="1156"/>
      <c r="E5" s="1155"/>
      <c r="F5" s="1161"/>
      <c r="G5" s="1156"/>
      <c r="H5" s="1155"/>
      <c r="I5" s="1161"/>
    </row>
    <row r="6" spans="1:9" ht="7.5" customHeight="1">
      <c r="A6" s="1171"/>
      <c r="B6" s="1172"/>
      <c r="C6" s="1157"/>
      <c r="D6" s="1158"/>
      <c r="E6" s="1155"/>
      <c r="F6" s="1161"/>
      <c r="G6" s="1156"/>
      <c r="H6" s="1157"/>
      <c r="I6" s="1162"/>
    </row>
    <row r="7" spans="1:9" ht="7.5" customHeight="1">
      <c r="A7" s="1171"/>
      <c r="B7" s="1172"/>
      <c r="C7" s="1165" t="s">
        <v>195</v>
      </c>
      <c r="D7" s="1160" t="s">
        <v>196</v>
      </c>
      <c r="E7" s="1155"/>
      <c r="F7" s="1161"/>
      <c r="G7" s="1156"/>
      <c r="H7" s="1165" t="s">
        <v>195</v>
      </c>
      <c r="I7" s="1160" t="s">
        <v>196</v>
      </c>
    </row>
    <row r="8" spans="1:9" ht="7.5" customHeight="1">
      <c r="A8" s="1171"/>
      <c r="B8" s="1172"/>
      <c r="C8" s="1166"/>
      <c r="D8" s="1161"/>
      <c r="E8" s="1155"/>
      <c r="F8" s="1161"/>
      <c r="G8" s="1156"/>
      <c r="H8" s="1166"/>
      <c r="I8" s="1161"/>
    </row>
    <row r="9" spans="1:9" ht="7.5" customHeight="1">
      <c r="A9" s="1171"/>
      <c r="B9" s="1172"/>
      <c r="C9" s="1167"/>
      <c r="D9" s="1162"/>
      <c r="E9" s="1155"/>
      <c r="F9" s="1161"/>
      <c r="G9" s="1156"/>
      <c r="H9" s="1167"/>
      <c r="I9" s="1162"/>
    </row>
    <row r="10" spans="1:10" ht="9" customHeight="1">
      <c r="A10" s="1173"/>
      <c r="B10" s="1174"/>
      <c r="C10" s="1151" t="s">
        <v>32</v>
      </c>
      <c r="D10" s="1152"/>
      <c r="E10" s="1157"/>
      <c r="F10" s="1162"/>
      <c r="G10" s="1158"/>
      <c r="H10" s="1151" t="s">
        <v>32</v>
      </c>
      <c r="I10" s="1175"/>
      <c r="J10" s="847"/>
    </row>
    <row r="11" spans="1:11" ht="8.25" customHeight="1">
      <c r="A11" s="196"/>
      <c r="B11" s="196"/>
      <c r="C11" s="196"/>
      <c r="D11" s="197"/>
      <c r="E11" s="198"/>
      <c r="F11" s="847"/>
      <c r="G11" s="199"/>
      <c r="H11" s="198"/>
      <c r="I11" s="198"/>
      <c r="J11" s="198"/>
      <c r="K11" s="198"/>
    </row>
    <row r="12" spans="1:11" ht="8.25" customHeight="1">
      <c r="A12" s="199"/>
      <c r="B12" s="199"/>
      <c r="C12" s="199"/>
      <c r="D12" s="224"/>
      <c r="E12" s="198"/>
      <c r="F12" s="847"/>
      <c r="G12" s="199"/>
      <c r="H12" s="198"/>
      <c r="I12" s="198"/>
      <c r="J12" s="198"/>
      <c r="K12" s="198"/>
    </row>
    <row r="13" spans="4:11" ht="8.25" customHeight="1">
      <c r="D13" s="848"/>
      <c r="E13" s="1153"/>
      <c r="F13" s="1153"/>
      <c r="G13" s="1153"/>
      <c r="H13" s="1153"/>
      <c r="I13" s="1153"/>
      <c r="J13" s="201"/>
      <c r="K13" s="201"/>
    </row>
    <row r="14" spans="1:4" ht="8.25" customHeight="1">
      <c r="A14" s="1153" t="s">
        <v>116</v>
      </c>
      <c r="B14" s="1153"/>
      <c r="C14" s="1153"/>
      <c r="D14" s="1154"/>
    </row>
    <row r="15" spans="1:12" ht="8.25" customHeight="1">
      <c r="A15" s="202"/>
      <c r="B15" s="847"/>
      <c r="C15" s="847"/>
      <c r="D15" s="848"/>
      <c r="F15" s="203"/>
      <c r="G15" s="204"/>
      <c r="L15" s="205"/>
    </row>
    <row r="16" spans="1:7" ht="8.25" customHeight="1">
      <c r="A16" s="206"/>
      <c r="B16" s="847"/>
      <c r="C16" s="847"/>
      <c r="D16" s="848"/>
      <c r="F16" s="204"/>
      <c r="G16" s="204"/>
    </row>
    <row r="17" spans="1:9" ht="8.25" customHeight="1">
      <c r="A17" s="849" t="s">
        <v>9</v>
      </c>
      <c r="B17" s="850"/>
      <c r="C17" s="851"/>
      <c r="D17" s="208"/>
      <c r="E17" s="852"/>
      <c r="F17" s="849" t="s">
        <v>198</v>
      </c>
      <c r="G17" s="853"/>
      <c r="H17" s="849"/>
      <c r="I17" s="853"/>
    </row>
    <row r="18" spans="1:12" ht="8.25" customHeight="1">
      <c r="A18" s="853"/>
      <c r="B18" s="850"/>
      <c r="C18" s="851"/>
      <c r="D18" s="208"/>
      <c r="E18" s="852"/>
      <c r="F18" s="853"/>
      <c r="G18" s="853"/>
      <c r="H18" s="853"/>
      <c r="I18" s="853"/>
      <c r="L18" s="205"/>
    </row>
    <row r="19" spans="1:9" ht="8.25" customHeight="1">
      <c r="A19" s="207" t="s">
        <v>117</v>
      </c>
      <c r="B19" s="854"/>
      <c r="C19" s="855" t="s">
        <v>197</v>
      </c>
      <c r="D19" s="208">
        <v>7163118</v>
      </c>
      <c r="E19" s="852"/>
      <c r="F19" s="207" t="s">
        <v>134</v>
      </c>
      <c r="G19" s="854"/>
      <c r="H19" s="215">
        <v>67564073</v>
      </c>
      <c r="I19" s="225">
        <v>26472648</v>
      </c>
    </row>
    <row r="20" spans="1:9" ht="8.25" customHeight="1">
      <c r="A20" s="207" t="s">
        <v>118</v>
      </c>
      <c r="B20" s="854"/>
      <c r="C20" s="855" t="s">
        <v>197</v>
      </c>
      <c r="D20" s="208">
        <v>25705373</v>
      </c>
      <c r="E20" s="852"/>
      <c r="F20" s="207" t="s">
        <v>137</v>
      </c>
      <c r="G20" s="854"/>
      <c r="H20" s="215">
        <v>38001141</v>
      </c>
      <c r="I20" s="225">
        <v>12645263</v>
      </c>
    </row>
    <row r="21" spans="1:9" ht="8.25" customHeight="1">
      <c r="A21" s="207" t="s">
        <v>119</v>
      </c>
      <c r="B21" s="854"/>
      <c r="C21" s="855" t="s">
        <v>197</v>
      </c>
      <c r="D21" s="208">
        <v>23819087</v>
      </c>
      <c r="E21" s="852"/>
      <c r="F21" s="207" t="s">
        <v>138</v>
      </c>
      <c r="G21" s="854"/>
      <c r="H21" s="215">
        <v>28809527</v>
      </c>
      <c r="I21" s="225">
        <v>9489532</v>
      </c>
    </row>
    <row r="22" spans="1:9" ht="8.25" customHeight="1">
      <c r="A22" s="207" t="s">
        <v>120</v>
      </c>
      <c r="B22" s="854"/>
      <c r="C22" s="855" t="s">
        <v>197</v>
      </c>
      <c r="D22" s="208">
        <v>123585301</v>
      </c>
      <c r="E22" s="852"/>
      <c r="F22" s="207" t="s">
        <v>139</v>
      </c>
      <c r="G22" s="854"/>
      <c r="H22" s="215">
        <v>28524523</v>
      </c>
      <c r="I22" s="225">
        <v>10437382</v>
      </c>
    </row>
    <row r="23" spans="1:9" ht="8.25" customHeight="1">
      <c r="A23" s="207" t="s">
        <v>121</v>
      </c>
      <c r="B23" s="854"/>
      <c r="C23" s="855" t="s">
        <v>197</v>
      </c>
      <c r="D23" s="208">
        <v>7257661</v>
      </c>
      <c r="E23" s="852"/>
      <c r="F23" s="207" t="s">
        <v>140</v>
      </c>
      <c r="G23" s="854"/>
      <c r="H23" s="215">
        <v>33912668</v>
      </c>
      <c r="I23" s="225">
        <v>12187365</v>
      </c>
    </row>
    <row r="24" spans="1:9" ht="8.25" customHeight="1">
      <c r="A24" s="853"/>
      <c r="B24" s="854"/>
      <c r="C24" s="856"/>
      <c r="D24" s="857"/>
      <c r="E24" s="852"/>
      <c r="F24" s="207" t="s">
        <v>141</v>
      </c>
      <c r="G24" s="854"/>
      <c r="H24" s="215">
        <v>45313114</v>
      </c>
      <c r="I24" s="225">
        <v>16581404</v>
      </c>
    </row>
    <row r="25" spans="1:9" ht="8.25" customHeight="1">
      <c r="A25" s="858" t="s">
        <v>25</v>
      </c>
      <c r="B25" s="854"/>
      <c r="C25" s="859" t="s">
        <v>197</v>
      </c>
      <c r="D25" s="217">
        <f>SUM(D19:D24)</f>
        <v>187530540</v>
      </c>
      <c r="E25" s="852"/>
      <c r="F25" s="207" t="s">
        <v>142</v>
      </c>
      <c r="G25" s="854"/>
      <c r="H25" s="215">
        <v>45635365</v>
      </c>
      <c r="I25" s="225">
        <v>17092174</v>
      </c>
    </row>
    <row r="26" spans="1:9" ht="8.25" customHeight="1">
      <c r="A26" s="853"/>
      <c r="B26" s="854"/>
      <c r="C26" s="856"/>
      <c r="D26" s="857"/>
      <c r="E26" s="852"/>
      <c r="F26" s="207" t="s">
        <v>135</v>
      </c>
      <c r="G26" s="854"/>
      <c r="H26" s="215">
        <v>41477194</v>
      </c>
      <c r="I26" s="225">
        <v>14517732</v>
      </c>
    </row>
    <row r="27" spans="1:9" ht="8.25" customHeight="1">
      <c r="A27" s="853"/>
      <c r="B27" s="854"/>
      <c r="C27" s="856"/>
      <c r="D27" s="857"/>
      <c r="E27" s="852"/>
      <c r="F27" s="207" t="s">
        <v>136</v>
      </c>
      <c r="G27" s="854"/>
      <c r="H27" s="215">
        <v>56135524</v>
      </c>
      <c r="I27" s="225">
        <v>19648967</v>
      </c>
    </row>
    <row r="28" spans="1:9" ht="8.25" customHeight="1">
      <c r="A28" s="853"/>
      <c r="B28" s="854"/>
      <c r="C28" s="856"/>
      <c r="D28" s="857"/>
      <c r="E28" s="852"/>
      <c r="F28" s="853"/>
      <c r="G28" s="854"/>
      <c r="H28" s="860"/>
      <c r="I28" s="861"/>
    </row>
    <row r="29" spans="1:9" ht="8.25" customHeight="1">
      <c r="A29" s="853"/>
      <c r="B29" s="854"/>
      <c r="C29" s="856"/>
      <c r="D29" s="857"/>
      <c r="E29" s="852"/>
      <c r="F29" s="858" t="s">
        <v>25</v>
      </c>
      <c r="G29" s="854"/>
      <c r="H29" s="217">
        <f>SUM(H19:H28)</f>
        <v>385373129</v>
      </c>
      <c r="I29" s="226">
        <f>SUM(I19:I28)</f>
        <v>139072467</v>
      </c>
    </row>
    <row r="30" spans="1:9" ht="8.25" customHeight="1">
      <c r="A30" s="853"/>
      <c r="B30" s="854"/>
      <c r="C30" s="215"/>
      <c r="D30" s="857"/>
      <c r="E30" s="852"/>
      <c r="F30" s="853"/>
      <c r="G30" s="854"/>
      <c r="H30" s="862"/>
      <c r="I30" s="863"/>
    </row>
    <row r="31" spans="1:9" ht="8.25" customHeight="1">
      <c r="A31" s="849" t="s">
        <v>198</v>
      </c>
      <c r="B31" s="854"/>
      <c r="C31" s="215"/>
      <c r="D31" s="857"/>
      <c r="E31" s="852"/>
      <c r="F31" s="853"/>
      <c r="G31" s="854"/>
      <c r="H31" s="864"/>
      <c r="I31" s="850"/>
    </row>
    <row r="32" spans="1:10" ht="8.25" customHeight="1">
      <c r="A32" s="853"/>
      <c r="B32" s="854"/>
      <c r="C32" s="215"/>
      <c r="D32" s="857"/>
      <c r="E32" s="852"/>
      <c r="F32" s="221" t="s">
        <v>199</v>
      </c>
      <c r="G32" s="854"/>
      <c r="H32" s="226">
        <f>SUM(D61,I29)</f>
        <v>185558432</v>
      </c>
      <c r="I32" s="865" t="s">
        <v>197</v>
      </c>
      <c r="J32" s="847"/>
    </row>
    <row r="33" spans="1:10" ht="8.25" customHeight="1">
      <c r="A33" s="207" t="s">
        <v>117</v>
      </c>
      <c r="B33" s="854"/>
      <c r="C33" s="215">
        <v>62296074</v>
      </c>
      <c r="D33" s="208">
        <v>27992230</v>
      </c>
      <c r="E33" s="852"/>
      <c r="F33" s="853"/>
      <c r="G33" s="853"/>
      <c r="H33" s="853"/>
      <c r="I33" s="850"/>
      <c r="J33" s="847"/>
    </row>
    <row r="34" spans="1:10" ht="8.25" customHeight="1">
      <c r="A34" s="207" t="s">
        <v>122</v>
      </c>
      <c r="B34" s="854"/>
      <c r="C34" s="215">
        <v>59738155</v>
      </c>
      <c r="D34" s="208">
        <v>25657613</v>
      </c>
      <c r="E34" s="852"/>
      <c r="F34" s="853"/>
      <c r="G34" s="853"/>
      <c r="H34" s="853"/>
      <c r="I34" s="850"/>
      <c r="J34" s="847"/>
    </row>
    <row r="35" spans="1:10" ht="8.25" customHeight="1">
      <c r="A35" s="207" t="s">
        <v>119</v>
      </c>
      <c r="B35" s="854"/>
      <c r="C35" s="215">
        <v>37911739</v>
      </c>
      <c r="D35" s="208">
        <v>18458221</v>
      </c>
      <c r="E35" s="852"/>
      <c r="F35" s="853"/>
      <c r="G35" s="853"/>
      <c r="H35" s="853"/>
      <c r="I35" s="850"/>
      <c r="J35" s="847"/>
    </row>
    <row r="36" spans="1:10" ht="8.25" customHeight="1">
      <c r="A36" s="207" t="s">
        <v>123</v>
      </c>
      <c r="B36" s="854"/>
      <c r="C36" s="215">
        <v>71791399</v>
      </c>
      <c r="D36" s="208">
        <v>31169285</v>
      </c>
      <c r="E36" s="852"/>
      <c r="F36" s="866" t="s">
        <v>144</v>
      </c>
      <c r="G36" s="866"/>
      <c r="H36" s="866"/>
      <c r="I36" s="867"/>
      <c r="J36" s="847"/>
    </row>
    <row r="37" spans="1:10" ht="8.25" customHeight="1">
      <c r="A37" s="207" t="s">
        <v>727</v>
      </c>
      <c r="B37" s="854"/>
      <c r="C37" s="215">
        <v>32059889</v>
      </c>
      <c r="D37" s="208">
        <v>14730455</v>
      </c>
      <c r="E37" s="852"/>
      <c r="F37" s="853"/>
      <c r="G37" s="853"/>
      <c r="H37" s="853"/>
      <c r="I37" s="850"/>
      <c r="J37" s="847"/>
    </row>
    <row r="38" spans="1:10" ht="8.25" customHeight="1">
      <c r="A38" s="207" t="s">
        <v>125</v>
      </c>
      <c r="B38" s="854"/>
      <c r="C38" s="215">
        <v>46397777</v>
      </c>
      <c r="D38" s="208">
        <v>19316918</v>
      </c>
      <c r="E38" s="852"/>
      <c r="F38" s="849" t="s">
        <v>9</v>
      </c>
      <c r="G38" s="853"/>
      <c r="H38" s="849"/>
      <c r="I38" s="850"/>
      <c r="J38" s="847"/>
    </row>
    <row r="39" spans="1:10" ht="8.25" customHeight="1">
      <c r="A39" s="207" t="s">
        <v>126</v>
      </c>
      <c r="B39" s="854"/>
      <c r="C39" s="215">
        <v>34048824</v>
      </c>
      <c r="D39" s="208">
        <v>13781667</v>
      </c>
      <c r="E39" s="852"/>
      <c r="F39" s="853"/>
      <c r="G39" s="853"/>
      <c r="H39" s="853"/>
      <c r="I39" s="850"/>
      <c r="J39" s="847"/>
    </row>
    <row r="40" spans="1:10" ht="8.25" customHeight="1">
      <c r="A40" s="853"/>
      <c r="B40" s="854"/>
      <c r="C40" s="868"/>
      <c r="D40" s="857"/>
      <c r="E40" s="852"/>
      <c r="F40" s="207" t="s">
        <v>145</v>
      </c>
      <c r="G40" s="854"/>
      <c r="H40" s="855" t="s">
        <v>197</v>
      </c>
      <c r="I40" s="225">
        <v>57867838</v>
      </c>
      <c r="J40" s="847"/>
    </row>
    <row r="41" spans="1:10" ht="8.25" customHeight="1">
      <c r="A41" s="858" t="s">
        <v>25</v>
      </c>
      <c r="B41" s="854"/>
      <c r="C41" s="217">
        <f>SUM(C33:C40)</f>
        <v>344243857</v>
      </c>
      <c r="D41" s="217">
        <f>SUM(D33:D40)</f>
        <v>151106389</v>
      </c>
      <c r="E41" s="852"/>
      <c r="F41" s="207" t="s">
        <v>146</v>
      </c>
      <c r="G41" s="854"/>
      <c r="H41" s="855" t="s">
        <v>197</v>
      </c>
      <c r="I41" s="225">
        <v>7212008</v>
      </c>
      <c r="J41" s="847"/>
    </row>
    <row r="42" spans="1:10" ht="8.25" customHeight="1">
      <c r="A42" s="853"/>
      <c r="B42" s="854"/>
      <c r="C42" s="868"/>
      <c r="D42" s="869"/>
      <c r="E42" s="852"/>
      <c r="F42" s="207" t="s">
        <v>147</v>
      </c>
      <c r="G42" s="854"/>
      <c r="H42" s="855" t="s">
        <v>197</v>
      </c>
      <c r="I42" s="225">
        <v>11541976</v>
      </c>
      <c r="J42" s="847"/>
    </row>
    <row r="43" spans="1:10" ht="8.25" customHeight="1">
      <c r="A43" s="853"/>
      <c r="B43" s="854"/>
      <c r="C43" s="868"/>
      <c r="D43" s="870"/>
      <c r="E43" s="852"/>
      <c r="F43" s="207" t="s">
        <v>148</v>
      </c>
      <c r="G43" s="854"/>
      <c r="H43" s="855" t="s">
        <v>197</v>
      </c>
      <c r="I43" s="225">
        <v>8621484</v>
      </c>
      <c r="J43" s="847"/>
    </row>
    <row r="44" spans="1:10" ht="8.25" customHeight="1">
      <c r="A44" s="221" t="s">
        <v>199</v>
      </c>
      <c r="B44" s="854"/>
      <c r="C44" s="217">
        <f>SUM(D25,D41)</f>
        <v>338636929</v>
      </c>
      <c r="D44" s="859" t="s">
        <v>197</v>
      </c>
      <c r="E44" s="852"/>
      <c r="F44" s="853"/>
      <c r="G44" s="854"/>
      <c r="H44" s="864"/>
      <c r="I44" s="871"/>
      <c r="J44" s="847"/>
    </row>
    <row r="45" spans="1:10" ht="8.25" customHeight="1">
      <c r="A45" s="853"/>
      <c r="B45" s="853"/>
      <c r="C45" s="853"/>
      <c r="D45" s="853"/>
      <c r="E45" s="852"/>
      <c r="F45" s="858" t="s">
        <v>25</v>
      </c>
      <c r="G45" s="854"/>
      <c r="H45" s="859" t="s">
        <v>197</v>
      </c>
      <c r="I45" s="226">
        <f>SUM(I40:I44)</f>
        <v>85243306</v>
      </c>
      <c r="J45" s="847"/>
    </row>
    <row r="46" spans="1:10" ht="8.25" customHeight="1">
      <c r="A46" s="853"/>
      <c r="B46" s="853"/>
      <c r="C46" s="853"/>
      <c r="D46" s="853"/>
      <c r="E46" s="852"/>
      <c r="F46" s="853"/>
      <c r="G46" s="854"/>
      <c r="H46" s="864"/>
      <c r="I46" s="863"/>
      <c r="J46" s="847"/>
    </row>
    <row r="47" spans="1:10" ht="8.25" customHeight="1">
      <c r="A47" s="853"/>
      <c r="B47" s="853"/>
      <c r="C47" s="853"/>
      <c r="D47" s="853"/>
      <c r="E47" s="852"/>
      <c r="F47" s="853"/>
      <c r="G47" s="854"/>
      <c r="H47" s="864"/>
      <c r="I47" s="850"/>
      <c r="J47" s="847"/>
    </row>
    <row r="48" spans="1:10" ht="8.25" customHeight="1">
      <c r="A48" s="853"/>
      <c r="B48" s="853"/>
      <c r="C48" s="853"/>
      <c r="D48" s="853"/>
      <c r="E48" s="852"/>
      <c r="F48" s="849" t="s">
        <v>198</v>
      </c>
      <c r="G48" s="854"/>
      <c r="H48" s="872"/>
      <c r="I48" s="850"/>
      <c r="J48" s="847"/>
    </row>
    <row r="49" spans="1:10" ht="8.25" customHeight="1">
      <c r="A49" s="853"/>
      <c r="B49" s="853"/>
      <c r="C49" s="853"/>
      <c r="D49" s="853"/>
      <c r="E49" s="852"/>
      <c r="F49" s="853"/>
      <c r="G49" s="854"/>
      <c r="H49" s="864"/>
      <c r="I49" s="850"/>
      <c r="J49" s="847"/>
    </row>
    <row r="50" spans="1:10" ht="8.25" customHeight="1">
      <c r="A50" s="853"/>
      <c r="B50" s="853"/>
      <c r="C50" s="853"/>
      <c r="D50" s="853"/>
      <c r="E50" s="852"/>
      <c r="F50" s="207" t="s">
        <v>149</v>
      </c>
      <c r="G50" s="854"/>
      <c r="H50" s="215">
        <v>46927921</v>
      </c>
      <c r="I50" s="225">
        <v>19254962</v>
      </c>
      <c r="J50" s="847"/>
    </row>
    <row r="51" spans="1:10" ht="8.25" customHeight="1">
      <c r="A51" s="853"/>
      <c r="B51" s="853"/>
      <c r="C51" s="853"/>
      <c r="D51" s="853"/>
      <c r="E51" s="852"/>
      <c r="F51" s="207" t="s">
        <v>145</v>
      </c>
      <c r="G51" s="854"/>
      <c r="H51" s="215">
        <v>84776836</v>
      </c>
      <c r="I51" s="225">
        <v>36675651</v>
      </c>
      <c r="J51" s="847"/>
    </row>
    <row r="52" spans="1:10" ht="8.25" customHeight="1">
      <c r="A52" s="866" t="s">
        <v>133</v>
      </c>
      <c r="B52" s="866"/>
      <c r="C52" s="866"/>
      <c r="D52" s="866"/>
      <c r="E52" s="852"/>
      <c r="F52" s="207" t="s">
        <v>728</v>
      </c>
      <c r="G52" s="854"/>
      <c r="H52" s="215">
        <v>35313364</v>
      </c>
      <c r="I52" s="225">
        <v>14341550</v>
      </c>
      <c r="J52" s="847"/>
    </row>
    <row r="53" spans="1:10" ht="8.25" customHeight="1">
      <c r="A53" s="853"/>
      <c r="B53" s="853"/>
      <c r="C53" s="853"/>
      <c r="D53" s="853"/>
      <c r="E53" s="852"/>
      <c r="F53" s="207" t="s">
        <v>150</v>
      </c>
      <c r="G53" s="854"/>
      <c r="H53" s="215">
        <v>48520579</v>
      </c>
      <c r="I53" s="225">
        <v>20457218</v>
      </c>
      <c r="J53" s="847"/>
    </row>
    <row r="54" spans="1:10" ht="8.25" customHeight="1">
      <c r="A54" s="853"/>
      <c r="B54" s="853"/>
      <c r="C54" s="853"/>
      <c r="D54" s="853"/>
      <c r="E54" s="852"/>
      <c r="F54" s="207" t="s">
        <v>151</v>
      </c>
      <c r="G54" s="854"/>
      <c r="H54" s="215">
        <v>66829116</v>
      </c>
      <c r="I54" s="225">
        <v>28664987</v>
      </c>
      <c r="J54" s="847"/>
    </row>
    <row r="55" spans="1:10" ht="8.25" customHeight="1">
      <c r="A55" s="849" t="s">
        <v>9</v>
      </c>
      <c r="B55" s="849"/>
      <c r="C55" s="849"/>
      <c r="D55" s="849"/>
      <c r="E55" s="852"/>
      <c r="F55" s="207" t="s">
        <v>152</v>
      </c>
      <c r="G55" s="854"/>
      <c r="H55" s="215">
        <v>30354579</v>
      </c>
      <c r="I55" s="225">
        <v>12584503</v>
      </c>
      <c r="J55" s="847"/>
    </row>
    <row r="56" spans="1:10" ht="8.25" customHeight="1">
      <c r="A56" s="853"/>
      <c r="B56" s="853"/>
      <c r="C56" s="853"/>
      <c r="D56" s="853"/>
      <c r="E56" s="852"/>
      <c r="F56" s="207" t="s">
        <v>153</v>
      </c>
      <c r="G56" s="854"/>
      <c r="H56" s="215">
        <v>49369762</v>
      </c>
      <c r="I56" s="225">
        <v>21357788</v>
      </c>
      <c r="J56" s="847"/>
    </row>
    <row r="57" spans="1:10" ht="8.25" customHeight="1">
      <c r="A57" s="207" t="s">
        <v>134</v>
      </c>
      <c r="B57" s="207"/>
      <c r="C57" s="855" t="s">
        <v>197</v>
      </c>
      <c r="D57" s="208">
        <v>11026656</v>
      </c>
      <c r="E57" s="852"/>
      <c r="F57" s="207" t="s">
        <v>154</v>
      </c>
      <c r="G57" s="854"/>
      <c r="H57" s="215">
        <v>49799692</v>
      </c>
      <c r="I57" s="225">
        <v>22022993</v>
      </c>
      <c r="J57" s="847"/>
    </row>
    <row r="58" spans="1:10" ht="8.25" customHeight="1">
      <c r="A58" s="207" t="s">
        <v>135</v>
      </c>
      <c r="B58" s="207"/>
      <c r="C58" s="855" t="s">
        <v>197</v>
      </c>
      <c r="D58" s="208">
        <v>14313193</v>
      </c>
      <c r="E58" s="852"/>
      <c r="F58" s="207" t="s">
        <v>155</v>
      </c>
      <c r="G58" s="854"/>
      <c r="H58" s="215">
        <v>48007562</v>
      </c>
      <c r="I58" s="225">
        <v>22318603</v>
      </c>
      <c r="J58" s="847"/>
    </row>
    <row r="59" spans="1:10" ht="8.25" customHeight="1">
      <c r="A59" s="207" t="s">
        <v>136</v>
      </c>
      <c r="B59" s="207"/>
      <c r="C59" s="855" t="s">
        <v>197</v>
      </c>
      <c r="D59" s="208">
        <v>21146116</v>
      </c>
      <c r="E59" s="852"/>
      <c r="F59" s="207" t="s">
        <v>156</v>
      </c>
      <c r="G59" s="854"/>
      <c r="H59" s="215">
        <v>55059503</v>
      </c>
      <c r="I59" s="225">
        <v>22135944</v>
      </c>
      <c r="J59" s="847"/>
    </row>
    <row r="60" spans="1:10" ht="8.25" customHeight="1">
      <c r="A60" s="853"/>
      <c r="B60" s="854"/>
      <c r="C60" s="855"/>
      <c r="D60" s="853"/>
      <c r="E60" s="852"/>
      <c r="F60" s="853"/>
      <c r="G60" s="854"/>
      <c r="H60" s="873"/>
      <c r="I60" s="871"/>
      <c r="J60" s="847"/>
    </row>
    <row r="61" spans="1:10" ht="8.25" customHeight="1">
      <c r="A61" s="858" t="s">
        <v>25</v>
      </c>
      <c r="B61" s="858"/>
      <c r="C61" s="859" t="s">
        <v>197</v>
      </c>
      <c r="D61" s="217">
        <f>SUM(D57:D60)</f>
        <v>46485965</v>
      </c>
      <c r="E61" s="852"/>
      <c r="F61" s="858" t="s">
        <v>25</v>
      </c>
      <c r="G61" s="854"/>
      <c r="H61" s="217">
        <f>SUM(H50:H60)</f>
        <v>514958914</v>
      </c>
      <c r="I61" s="226">
        <f>SUM(I50:I60)</f>
        <v>219814199</v>
      </c>
      <c r="J61" s="847"/>
    </row>
    <row r="62" spans="1:10" ht="8.25" customHeight="1">
      <c r="A62" s="853"/>
      <c r="B62" s="853"/>
      <c r="C62" s="853"/>
      <c r="D62" s="874"/>
      <c r="E62" s="852"/>
      <c r="F62" s="853"/>
      <c r="G62" s="854"/>
      <c r="H62" s="862"/>
      <c r="I62" s="863"/>
      <c r="J62" s="847"/>
    </row>
    <row r="63" spans="2:10" ht="8.25" customHeight="1">
      <c r="B63" s="875"/>
      <c r="C63" s="875"/>
      <c r="D63" s="875"/>
      <c r="E63" s="852"/>
      <c r="F63" s="853"/>
      <c r="G63" s="854"/>
      <c r="H63" s="864"/>
      <c r="I63" s="850"/>
      <c r="J63" s="847"/>
    </row>
    <row r="64" spans="2:10" ht="8.25" customHeight="1">
      <c r="B64" s="853"/>
      <c r="C64" s="853"/>
      <c r="D64" s="853"/>
      <c r="E64" s="852"/>
      <c r="F64" s="221" t="s">
        <v>199</v>
      </c>
      <c r="G64" s="854"/>
      <c r="H64" s="217">
        <f>SUM(I45,I61)</f>
        <v>305057505</v>
      </c>
      <c r="I64" s="865" t="s">
        <v>197</v>
      </c>
      <c r="J64" s="847"/>
    </row>
    <row r="65" spans="1:9" ht="7.5" customHeight="1">
      <c r="A65" s="875" t="s">
        <v>203</v>
      </c>
      <c r="I65" s="847"/>
    </row>
    <row r="66" spans="1:9" ht="8.25" customHeight="1">
      <c r="A66" s="876" t="s">
        <v>202</v>
      </c>
      <c r="I66" s="847"/>
    </row>
    <row r="67" ht="12.75">
      <c r="I67" s="847"/>
    </row>
    <row r="68" ht="12.75">
      <c r="I68" s="847"/>
    </row>
    <row r="69" ht="12.75">
      <c r="I69" s="847"/>
    </row>
    <row r="70" ht="12.75">
      <c r="I70" s="847"/>
    </row>
    <row r="71" ht="12.75">
      <c r="I71" s="847"/>
    </row>
    <row r="72" ht="12.75">
      <c r="I72" s="847"/>
    </row>
    <row r="73" ht="12.75">
      <c r="I73" s="847"/>
    </row>
    <row r="74" ht="12.75">
      <c r="I74" s="847"/>
    </row>
    <row r="75" ht="12.75">
      <c r="I75" s="847"/>
    </row>
    <row r="76" ht="12.75">
      <c r="I76" s="847"/>
    </row>
    <row r="77" ht="12.75">
      <c r="I77" s="847"/>
    </row>
    <row r="78" ht="12.75">
      <c r="I78" s="847"/>
    </row>
    <row r="79" ht="12.75">
      <c r="I79" s="847"/>
    </row>
    <row r="80" ht="12.75">
      <c r="I80" s="847"/>
    </row>
    <row r="81" ht="12.75">
      <c r="I81" s="847"/>
    </row>
    <row r="82" ht="12.75">
      <c r="I82" s="847"/>
    </row>
    <row r="83" ht="12.75">
      <c r="I83" s="847"/>
    </row>
    <row r="84" ht="12.75">
      <c r="I84" s="847"/>
    </row>
    <row r="85" ht="12.75">
      <c r="I85" s="847"/>
    </row>
    <row r="86" ht="12.75">
      <c r="I86" s="847"/>
    </row>
    <row r="87" ht="12.75">
      <c r="I87" s="847"/>
    </row>
    <row r="88" ht="12.75">
      <c r="I88" s="847"/>
    </row>
    <row r="89" ht="12.75">
      <c r="I89" s="847"/>
    </row>
    <row r="90" ht="12.75">
      <c r="I90" s="847"/>
    </row>
    <row r="91" ht="12.75">
      <c r="I91" s="847"/>
    </row>
    <row r="92" ht="12.75">
      <c r="I92" s="847"/>
    </row>
    <row r="93" ht="12.75">
      <c r="I93" s="847"/>
    </row>
    <row r="94" ht="12.75">
      <c r="I94" s="847"/>
    </row>
    <row r="95" ht="12.75">
      <c r="I95" s="847"/>
    </row>
    <row r="96" ht="12.75">
      <c r="I96" s="847"/>
    </row>
    <row r="97" ht="12.75">
      <c r="I97" s="847"/>
    </row>
    <row r="98" ht="12.75">
      <c r="I98" s="847"/>
    </row>
    <row r="99" ht="12.75">
      <c r="I99" s="847"/>
    </row>
    <row r="100" ht="12.75">
      <c r="I100" s="847"/>
    </row>
    <row r="101" ht="12.75">
      <c r="I101" s="847"/>
    </row>
    <row r="102" ht="12.75">
      <c r="I102" s="847"/>
    </row>
    <row r="103" ht="12.75">
      <c r="I103" s="847"/>
    </row>
    <row r="104" ht="12.75">
      <c r="I104" s="847"/>
    </row>
    <row r="105" ht="12.75">
      <c r="I105" s="847"/>
    </row>
    <row r="106" ht="12.75">
      <c r="I106" s="847"/>
    </row>
    <row r="107" ht="12.75">
      <c r="I107" s="847"/>
    </row>
    <row r="108" ht="12.75">
      <c r="I108" s="847"/>
    </row>
    <row r="109" ht="12.75">
      <c r="I109" s="847"/>
    </row>
    <row r="110" ht="12.75">
      <c r="I110" s="847"/>
    </row>
    <row r="111" ht="12.75">
      <c r="I111" s="847"/>
    </row>
    <row r="112" ht="12.75">
      <c r="I112" s="847"/>
    </row>
    <row r="113" ht="12.75">
      <c r="I113" s="847"/>
    </row>
    <row r="114" ht="12.75">
      <c r="I114" s="847"/>
    </row>
    <row r="115" ht="12.75">
      <c r="I115" s="847"/>
    </row>
    <row r="116" ht="12.75">
      <c r="I116" s="847"/>
    </row>
    <row r="117" ht="12.75">
      <c r="I117" s="847"/>
    </row>
    <row r="118" ht="12.75">
      <c r="I118" s="847"/>
    </row>
    <row r="119" ht="12.75">
      <c r="I119" s="847"/>
    </row>
    <row r="120" ht="12.75">
      <c r="I120" s="847"/>
    </row>
    <row r="121" ht="12.75">
      <c r="I121" s="847"/>
    </row>
    <row r="122" ht="12.75">
      <c r="I122" s="847"/>
    </row>
    <row r="123" ht="12.75">
      <c r="I123" s="847"/>
    </row>
    <row r="124" ht="12.75">
      <c r="I124" s="847"/>
    </row>
    <row r="125" ht="12.75">
      <c r="I125" s="847"/>
    </row>
    <row r="126" ht="12.75">
      <c r="I126" s="847"/>
    </row>
    <row r="127" ht="12.75">
      <c r="I127" s="847"/>
    </row>
    <row r="128" ht="12.75">
      <c r="I128" s="847"/>
    </row>
    <row r="129" ht="12.75">
      <c r="I129" s="847"/>
    </row>
    <row r="130" ht="12.75">
      <c r="I130" s="847"/>
    </row>
    <row r="131" ht="12.75">
      <c r="I131" s="847"/>
    </row>
    <row r="132" ht="12.75">
      <c r="I132" s="847"/>
    </row>
    <row r="133" ht="12.75">
      <c r="I133" s="847"/>
    </row>
    <row r="134" ht="12.75">
      <c r="I134" s="847"/>
    </row>
    <row r="135" ht="12.75">
      <c r="I135" s="847"/>
    </row>
    <row r="136" ht="12.75">
      <c r="I136" s="847"/>
    </row>
    <row r="137" ht="12.75">
      <c r="I137" s="847"/>
    </row>
    <row r="138" ht="12.75">
      <c r="I138" s="847"/>
    </row>
    <row r="139" ht="12.75">
      <c r="I139" s="847"/>
    </row>
    <row r="140" ht="12.75">
      <c r="I140" s="847"/>
    </row>
    <row r="141" ht="12.75">
      <c r="I141" s="847"/>
    </row>
    <row r="142" ht="12.75">
      <c r="I142" s="847"/>
    </row>
    <row r="143" ht="12.75">
      <c r="I143" s="847"/>
    </row>
    <row r="144" ht="12.75">
      <c r="I144" s="847"/>
    </row>
    <row r="145" ht="12.75">
      <c r="I145" s="847"/>
    </row>
    <row r="146" ht="12.75">
      <c r="I146" s="847"/>
    </row>
    <row r="147" ht="12.75">
      <c r="I147" s="847"/>
    </row>
    <row r="148" ht="12.75">
      <c r="I148" s="847"/>
    </row>
    <row r="149" ht="12.75">
      <c r="I149" s="847"/>
    </row>
    <row r="150" ht="12.75">
      <c r="I150" s="847"/>
    </row>
    <row r="151" ht="12.75">
      <c r="I151" s="847"/>
    </row>
    <row r="152" ht="12.75">
      <c r="I152" s="847"/>
    </row>
    <row r="153" ht="12.75">
      <c r="I153" s="847"/>
    </row>
    <row r="154" ht="12.75">
      <c r="I154" s="847"/>
    </row>
    <row r="155" ht="12.75">
      <c r="I155" s="847"/>
    </row>
    <row r="156" ht="12.75">
      <c r="I156" s="847"/>
    </row>
    <row r="157" ht="12.75">
      <c r="I157" s="847"/>
    </row>
    <row r="158" ht="12.75">
      <c r="I158" s="847"/>
    </row>
    <row r="159" ht="12.75">
      <c r="I159" s="847"/>
    </row>
    <row r="160" ht="12.75">
      <c r="I160" s="847"/>
    </row>
    <row r="161" ht="12.75">
      <c r="I161" s="847"/>
    </row>
    <row r="162" ht="12.75">
      <c r="I162" s="847"/>
    </row>
    <row r="163" ht="12.75">
      <c r="I163" s="847"/>
    </row>
    <row r="164" ht="12.75">
      <c r="I164" s="847"/>
    </row>
    <row r="165" ht="12.75">
      <c r="I165" s="847"/>
    </row>
    <row r="166" ht="12.75">
      <c r="I166" s="847"/>
    </row>
    <row r="167" ht="12.75">
      <c r="I167" s="847"/>
    </row>
    <row r="168" ht="12.75">
      <c r="I168" s="847"/>
    </row>
    <row r="169" ht="12.75">
      <c r="I169" s="847"/>
    </row>
    <row r="170" ht="12.75">
      <c r="I170" s="847"/>
    </row>
    <row r="171" ht="12.75">
      <c r="I171" s="847"/>
    </row>
    <row r="172" ht="12.75">
      <c r="I172" s="847"/>
    </row>
    <row r="173" ht="12.75">
      <c r="I173" s="847"/>
    </row>
    <row r="174" ht="12.75">
      <c r="I174" s="847"/>
    </row>
    <row r="175" ht="12.75">
      <c r="I175" s="847"/>
    </row>
    <row r="176" ht="12.75">
      <c r="I176" s="847"/>
    </row>
    <row r="177" ht="12.75">
      <c r="I177" s="847"/>
    </row>
    <row r="178" ht="12.75">
      <c r="I178" s="847"/>
    </row>
  </sheetData>
  <mergeCells count="13">
    <mergeCell ref="E13:I13"/>
    <mergeCell ref="A14:D14"/>
    <mergeCell ref="C4:D6"/>
    <mergeCell ref="H4:I6"/>
    <mergeCell ref="I7:I9"/>
    <mergeCell ref="H7:H9"/>
    <mergeCell ref="C7:C9"/>
    <mergeCell ref="D7:D9"/>
    <mergeCell ref="H10:I10"/>
    <mergeCell ref="E4:G10"/>
    <mergeCell ref="A4:B10"/>
    <mergeCell ref="A2:I2"/>
    <mergeCell ref="C10:D10"/>
  </mergeCells>
  <printOptions/>
  <pageMargins left="0.5511811023622047" right="0.4724409448818898" top="0.5118110236220472" bottom="0.5905511811023623" header="0.35433070866141736" footer="0.4724409448818898"/>
  <pageSetup horizontalDpi="300" verticalDpi="300" orientation="portrait" paperSize="9" r:id="rId1"/>
  <headerFooter alignWithMargins="0">
    <oddHeader>&amp;C&amp;7- 54 -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4:F56"/>
  <sheetViews>
    <sheetView workbookViewId="0" topLeftCell="A1">
      <selection activeCell="A1" sqref="A1"/>
    </sheetView>
  </sheetViews>
  <sheetFormatPr defaultColWidth="12" defaultRowHeight="11.25"/>
  <cols>
    <col min="1" max="1" width="4.16015625" style="229" customWidth="1"/>
    <col min="2" max="2" width="0.65625" style="230" customWidth="1"/>
    <col min="3" max="3" width="56.83203125" style="228" customWidth="1"/>
    <col min="4" max="4" width="0.65625" style="228" customWidth="1"/>
    <col min="5" max="5" width="62.33203125" style="227" customWidth="1"/>
    <col min="6" max="16384" width="13.33203125" style="228" customWidth="1"/>
  </cols>
  <sheetData>
    <row r="4" spans="1:6" ht="12.75" customHeight="1">
      <c r="A4" s="1179" t="s">
        <v>204</v>
      </c>
      <c r="B4" s="1179"/>
      <c r="C4" s="1179"/>
      <c r="D4" s="1179"/>
      <c r="E4" s="1179"/>
      <c r="F4" s="227"/>
    </row>
    <row r="5" spans="3:6" ht="12.75" customHeight="1">
      <c r="C5" s="231"/>
      <c r="D5" s="231"/>
      <c r="E5" s="231"/>
      <c r="F5" s="227"/>
    </row>
    <row r="6" spans="1:6" ht="12" customHeight="1">
      <c r="A6" s="1176" t="s">
        <v>205</v>
      </c>
      <c r="B6" s="1180" t="s">
        <v>206</v>
      </c>
      <c r="C6" s="1181"/>
      <c r="D6" s="1180" t="s">
        <v>207</v>
      </c>
      <c r="E6" s="1188"/>
      <c r="F6" s="227"/>
    </row>
    <row r="7" spans="1:6" ht="12" customHeight="1">
      <c r="A7" s="1177"/>
      <c r="B7" s="1182"/>
      <c r="C7" s="1183"/>
      <c r="D7" s="1182"/>
      <c r="E7" s="1186"/>
      <c r="F7" s="227"/>
    </row>
    <row r="8" spans="1:6" ht="12" customHeight="1">
      <c r="A8" s="1178"/>
      <c r="B8" s="1184"/>
      <c r="C8" s="1185"/>
      <c r="D8" s="1184"/>
      <c r="E8" s="1187"/>
      <c r="F8" s="227"/>
    </row>
    <row r="9" spans="1:6" ht="9.75" customHeight="1">
      <c r="A9" s="232"/>
      <c r="B9" s="238"/>
      <c r="C9" s="233"/>
      <c r="D9" s="234"/>
      <c r="E9" s="234"/>
      <c r="F9" s="227"/>
    </row>
    <row r="10" spans="1:6" s="227" customFormat="1" ht="12.75" customHeight="1">
      <c r="A10" s="236">
        <v>1</v>
      </c>
      <c r="B10" s="235"/>
      <c r="C10" s="239" t="s">
        <v>208</v>
      </c>
      <c r="D10" s="240"/>
      <c r="E10" s="240" t="s">
        <v>209</v>
      </c>
      <c r="F10" s="241"/>
    </row>
    <row r="11" spans="1:6" s="227" customFormat="1" ht="12.75" customHeight="1">
      <c r="A11" s="236">
        <v>2</v>
      </c>
      <c r="B11" s="235"/>
      <c r="C11" s="239" t="s">
        <v>210</v>
      </c>
      <c r="D11" s="240"/>
      <c r="E11" s="240" t="s">
        <v>211</v>
      </c>
      <c r="F11" s="241"/>
    </row>
    <row r="12" spans="1:6" s="227" customFormat="1" ht="12.75" customHeight="1">
      <c r="A12" s="236">
        <v>3</v>
      </c>
      <c r="B12" s="235"/>
      <c r="C12" s="239" t="s">
        <v>212</v>
      </c>
      <c r="D12" s="240"/>
      <c r="E12" s="240" t="s">
        <v>213</v>
      </c>
      <c r="F12" s="241"/>
    </row>
    <row r="13" spans="1:6" s="227" customFormat="1" ht="12.75" customHeight="1">
      <c r="A13" s="236">
        <v>4</v>
      </c>
      <c r="B13" s="235"/>
      <c r="C13" s="242" t="s">
        <v>214</v>
      </c>
      <c r="D13" s="243"/>
      <c r="E13" s="244" t="s">
        <v>255</v>
      </c>
      <c r="F13" s="241"/>
    </row>
    <row r="14" spans="1:6" s="227" customFormat="1" ht="12.75" customHeight="1">
      <c r="A14" s="236">
        <v>5</v>
      </c>
      <c r="B14" s="235"/>
      <c r="C14" s="239" t="s">
        <v>215</v>
      </c>
      <c r="D14" s="240"/>
      <c r="E14" s="240" t="s">
        <v>216</v>
      </c>
      <c r="F14" s="241"/>
    </row>
    <row r="15" spans="1:6" s="227" customFormat="1" ht="12.75" customHeight="1">
      <c r="A15" s="236">
        <v>6</v>
      </c>
      <c r="B15" s="235"/>
      <c r="C15" s="245" t="s">
        <v>217</v>
      </c>
      <c r="D15" s="246"/>
      <c r="E15" s="240" t="s">
        <v>218</v>
      </c>
      <c r="F15" s="247"/>
    </row>
    <row r="16" spans="1:6" s="227" customFormat="1" ht="12.75" customHeight="1">
      <c r="A16" s="236">
        <v>7</v>
      </c>
      <c r="B16" s="235"/>
      <c r="C16" s="239" t="s">
        <v>219</v>
      </c>
      <c r="D16" s="240"/>
      <c r="E16" s="240" t="s">
        <v>220</v>
      </c>
      <c r="F16" s="241"/>
    </row>
    <row r="17" spans="1:6" s="227" customFormat="1" ht="12.75" customHeight="1">
      <c r="A17" s="236">
        <v>8</v>
      </c>
      <c r="B17" s="235"/>
      <c r="C17" s="242" t="s">
        <v>221</v>
      </c>
      <c r="D17" s="243"/>
      <c r="E17" s="244" t="s">
        <v>256</v>
      </c>
      <c r="F17" s="241"/>
    </row>
    <row r="18" spans="1:6" s="227" customFormat="1" ht="12.75" customHeight="1">
      <c r="A18" s="236">
        <v>9</v>
      </c>
      <c r="B18" s="235"/>
      <c r="C18" s="242" t="s">
        <v>222</v>
      </c>
      <c r="D18" s="243"/>
      <c r="E18" s="243" t="s">
        <v>223</v>
      </c>
      <c r="F18" s="241"/>
    </row>
    <row r="19" spans="1:6" s="227" customFormat="1" ht="12" customHeight="1">
      <c r="A19" s="248"/>
      <c r="B19" s="249"/>
      <c r="C19" s="250"/>
      <c r="D19" s="251"/>
      <c r="F19" s="241"/>
    </row>
    <row r="20" spans="1:6" s="227" customFormat="1" ht="12" customHeight="1">
      <c r="A20" s="248"/>
      <c r="B20" s="249"/>
      <c r="C20" s="250"/>
      <c r="D20" s="251"/>
      <c r="F20" s="241"/>
    </row>
    <row r="21" spans="2:6" ht="12" customHeight="1">
      <c r="B21" s="229"/>
      <c r="C21" s="227"/>
      <c r="D21" s="227"/>
      <c r="F21" s="241"/>
    </row>
    <row r="22" spans="2:6" ht="12" customHeight="1">
      <c r="B22" s="237"/>
      <c r="C22" s="231"/>
      <c r="D22" s="231"/>
      <c r="E22" s="231"/>
      <c r="F22" s="241"/>
    </row>
    <row r="23" spans="1:6" ht="12" customHeight="1">
      <c r="A23" s="1176" t="s">
        <v>205</v>
      </c>
      <c r="B23" s="1186" t="s">
        <v>224</v>
      </c>
      <c r="C23" s="1183"/>
      <c r="D23" s="1180" t="s">
        <v>207</v>
      </c>
      <c r="E23" s="1188"/>
      <c r="F23" s="241"/>
    </row>
    <row r="24" spans="1:6" ht="12" customHeight="1">
      <c r="A24" s="1177"/>
      <c r="B24" s="1186"/>
      <c r="C24" s="1183"/>
      <c r="D24" s="1182"/>
      <c r="E24" s="1186"/>
      <c r="F24" s="241"/>
    </row>
    <row r="25" spans="1:6" ht="12" customHeight="1">
      <c r="A25" s="1178"/>
      <c r="B25" s="1187"/>
      <c r="C25" s="1185"/>
      <c r="D25" s="1184"/>
      <c r="E25" s="1187"/>
      <c r="F25" s="241"/>
    </row>
    <row r="26" spans="1:6" s="227" customFormat="1" ht="9" customHeight="1">
      <c r="A26" s="236"/>
      <c r="B26" s="235"/>
      <c r="C26" s="252"/>
      <c r="E26" s="253"/>
      <c r="F26" s="241"/>
    </row>
    <row r="27" spans="1:6" s="227" customFormat="1" ht="12.75" customHeight="1">
      <c r="A27" s="236">
        <v>10</v>
      </c>
      <c r="B27" s="235"/>
      <c r="C27" s="239" t="s">
        <v>225</v>
      </c>
      <c r="D27" s="240"/>
      <c r="E27" s="240">
        <v>4</v>
      </c>
      <c r="F27" s="241"/>
    </row>
    <row r="28" spans="1:6" s="227" customFormat="1" ht="12.75" customHeight="1">
      <c r="A28" s="236">
        <v>11</v>
      </c>
      <c r="B28" s="229"/>
      <c r="C28" s="245" t="s">
        <v>226</v>
      </c>
      <c r="D28" s="246"/>
      <c r="E28" s="240" t="s">
        <v>227</v>
      </c>
      <c r="F28" s="254"/>
    </row>
    <row r="29" spans="1:6" s="227" customFormat="1" ht="12.75" customHeight="1">
      <c r="A29" s="236">
        <v>12</v>
      </c>
      <c r="B29" s="235"/>
      <c r="C29" s="239" t="s">
        <v>228</v>
      </c>
      <c r="D29" s="240"/>
      <c r="E29" s="240" t="s">
        <v>229</v>
      </c>
      <c r="F29" s="241"/>
    </row>
    <row r="30" spans="1:6" s="227" customFormat="1" ht="12.75" customHeight="1">
      <c r="A30" s="236">
        <v>13</v>
      </c>
      <c r="B30" s="229"/>
      <c r="C30" s="245" t="s">
        <v>230</v>
      </c>
      <c r="D30" s="246"/>
      <c r="E30" s="240" t="s">
        <v>231</v>
      </c>
      <c r="F30" s="247"/>
    </row>
    <row r="31" spans="1:6" s="227" customFormat="1" ht="12.75" customHeight="1">
      <c r="A31" s="236">
        <v>14</v>
      </c>
      <c r="B31" s="235"/>
      <c r="C31" s="239" t="s">
        <v>232</v>
      </c>
      <c r="D31" s="240"/>
      <c r="E31" s="240" t="s">
        <v>233</v>
      </c>
      <c r="F31" s="241"/>
    </row>
    <row r="32" spans="1:6" s="227" customFormat="1" ht="12.75" customHeight="1">
      <c r="A32" s="236">
        <v>15</v>
      </c>
      <c r="B32" s="235"/>
      <c r="C32" s="239" t="s">
        <v>234</v>
      </c>
      <c r="D32" s="240"/>
      <c r="E32" s="240" t="s">
        <v>235</v>
      </c>
      <c r="F32" s="241"/>
    </row>
    <row r="33" spans="1:6" s="227" customFormat="1" ht="12.75" customHeight="1">
      <c r="A33" s="236">
        <v>16</v>
      </c>
      <c r="B33" s="235"/>
      <c r="C33" s="242" t="s">
        <v>236</v>
      </c>
      <c r="D33" s="243"/>
      <c r="E33" s="244" t="s">
        <v>257</v>
      </c>
      <c r="F33" s="241"/>
    </row>
    <row r="34" spans="1:6" s="227" customFormat="1" ht="12.75" customHeight="1">
      <c r="A34" s="236">
        <v>17</v>
      </c>
      <c r="B34" s="235"/>
      <c r="C34" s="239" t="s">
        <v>237</v>
      </c>
      <c r="D34" s="240"/>
      <c r="E34" s="240">
        <v>94</v>
      </c>
      <c r="F34" s="241"/>
    </row>
    <row r="35" spans="1:6" s="227" customFormat="1" ht="12.75" customHeight="1">
      <c r="A35" s="236">
        <v>18</v>
      </c>
      <c r="B35" s="235"/>
      <c r="C35" s="239" t="s">
        <v>238</v>
      </c>
      <c r="D35" s="240"/>
      <c r="E35" s="240" t="s">
        <v>239</v>
      </c>
      <c r="F35" s="241"/>
    </row>
    <row r="36" spans="1:6" s="227" customFormat="1" ht="12.75" customHeight="1">
      <c r="A36" s="236">
        <v>19</v>
      </c>
      <c r="B36" s="235"/>
      <c r="C36" s="242" t="s">
        <v>240</v>
      </c>
      <c r="D36" s="243"/>
      <c r="E36" s="244" t="s">
        <v>258</v>
      </c>
      <c r="F36" s="241"/>
    </row>
    <row r="37" spans="1:6" s="227" customFormat="1" ht="12.75" customHeight="1">
      <c r="A37" s="236">
        <v>20</v>
      </c>
      <c r="B37" s="235"/>
      <c r="C37" s="242" t="s">
        <v>241</v>
      </c>
      <c r="D37" s="243"/>
      <c r="E37" s="243" t="s">
        <v>242</v>
      </c>
      <c r="F37" s="241"/>
    </row>
    <row r="38" spans="1:6" s="227" customFormat="1" ht="12.75" customHeight="1">
      <c r="A38" s="236">
        <v>21</v>
      </c>
      <c r="B38" s="235"/>
      <c r="C38" s="242" t="s">
        <v>243</v>
      </c>
      <c r="D38" s="243"/>
      <c r="E38" s="243" t="s">
        <v>244</v>
      </c>
      <c r="F38" s="241"/>
    </row>
    <row r="39" spans="1:6" s="227" customFormat="1" ht="12" customHeight="1">
      <c r="A39" s="236"/>
      <c r="B39" s="235"/>
      <c r="C39" s="250"/>
      <c r="D39" s="251"/>
      <c r="F39" s="241"/>
    </row>
    <row r="40" spans="1:6" s="227" customFormat="1" ht="12" customHeight="1">
      <c r="A40" s="236"/>
      <c r="B40" s="235"/>
      <c r="C40" s="250"/>
      <c r="D40" s="251"/>
      <c r="F40" s="241"/>
    </row>
    <row r="41" spans="2:6" ht="12" customHeight="1">
      <c r="B41" s="229"/>
      <c r="C41" s="227"/>
      <c r="D41" s="227"/>
      <c r="F41" s="241"/>
    </row>
    <row r="42" spans="2:6" ht="12" customHeight="1">
      <c r="B42" s="237"/>
      <c r="C42" s="231"/>
      <c r="D42" s="231"/>
      <c r="E42" s="231"/>
      <c r="F42" s="241"/>
    </row>
    <row r="43" spans="1:6" ht="12" customHeight="1">
      <c r="A43" s="1176" t="s">
        <v>205</v>
      </c>
      <c r="B43" s="1182" t="s">
        <v>245</v>
      </c>
      <c r="C43" s="1183"/>
      <c r="D43" s="1180" t="s">
        <v>207</v>
      </c>
      <c r="E43" s="1188"/>
      <c r="F43" s="241"/>
    </row>
    <row r="44" spans="1:6" ht="12" customHeight="1">
      <c r="A44" s="1177"/>
      <c r="B44" s="1182"/>
      <c r="C44" s="1183"/>
      <c r="D44" s="1182"/>
      <c r="E44" s="1186"/>
      <c r="F44" s="241"/>
    </row>
    <row r="45" spans="1:6" ht="12" customHeight="1">
      <c r="A45" s="1178"/>
      <c r="B45" s="1184"/>
      <c r="C45" s="1185"/>
      <c r="D45" s="1184"/>
      <c r="E45" s="1187"/>
      <c r="F45" s="241"/>
    </row>
    <row r="46" spans="1:6" s="227" customFormat="1" ht="9" customHeight="1">
      <c r="A46" s="236"/>
      <c r="B46" s="235"/>
      <c r="C46" s="252"/>
      <c r="E46" s="253"/>
      <c r="F46" s="241"/>
    </row>
    <row r="47" spans="1:6" s="227" customFormat="1" ht="12.75" customHeight="1">
      <c r="A47" s="236">
        <v>22</v>
      </c>
      <c r="B47" s="235"/>
      <c r="C47" s="239" t="s">
        <v>246</v>
      </c>
      <c r="D47" s="240"/>
      <c r="E47" s="240" t="s">
        <v>247</v>
      </c>
      <c r="F47" s="241"/>
    </row>
    <row r="48" spans="1:6" s="227" customFormat="1" ht="12.75" customHeight="1">
      <c r="A48" s="236">
        <v>23</v>
      </c>
      <c r="B48" s="235"/>
      <c r="C48" s="255" t="s">
        <v>248</v>
      </c>
      <c r="D48" s="240"/>
      <c r="E48" s="240" t="s">
        <v>249</v>
      </c>
      <c r="F48" s="241"/>
    </row>
    <row r="49" spans="1:6" s="227" customFormat="1" ht="12.75" customHeight="1">
      <c r="A49" s="236">
        <v>24</v>
      </c>
      <c r="B49" s="235"/>
      <c r="C49" s="255" t="s">
        <v>700</v>
      </c>
      <c r="D49" s="240"/>
      <c r="E49" s="240">
        <v>31</v>
      </c>
      <c r="F49" s="241"/>
    </row>
    <row r="50" spans="1:6" s="227" customFormat="1" ht="12.75" customHeight="1">
      <c r="A50" s="236">
        <v>25</v>
      </c>
      <c r="B50" s="235"/>
      <c r="C50" s="239" t="s">
        <v>250</v>
      </c>
      <c r="D50" s="240"/>
      <c r="E50" s="240" t="s">
        <v>251</v>
      </c>
      <c r="F50" s="241"/>
    </row>
    <row r="51" spans="1:6" s="227" customFormat="1" ht="12.75" customHeight="1">
      <c r="A51" s="236">
        <v>26</v>
      </c>
      <c r="B51" s="235"/>
      <c r="C51" s="255" t="s">
        <v>252</v>
      </c>
      <c r="D51" s="240"/>
      <c r="E51" s="240" t="s">
        <v>253</v>
      </c>
      <c r="F51" s="241"/>
    </row>
    <row r="52" spans="1:6" s="227" customFormat="1" ht="12.75" customHeight="1">
      <c r="A52" s="236">
        <v>27</v>
      </c>
      <c r="B52" s="235"/>
      <c r="C52" s="239" t="s">
        <v>254</v>
      </c>
      <c r="D52" s="240"/>
      <c r="E52" s="240">
        <v>91</v>
      </c>
      <c r="F52" s="241"/>
    </row>
    <row r="53" spans="1:6" ht="12" customHeight="1">
      <c r="A53" s="236"/>
      <c r="B53" s="229"/>
      <c r="C53" s="252"/>
      <c r="D53" s="227"/>
      <c r="F53" s="227"/>
    </row>
    <row r="54" spans="1:6" ht="12" customHeight="1">
      <c r="A54" s="236"/>
      <c r="B54" s="229"/>
      <c r="C54" s="252"/>
      <c r="D54" s="227"/>
      <c r="F54" s="227"/>
    </row>
    <row r="55" spans="1:6" ht="12" customHeight="1">
      <c r="A55" s="227"/>
      <c r="B55" s="227"/>
      <c r="C55" s="227"/>
      <c r="D55" s="227"/>
      <c r="F55" s="227"/>
    </row>
    <row r="56" spans="1:4" ht="12" customHeight="1">
      <c r="A56" s="240"/>
      <c r="B56" s="240"/>
      <c r="C56" s="227"/>
      <c r="D56" s="227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10">
    <mergeCell ref="A43:A45"/>
    <mergeCell ref="A4:E4"/>
    <mergeCell ref="A6:A8"/>
    <mergeCell ref="A23:A25"/>
    <mergeCell ref="B6:C8"/>
    <mergeCell ref="B23:C25"/>
    <mergeCell ref="B43:C45"/>
    <mergeCell ref="D6:E8"/>
    <mergeCell ref="D23:E25"/>
    <mergeCell ref="D43:E45"/>
  </mergeCells>
  <printOptions/>
  <pageMargins left="0.4330708661417323" right="0.29" top="0.6692913385826772" bottom="0.6299212598425197" header="0.5118110236220472" footer="0.5118110236220472"/>
  <pageSetup horizontalDpi="300" verticalDpi="300" orientation="portrait" paperSize="9" scale="95" r:id="rId2"/>
  <headerFooter alignWithMargins="0">
    <oddHeader>&amp;C&amp;8- 56 -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9"/>
  <sheetViews>
    <sheetView workbookViewId="0" topLeftCell="A1">
      <selection activeCell="X38" sqref="X38"/>
    </sheetView>
  </sheetViews>
  <sheetFormatPr defaultColWidth="12" defaultRowHeight="9.75" customHeight="1"/>
  <cols>
    <col min="1" max="1" width="3.33203125" style="506" customWidth="1"/>
    <col min="2" max="3" width="1.0078125" style="506" customWidth="1"/>
    <col min="4" max="4" width="0.65625" style="506" customWidth="1"/>
    <col min="5" max="5" width="2.16015625" style="506" customWidth="1"/>
    <col min="6" max="6" width="6" style="506" customWidth="1"/>
    <col min="7" max="7" width="4.33203125" style="506" customWidth="1"/>
    <col min="8" max="8" width="0.82421875" style="506" customWidth="1"/>
    <col min="9" max="9" width="3.5" style="506" customWidth="1"/>
    <col min="10" max="10" width="17.83203125" style="506" customWidth="1"/>
    <col min="11" max="11" width="1.0078125" style="506" customWidth="1"/>
    <col min="12" max="22" width="6.83203125" style="506" customWidth="1"/>
    <col min="23" max="16384" width="12" style="506" customWidth="1"/>
  </cols>
  <sheetData>
    <row r="1" spans="1:18" ht="9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2" ht="9.75" customHeight="1">
      <c r="A2" s="911" t="s">
        <v>999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</row>
    <row r="3" spans="1:18" ht="9" customHeight="1">
      <c r="A3" s="8"/>
      <c r="B3" s="8"/>
      <c r="C3" s="8" t="s">
        <v>143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/>
      <c r="R3" s="4"/>
    </row>
    <row r="4" spans="1:22" s="511" customFormat="1" ht="9.75" customHeight="1">
      <c r="A4" s="507" t="s">
        <v>600</v>
      </c>
      <c r="B4" s="395"/>
      <c r="C4" s="897" t="s">
        <v>344</v>
      </c>
      <c r="D4" s="898"/>
      <c r="E4" s="898"/>
      <c r="F4" s="898"/>
      <c r="G4" s="898"/>
      <c r="H4" s="898"/>
      <c r="I4" s="898"/>
      <c r="J4" s="898"/>
      <c r="K4" s="256"/>
      <c r="L4" s="508">
        <v>2000</v>
      </c>
      <c r="M4" s="509">
        <v>2001</v>
      </c>
      <c r="N4" s="509">
        <v>2002</v>
      </c>
      <c r="O4" s="509">
        <v>2003</v>
      </c>
      <c r="P4" s="509">
        <v>2004</v>
      </c>
      <c r="Q4" s="509">
        <v>2005</v>
      </c>
      <c r="R4" s="509">
        <v>2006</v>
      </c>
      <c r="S4" s="510">
        <v>2007</v>
      </c>
      <c r="T4" s="510">
        <v>2008</v>
      </c>
      <c r="U4" s="510">
        <v>2009</v>
      </c>
      <c r="V4" s="510">
        <v>2010</v>
      </c>
    </row>
    <row r="5" spans="1:22" s="511" customFormat="1" ht="9.75" customHeight="1">
      <c r="A5" s="512" t="s">
        <v>601</v>
      </c>
      <c r="B5" s="384"/>
      <c r="C5" s="899" t="s">
        <v>602</v>
      </c>
      <c r="D5" s="942"/>
      <c r="E5" s="942"/>
      <c r="F5" s="942"/>
      <c r="G5" s="942"/>
      <c r="H5" s="942"/>
      <c r="I5" s="942"/>
      <c r="J5" s="942"/>
      <c r="K5" s="268"/>
      <c r="L5" s="919" t="s">
        <v>167</v>
      </c>
      <c r="M5" s="920"/>
      <c r="N5" s="920"/>
      <c r="O5" s="920"/>
      <c r="P5" s="920"/>
      <c r="Q5" s="920"/>
      <c r="R5" s="920"/>
      <c r="S5" s="920"/>
      <c r="T5" s="920"/>
      <c r="U5" s="920"/>
      <c r="V5" s="920"/>
    </row>
    <row r="6" spans="1:19" ht="5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136"/>
      <c r="M6" s="136"/>
      <c r="N6" s="136"/>
      <c r="O6" s="136"/>
      <c r="P6" s="136"/>
      <c r="Q6" s="4"/>
      <c r="R6" s="4"/>
      <c r="S6" s="4"/>
    </row>
    <row r="7" spans="1:22" ht="9" customHeight="1">
      <c r="A7" s="4"/>
      <c r="B7" s="4"/>
      <c r="C7" s="4"/>
      <c r="D7" s="12" t="s">
        <v>9</v>
      </c>
      <c r="E7" s="12"/>
      <c r="F7" s="12"/>
      <c r="G7" s="12"/>
      <c r="H7" s="12"/>
      <c r="I7" s="12"/>
      <c r="J7" s="12"/>
      <c r="K7" s="4"/>
      <c r="L7" s="912" t="s">
        <v>298</v>
      </c>
      <c r="M7" s="912"/>
      <c r="N7" s="912"/>
      <c r="O7" s="912"/>
      <c r="P7" s="912"/>
      <c r="Q7" s="912"/>
      <c r="R7" s="912"/>
      <c r="S7" s="912"/>
      <c r="T7" s="912"/>
      <c r="U7" s="912"/>
      <c r="V7" s="912"/>
    </row>
    <row r="8" spans="1:19" s="511" customFormat="1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70"/>
      <c r="L8" s="1"/>
      <c r="M8" s="1"/>
      <c r="N8" s="1"/>
      <c r="O8" s="1"/>
      <c r="P8" s="1"/>
      <c r="Q8" s="1"/>
      <c r="R8" s="1"/>
      <c r="S8" s="1"/>
    </row>
    <row r="9" spans="1:22" s="511" customFormat="1" ht="7.5" customHeight="1">
      <c r="A9" s="110" t="s">
        <v>10</v>
      </c>
      <c r="B9" s="395"/>
      <c r="C9" s="256"/>
      <c r="D9" s="296" t="s">
        <v>361</v>
      </c>
      <c r="E9" s="296"/>
      <c r="F9" s="296"/>
      <c r="G9" s="296"/>
      <c r="H9" s="296"/>
      <c r="I9" s="296"/>
      <c r="J9" s="296"/>
      <c r="K9" s="261"/>
      <c r="L9" s="513">
        <v>400</v>
      </c>
      <c r="M9" s="513">
        <v>400</v>
      </c>
      <c r="N9" s="513">
        <v>400</v>
      </c>
      <c r="O9" s="514">
        <v>400</v>
      </c>
      <c r="P9" s="359">
        <v>400</v>
      </c>
      <c r="Q9" s="359">
        <v>490</v>
      </c>
      <c r="R9" s="359">
        <v>490</v>
      </c>
      <c r="S9" s="515">
        <v>404</v>
      </c>
      <c r="T9" s="515">
        <v>408</v>
      </c>
      <c r="U9" s="515">
        <v>403</v>
      </c>
      <c r="V9" s="515">
        <v>419</v>
      </c>
    </row>
    <row r="10" spans="1:22" s="511" customFormat="1" ht="7.5" customHeight="1">
      <c r="A10" s="1"/>
      <c r="B10" s="395"/>
      <c r="C10" s="1"/>
      <c r="D10" s="256"/>
      <c r="E10" s="256"/>
      <c r="F10" s="256"/>
      <c r="G10" s="256"/>
      <c r="H10" s="256"/>
      <c r="I10" s="256"/>
      <c r="J10" s="256"/>
      <c r="K10" s="261"/>
      <c r="L10" s="513"/>
      <c r="M10" s="513"/>
      <c r="N10" s="513"/>
      <c r="O10" s="514"/>
      <c r="P10" s="359"/>
      <c r="Q10" s="359"/>
      <c r="R10" s="359"/>
      <c r="S10" s="515"/>
      <c r="T10" s="515"/>
      <c r="U10" s="515"/>
      <c r="V10" s="515"/>
    </row>
    <row r="11" spans="1:22" s="511" customFormat="1" ht="7.5" customHeight="1">
      <c r="A11" s="110" t="s">
        <v>12</v>
      </c>
      <c r="B11" s="395"/>
      <c r="C11" s="1"/>
      <c r="D11" s="314" t="s">
        <v>362</v>
      </c>
      <c r="E11" s="321"/>
      <c r="F11" s="321"/>
      <c r="G11" s="256" t="s">
        <v>265</v>
      </c>
      <c r="H11" s="296" t="s">
        <v>299</v>
      </c>
      <c r="I11" s="296"/>
      <c r="J11" s="296"/>
      <c r="K11" s="261"/>
      <c r="L11" s="513">
        <v>337</v>
      </c>
      <c r="M11" s="513">
        <v>337</v>
      </c>
      <c r="N11" s="513">
        <v>337</v>
      </c>
      <c r="O11" s="514">
        <v>337</v>
      </c>
      <c r="P11" s="359">
        <v>337</v>
      </c>
      <c r="Q11" s="359">
        <v>337</v>
      </c>
      <c r="R11" s="359">
        <v>336</v>
      </c>
      <c r="S11" s="515">
        <v>345</v>
      </c>
      <c r="T11" s="515">
        <v>345</v>
      </c>
      <c r="U11" s="515">
        <v>345</v>
      </c>
      <c r="V11" s="515">
        <v>345</v>
      </c>
    </row>
    <row r="12" spans="1:22" s="511" customFormat="1" ht="7.5" customHeight="1">
      <c r="A12" s="1"/>
      <c r="B12" s="395"/>
      <c r="C12" s="1"/>
      <c r="D12" s="256"/>
      <c r="E12" s="256"/>
      <c r="F12" s="256"/>
      <c r="G12" s="256"/>
      <c r="H12" s="256"/>
      <c r="I12" s="256"/>
      <c r="J12" s="256"/>
      <c r="K12" s="261"/>
      <c r="L12" s="513"/>
      <c r="M12" s="513"/>
      <c r="N12" s="513"/>
      <c r="O12" s="514"/>
      <c r="P12" s="359"/>
      <c r="Q12" s="359"/>
      <c r="R12" s="359"/>
      <c r="S12" s="515"/>
      <c r="T12" s="515"/>
      <c r="U12" s="515"/>
      <c r="V12" s="515"/>
    </row>
    <row r="13" spans="1:22" s="511" customFormat="1" ht="7.5" customHeight="1">
      <c r="A13" s="110" t="s">
        <v>14</v>
      </c>
      <c r="B13" s="395"/>
      <c r="C13" s="1"/>
      <c r="D13" s="314" t="s">
        <v>363</v>
      </c>
      <c r="E13" s="314"/>
      <c r="F13" s="314"/>
      <c r="G13" s="256" t="s">
        <v>265</v>
      </c>
      <c r="H13" s="296" t="s">
        <v>301</v>
      </c>
      <c r="I13" s="296"/>
      <c r="J13" s="296"/>
      <c r="K13" s="261"/>
      <c r="L13" s="513">
        <v>287</v>
      </c>
      <c r="M13" s="513">
        <v>286</v>
      </c>
      <c r="N13" s="513">
        <v>286</v>
      </c>
      <c r="O13" s="514">
        <v>291</v>
      </c>
      <c r="P13" s="359">
        <v>294</v>
      </c>
      <c r="Q13" s="359">
        <v>323</v>
      </c>
      <c r="R13" s="359">
        <v>333</v>
      </c>
      <c r="S13" s="515">
        <v>333</v>
      </c>
      <c r="T13" s="515">
        <v>334</v>
      </c>
      <c r="U13" s="515">
        <v>334</v>
      </c>
      <c r="V13" s="515">
        <v>333</v>
      </c>
    </row>
    <row r="14" spans="1:22" s="511" customFormat="1" ht="7.5" customHeight="1">
      <c r="A14" s="110"/>
      <c r="B14" s="395"/>
      <c r="C14" s="1"/>
      <c r="D14" s="256"/>
      <c r="E14" s="256"/>
      <c r="F14" s="256"/>
      <c r="G14" s="256"/>
      <c r="H14" s="256"/>
      <c r="I14" s="256"/>
      <c r="J14" s="256"/>
      <c r="K14" s="261"/>
      <c r="L14" s="513"/>
      <c r="M14" s="513"/>
      <c r="N14" s="513"/>
      <c r="O14" s="514"/>
      <c r="P14" s="359"/>
      <c r="Q14" s="359"/>
      <c r="R14" s="359"/>
      <c r="S14" s="515"/>
      <c r="T14" s="515"/>
      <c r="U14" s="515"/>
      <c r="V14" s="515"/>
    </row>
    <row r="15" spans="1:22" s="511" customFormat="1" ht="7.5" customHeight="1">
      <c r="A15" s="110" t="s">
        <v>16</v>
      </c>
      <c r="B15" s="395"/>
      <c r="C15" s="1"/>
      <c r="D15" s="321"/>
      <c r="E15" s="321" t="s">
        <v>364</v>
      </c>
      <c r="F15" s="321"/>
      <c r="G15" s="256" t="s">
        <v>265</v>
      </c>
      <c r="H15" s="296" t="s">
        <v>303</v>
      </c>
      <c r="I15" s="296"/>
      <c r="J15" s="296"/>
      <c r="K15" s="261"/>
      <c r="L15" s="513">
        <v>279</v>
      </c>
      <c r="M15" s="513">
        <v>283</v>
      </c>
      <c r="N15" s="513">
        <v>283</v>
      </c>
      <c r="O15" s="514">
        <v>281</v>
      </c>
      <c r="P15" s="359">
        <v>281</v>
      </c>
      <c r="Q15" s="359">
        <v>281</v>
      </c>
      <c r="R15" s="359">
        <v>283</v>
      </c>
      <c r="S15" s="515">
        <v>282</v>
      </c>
      <c r="T15" s="515">
        <v>281</v>
      </c>
      <c r="U15" s="515">
        <v>283</v>
      </c>
      <c r="V15" s="515">
        <v>281</v>
      </c>
    </row>
    <row r="16" spans="1:22" s="511" customFormat="1" ht="7.5" customHeight="1">
      <c r="A16" s="1"/>
      <c r="B16" s="395"/>
      <c r="C16" s="1"/>
      <c r="D16" s="321"/>
      <c r="E16" s="256"/>
      <c r="F16" s="321"/>
      <c r="G16" s="256"/>
      <c r="H16" s="296"/>
      <c r="I16" s="296"/>
      <c r="J16" s="296"/>
      <c r="K16" s="261"/>
      <c r="L16" s="513"/>
      <c r="M16" s="513"/>
      <c r="N16" s="513"/>
      <c r="O16" s="514"/>
      <c r="P16" s="359"/>
      <c r="Q16" s="359"/>
      <c r="R16" s="359"/>
      <c r="S16" s="515"/>
      <c r="T16" s="515"/>
      <c r="U16" s="515"/>
      <c r="V16" s="515"/>
    </row>
    <row r="17" spans="1:22" s="511" customFormat="1" ht="7.5" customHeight="1">
      <c r="A17" s="110" t="s">
        <v>18</v>
      </c>
      <c r="B17" s="395"/>
      <c r="C17" s="1"/>
      <c r="D17" s="256"/>
      <c r="E17" s="256"/>
      <c r="F17" s="256"/>
      <c r="G17" s="256" t="s">
        <v>265</v>
      </c>
      <c r="H17" s="256"/>
      <c r="I17" s="296" t="s">
        <v>305</v>
      </c>
      <c r="J17" s="296"/>
      <c r="K17" s="261"/>
      <c r="L17" s="513">
        <v>263</v>
      </c>
      <c r="M17" s="513">
        <v>262</v>
      </c>
      <c r="N17" s="513">
        <v>262</v>
      </c>
      <c r="O17" s="514">
        <v>266</v>
      </c>
      <c r="P17" s="359">
        <v>267</v>
      </c>
      <c r="Q17" s="359">
        <v>266</v>
      </c>
      <c r="R17" s="359">
        <v>273</v>
      </c>
      <c r="S17" s="515">
        <v>271</v>
      </c>
      <c r="T17" s="515">
        <v>272</v>
      </c>
      <c r="U17" s="515">
        <v>275</v>
      </c>
      <c r="V17" s="515">
        <v>299</v>
      </c>
    </row>
    <row r="18" spans="1:22" s="511" customFormat="1" ht="5.25" customHeight="1">
      <c r="A18" s="1"/>
      <c r="B18" s="395"/>
      <c r="C18" s="1"/>
      <c r="D18" s="256"/>
      <c r="E18" s="256"/>
      <c r="F18" s="256"/>
      <c r="G18" s="256"/>
      <c r="H18" s="256"/>
      <c r="I18" s="256"/>
      <c r="J18" s="256"/>
      <c r="K18" s="261"/>
      <c r="L18" s="516"/>
      <c r="M18" s="517"/>
      <c r="N18" s="518"/>
      <c r="O18" s="359"/>
      <c r="P18" s="359"/>
      <c r="Q18" s="359"/>
      <c r="R18" s="359"/>
      <c r="S18" s="515"/>
      <c r="T18" s="515"/>
      <c r="U18" s="515"/>
      <c r="V18" s="515"/>
    </row>
    <row r="19" spans="1:22" s="511" customFormat="1" ht="7.5" customHeight="1">
      <c r="A19" s="110" t="s">
        <v>20</v>
      </c>
      <c r="B19" s="395"/>
      <c r="C19" s="1"/>
      <c r="D19" s="256"/>
      <c r="E19" s="256"/>
      <c r="F19" s="256"/>
      <c r="G19" s="256"/>
      <c r="H19" s="256"/>
      <c r="I19" s="256"/>
      <c r="J19" s="320" t="s">
        <v>25</v>
      </c>
      <c r="K19" s="261"/>
      <c r="L19" s="519">
        <v>298</v>
      </c>
      <c r="M19" s="519">
        <v>297</v>
      </c>
      <c r="N19" s="519">
        <v>298</v>
      </c>
      <c r="O19" s="520">
        <v>300</v>
      </c>
      <c r="P19" s="521">
        <v>300</v>
      </c>
      <c r="Q19" s="521">
        <v>316</v>
      </c>
      <c r="R19" s="521">
        <v>320</v>
      </c>
      <c r="S19" s="522">
        <v>319</v>
      </c>
      <c r="T19" s="522">
        <v>320</v>
      </c>
      <c r="U19" s="522">
        <v>321</v>
      </c>
      <c r="V19" s="522">
        <v>331</v>
      </c>
    </row>
    <row r="20" spans="1:22" s="511" customFormat="1" ht="5.25" customHeight="1">
      <c r="A20" s="110"/>
      <c r="B20" s="395"/>
      <c r="C20" s="1"/>
      <c r="D20" s="1"/>
      <c r="E20" s="1"/>
      <c r="F20" s="1"/>
      <c r="G20" s="1"/>
      <c r="H20" s="1"/>
      <c r="I20" s="1"/>
      <c r="J20" s="169"/>
      <c r="K20" s="395"/>
      <c r="L20" s="523"/>
      <c r="M20" s="523"/>
      <c r="N20" s="524"/>
      <c r="O20" s="525"/>
      <c r="P20" s="378"/>
      <c r="Q20" s="378"/>
      <c r="R20" s="378"/>
      <c r="S20" s="515"/>
      <c r="T20" s="515"/>
      <c r="U20" s="515"/>
      <c r="V20" s="515"/>
    </row>
    <row r="21" spans="1:22" ht="9" customHeight="1">
      <c r="A21" s="4"/>
      <c r="B21" s="7"/>
      <c r="C21" s="4"/>
      <c r="D21" s="16" t="s">
        <v>26</v>
      </c>
      <c r="E21" s="16"/>
      <c r="F21" s="16"/>
      <c r="G21" s="16"/>
      <c r="H21" s="16"/>
      <c r="I21" s="16"/>
      <c r="J21" s="16"/>
      <c r="K21" s="7"/>
      <c r="L21" s="526"/>
      <c r="M21" s="526"/>
      <c r="N21" s="527"/>
      <c r="O21" s="528"/>
      <c r="P21" s="26"/>
      <c r="Q21" s="26"/>
      <c r="R21" s="26"/>
      <c r="S21" s="529"/>
      <c r="T21" s="529"/>
      <c r="U21" s="529"/>
      <c r="V21" s="529"/>
    </row>
    <row r="22" spans="1:22" s="511" customFormat="1" ht="5.25" customHeight="1">
      <c r="A22" s="1"/>
      <c r="B22" s="395"/>
      <c r="C22" s="1"/>
      <c r="D22" s="1"/>
      <c r="E22" s="1"/>
      <c r="F22" s="1"/>
      <c r="G22" s="1"/>
      <c r="H22" s="1"/>
      <c r="I22" s="1"/>
      <c r="J22" s="1"/>
      <c r="K22" s="395"/>
      <c r="L22" s="523"/>
      <c r="M22" s="523"/>
      <c r="N22" s="524"/>
      <c r="O22" s="525"/>
      <c r="P22" s="378"/>
      <c r="Q22" s="378"/>
      <c r="R22" s="378"/>
      <c r="S22" s="515"/>
      <c r="T22" s="515"/>
      <c r="U22" s="515"/>
      <c r="V22" s="515"/>
    </row>
    <row r="23" spans="1:22" s="511" customFormat="1" ht="7.5" customHeight="1">
      <c r="A23" s="110" t="s">
        <v>22</v>
      </c>
      <c r="B23" s="395"/>
      <c r="C23" s="1"/>
      <c r="D23" s="296" t="s">
        <v>365</v>
      </c>
      <c r="E23" s="296"/>
      <c r="F23" s="296"/>
      <c r="G23" s="296"/>
      <c r="H23" s="296"/>
      <c r="I23" s="296"/>
      <c r="J23" s="296"/>
      <c r="K23" s="261"/>
      <c r="L23" s="513">
        <v>335</v>
      </c>
      <c r="M23" s="513">
        <v>335</v>
      </c>
      <c r="N23" s="513">
        <v>335</v>
      </c>
      <c r="O23" s="514">
        <v>335</v>
      </c>
      <c r="P23" s="359">
        <v>335</v>
      </c>
      <c r="Q23" s="359">
        <v>335</v>
      </c>
      <c r="R23" s="359">
        <v>335</v>
      </c>
      <c r="S23" s="515">
        <v>335</v>
      </c>
      <c r="T23" s="515">
        <v>335</v>
      </c>
      <c r="U23" s="515">
        <v>335</v>
      </c>
      <c r="V23" s="515">
        <v>335</v>
      </c>
    </row>
    <row r="24" spans="1:22" s="511" customFormat="1" ht="7.5" customHeight="1">
      <c r="A24" s="1"/>
      <c r="B24" s="395"/>
      <c r="C24" s="1"/>
      <c r="D24" s="256"/>
      <c r="E24" s="256"/>
      <c r="F24" s="256"/>
      <c r="G24" s="256"/>
      <c r="H24" s="256"/>
      <c r="I24" s="256"/>
      <c r="J24" s="256"/>
      <c r="K24" s="261"/>
      <c r="L24" s="513"/>
      <c r="M24" s="513"/>
      <c r="N24" s="513"/>
      <c r="O24" s="514"/>
      <c r="P24" s="359"/>
      <c r="Q24" s="359"/>
      <c r="R24" s="359"/>
      <c r="S24" s="515"/>
      <c r="T24" s="515"/>
      <c r="U24" s="515"/>
      <c r="V24" s="515"/>
    </row>
    <row r="25" spans="1:22" s="511" customFormat="1" ht="7.5" customHeight="1">
      <c r="A25" s="110" t="s">
        <v>24</v>
      </c>
      <c r="B25" s="395"/>
      <c r="C25" s="1"/>
      <c r="D25" s="321" t="s">
        <v>366</v>
      </c>
      <c r="E25" s="321"/>
      <c r="F25" s="321"/>
      <c r="G25" s="256" t="s">
        <v>265</v>
      </c>
      <c r="H25" s="296" t="s">
        <v>305</v>
      </c>
      <c r="I25" s="296"/>
      <c r="J25" s="296"/>
      <c r="K25" s="261"/>
      <c r="L25" s="513">
        <v>285</v>
      </c>
      <c r="M25" s="513">
        <v>287</v>
      </c>
      <c r="N25" s="513">
        <v>290</v>
      </c>
      <c r="O25" s="514">
        <v>294</v>
      </c>
      <c r="P25" s="359">
        <v>300</v>
      </c>
      <c r="Q25" s="359">
        <v>308</v>
      </c>
      <c r="R25" s="359">
        <v>309</v>
      </c>
      <c r="S25" s="515">
        <v>309</v>
      </c>
      <c r="T25" s="515">
        <v>306</v>
      </c>
      <c r="U25" s="515">
        <v>308</v>
      </c>
      <c r="V25" s="515">
        <v>313</v>
      </c>
    </row>
    <row r="26" spans="1:22" s="511" customFormat="1" ht="7.5" customHeight="1">
      <c r="A26" s="1"/>
      <c r="B26" s="395"/>
      <c r="C26" s="1"/>
      <c r="D26" s="256"/>
      <c r="E26" s="256"/>
      <c r="F26" s="256"/>
      <c r="G26" s="256"/>
      <c r="H26" s="256"/>
      <c r="I26" s="256"/>
      <c r="J26" s="256"/>
      <c r="K26" s="261"/>
      <c r="L26" s="513"/>
      <c r="M26" s="513"/>
      <c r="N26" s="513"/>
      <c r="O26" s="514"/>
      <c r="P26" s="359"/>
      <c r="Q26" s="359"/>
      <c r="R26" s="359"/>
      <c r="S26" s="515"/>
      <c r="T26" s="515"/>
      <c r="U26" s="515"/>
      <c r="V26" s="515"/>
    </row>
    <row r="27" spans="1:22" s="511" customFormat="1" ht="7.5" customHeight="1">
      <c r="A27" s="110" t="s">
        <v>60</v>
      </c>
      <c r="B27" s="395"/>
      <c r="C27" s="1"/>
      <c r="D27" s="321" t="s">
        <v>367</v>
      </c>
      <c r="E27" s="256"/>
      <c r="F27" s="321"/>
      <c r="G27" s="256" t="s">
        <v>265</v>
      </c>
      <c r="H27" s="296" t="s">
        <v>309</v>
      </c>
      <c r="I27" s="296"/>
      <c r="J27" s="296"/>
      <c r="K27" s="261"/>
      <c r="L27" s="513">
        <v>311</v>
      </c>
      <c r="M27" s="513">
        <v>312</v>
      </c>
      <c r="N27" s="513">
        <v>312</v>
      </c>
      <c r="O27" s="514">
        <v>319</v>
      </c>
      <c r="P27" s="359">
        <v>324</v>
      </c>
      <c r="Q27" s="359">
        <v>326</v>
      </c>
      <c r="R27" s="359">
        <v>327</v>
      </c>
      <c r="S27" s="515">
        <v>325</v>
      </c>
      <c r="T27" s="515">
        <v>325</v>
      </c>
      <c r="U27" s="515">
        <v>327</v>
      </c>
      <c r="V27" s="515">
        <v>328</v>
      </c>
    </row>
    <row r="28" spans="1:22" s="511" customFormat="1" ht="7.5" customHeight="1">
      <c r="A28" s="1"/>
      <c r="B28" s="395"/>
      <c r="C28" s="1"/>
      <c r="D28" s="321"/>
      <c r="E28" s="256"/>
      <c r="F28" s="321"/>
      <c r="G28" s="256"/>
      <c r="H28" s="296"/>
      <c r="I28" s="296"/>
      <c r="J28" s="296"/>
      <c r="K28" s="261"/>
      <c r="L28" s="513"/>
      <c r="M28" s="513"/>
      <c r="N28" s="513"/>
      <c r="O28" s="514"/>
      <c r="P28" s="359"/>
      <c r="Q28" s="359"/>
      <c r="R28" s="359"/>
      <c r="S28" s="515"/>
      <c r="T28" s="515"/>
      <c r="U28" s="515"/>
      <c r="V28" s="515"/>
    </row>
    <row r="29" spans="1:22" s="511" customFormat="1" ht="7.5" customHeight="1">
      <c r="A29" s="110" t="s">
        <v>62</v>
      </c>
      <c r="B29" s="395"/>
      <c r="C29" s="1"/>
      <c r="D29" s="256"/>
      <c r="E29" s="321" t="s">
        <v>368</v>
      </c>
      <c r="F29" s="321"/>
      <c r="G29" s="256" t="s">
        <v>265</v>
      </c>
      <c r="H29" s="296" t="s">
        <v>266</v>
      </c>
      <c r="I29" s="296"/>
      <c r="J29" s="296"/>
      <c r="K29" s="261"/>
      <c r="L29" s="513">
        <v>314</v>
      </c>
      <c r="M29" s="513">
        <v>315</v>
      </c>
      <c r="N29" s="513">
        <v>316</v>
      </c>
      <c r="O29" s="514">
        <v>320</v>
      </c>
      <c r="P29" s="359">
        <v>324</v>
      </c>
      <c r="Q29" s="359">
        <v>324</v>
      </c>
      <c r="R29" s="359">
        <v>326</v>
      </c>
      <c r="S29" s="515">
        <v>326</v>
      </c>
      <c r="T29" s="515">
        <v>327</v>
      </c>
      <c r="U29" s="515">
        <v>326</v>
      </c>
      <c r="V29" s="515">
        <v>329</v>
      </c>
    </row>
    <row r="30" spans="1:22" s="511" customFormat="1" ht="7.5" customHeight="1">
      <c r="A30" s="1"/>
      <c r="B30" s="395"/>
      <c r="C30" s="1"/>
      <c r="D30" s="321"/>
      <c r="E30" s="256"/>
      <c r="F30" s="321"/>
      <c r="G30" s="256"/>
      <c r="H30" s="296"/>
      <c r="I30" s="296"/>
      <c r="J30" s="296"/>
      <c r="K30" s="261"/>
      <c r="L30" s="513"/>
      <c r="M30" s="513"/>
      <c r="N30" s="513"/>
      <c r="O30" s="514"/>
      <c r="P30" s="359"/>
      <c r="Q30" s="359"/>
      <c r="R30" s="359"/>
      <c r="S30" s="515"/>
      <c r="T30" s="515"/>
      <c r="U30" s="515"/>
      <c r="V30" s="515"/>
    </row>
    <row r="31" spans="1:22" s="511" customFormat="1" ht="7.5" customHeight="1">
      <c r="A31" s="110" t="s">
        <v>64</v>
      </c>
      <c r="B31" s="395"/>
      <c r="C31" s="1"/>
      <c r="D31" s="321"/>
      <c r="E31" s="321" t="s">
        <v>369</v>
      </c>
      <c r="F31" s="321"/>
      <c r="G31" s="256" t="s">
        <v>265</v>
      </c>
      <c r="H31" s="256"/>
      <c r="I31" s="296" t="s">
        <v>312</v>
      </c>
      <c r="J31" s="296"/>
      <c r="K31" s="261"/>
      <c r="L31" s="513">
        <v>317</v>
      </c>
      <c r="M31" s="513">
        <v>316</v>
      </c>
      <c r="N31" s="513">
        <v>317</v>
      </c>
      <c r="O31" s="514">
        <v>320</v>
      </c>
      <c r="P31" s="359">
        <v>324</v>
      </c>
      <c r="Q31" s="359">
        <v>326</v>
      </c>
      <c r="R31" s="359">
        <v>327</v>
      </c>
      <c r="S31" s="515">
        <v>327</v>
      </c>
      <c r="T31" s="515">
        <v>327</v>
      </c>
      <c r="U31" s="515">
        <v>327</v>
      </c>
      <c r="V31" s="515">
        <v>329</v>
      </c>
    </row>
    <row r="32" spans="1:22" s="511" customFormat="1" ht="7.5" customHeight="1">
      <c r="A32" s="1"/>
      <c r="B32" s="395"/>
      <c r="C32" s="1"/>
      <c r="D32" s="321"/>
      <c r="E32" s="321"/>
      <c r="F32" s="321"/>
      <c r="G32" s="256"/>
      <c r="H32" s="296"/>
      <c r="I32" s="296"/>
      <c r="J32" s="296"/>
      <c r="K32" s="261"/>
      <c r="L32" s="513"/>
      <c r="M32" s="513"/>
      <c r="N32" s="513"/>
      <c r="O32" s="514"/>
      <c r="P32" s="359"/>
      <c r="Q32" s="359"/>
      <c r="R32" s="359"/>
      <c r="S32" s="515"/>
      <c r="T32" s="515"/>
      <c r="U32" s="515"/>
      <c r="V32" s="515"/>
    </row>
    <row r="33" spans="1:22" s="511" customFormat="1" ht="7.5" customHeight="1">
      <c r="A33" s="110" t="s">
        <v>65</v>
      </c>
      <c r="B33" s="395"/>
      <c r="C33" s="1"/>
      <c r="D33" s="321"/>
      <c r="E33" s="321" t="s">
        <v>370</v>
      </c>
      <c r="F33" s="321"/>
      <c r="G33" s="256" t="s">
        <v>265</v>
      </c>
      <c r="H33" s="256"/>
      <c r="I33" s="296" t="s">
        <v>313</v>
      </c>
      <c r="J33" s="296"/>
      <c r="K33" s="261"/>
      <c r="L33" s="513">
        <v>327</v>
      </c>
      <c r="M33" s="513">
        <v>330</v>
      </c>
      <c r="N33" s="513">
        <v>330</v>
      </c>
      <c r="O33" s="514">
        <v>334</v>
      </c>
      <c r="P33" s="359">
        <v>339</v>
      </c>
      <c r="Q33" s="359">
        <v>341</v>
      </c>
      <c r="R33" s="359">
        <v>341</v>
      </c>
      <c r="S33" s="515">
        <v>342</v>
      </c>
      <c r="T33" s="515">
        <v>341</v>
      </c>
      <c r="U33" s="515">
        <v>341</v>
      </c>
      <c r="V33" s="515">
        <v>342</v>
      </c>
    </row>
    <row r="34" spans="1:22" s="511" customFormat="1" ht="7.5" customHeight="1">
      <c r="A34" s="1"/>
      <c r="B34" s="395"/>
      <c r="C34" s="1"/>
      <c r="D34" s="321"/>
      <c r="E34" s="321"/>
      <c r="F34" s="321"/>
      <c r="G34" s="256"/>
      <c r="H34" s="296"/>
      <c r="I34" s="296"/>
      <c r="J34" s="296"/>
      <c r="K34" s="261"/>
      <c r="L34" s="513"/>
      <c r="M34" s="513"/>
      <c r="N34" s="513"/>
      <c r="O34" s="514"/>
      <c r="P34" s="359"/>
      <c r="Q34" s="359"/>
      <c r="R34" s="359"/>
      <c r="S34" s="515"/>
      <c r="T34" s="515"/>
      <c r="U34" s="515"/>
      <c r="V34" s="515"/>
    </row>
    <row r="35" spans="1:22" s="511" customFormat="1" ht="7.5" customHeight="1">
      <c r="A35" s="110" t="s">
        <v>67</v>
      </c>
      <c r="B35" s="395"/>
      <c r="C35" s="1"/>
      <c r="D35" s="321"/>
      <c r="E35" s="321" t="s">
        <v>371</v>
      </c>
      <c r="F35" s="321"/>
      <c r="G35" s="256" t="s">
        <v>265</v>
      </c>
      <c r="H35" s="256"/>
      <c r="I35" s="296" t="s">
        <v>372</v>
      </c>
      <c r="J35" s="296"/>
      <c r="K35" s="261"/>
      <c r="L35" s="513">
        <v>346</v>
      </c>
      <c r="M35" s="513">
        <v>348</v>
      </c>
      <c r="N35" s="513">
        <v>348</v>
      </c>
      <c r="O35" s="514">
        <v>350</v>
      </c>
      <c r="P35" s="359">
        <v>353</v>
      </c>
      <c r="Q35" s="359">
        <v>355</v>
      </c>
      <c r="R35" s="359">
        <v>357</v>
      </c>
      <c r="S35" s="515">
        <v>356</v>
      </c>
      <c r="T35" s="515">
        <v>356</v>
      </c>
      <c r="U35" s="515">
        <v>356</v>
      </c>
      <c r="V35" s="515">
        <v>357</v>
      </c>
    </row>
    <row r="36" spans="1:22" s="511" customFormat="1" ht="7.5" customHeight="1">
      <c r="A36" s="1"/>
      <c r="B36" s="395"/>
      <c r="C36" s="1"/>
      <c r="D36" s="321"/>
      <c r="E36" s="321"/>
      <c r="F36" s="321"/>
      <c r="G36" s="256"/>
      <c r="H36" s="296"/>
      <c r="I36" s="296"/>
      <c r="J36" s="296"/>
      <c r="K36" s="261"/>
      <c r="L36" s="513"/>
      <c r="M36" s="513"/>
      <c r="N36" s="513"/>
      <c r="O36" s="514"/>
      <c r="P36" s="359"/>
      <c r="Q36" s="359"/>
      <c r="R36" s="359"/>
      <c r="S36" s="515"/>
      <c r="T36" s="515"/>
      <c r="U36" s="515"/>
      <c r="V36" s="515"/>
    </row>
    <row r="37" spans="1:22" s="511" customFormat="1" ht="7.5" customHeight="1">
      <c r="A37" s="110" t="s">
        <v>68</v>
      </c>
      <c r="B37" s="395"/>
      <c r="C37" s="1"/>
      <c r="D37" s="256"/>
      <c r="E37" s="256"/>
      <c r="F37" s="256"/>
      <c r="G37" s="256" t="s">
        <v>265</v>
      </c>
      <c r="H37" s="321"/>
      <c r="I37" s="296" t="s">
        <v>373</v>
      </c>
      <c r="J37" s="296"/>
      <c r="K37" s="261"/>
      <c r="L37" s="513">
        <v>363</v>
      </c>
      <c r="M37" s="513">
        <v>361</v>
      </c>
      <c r="N37" s="513">
        <v>364</v>
      </c>
      <c r="O37" s="514">
        <v>368</v>
      </c>
      <c r="P37" s="359">
        <v>368</v>
      </c>
      <c r="Q37" s="359">
        <v>370</v>
      </c>
      <c r="R37" s="359">
        <v>374</v>
      </c>
      <c r="S37" s="515">
        <v>375</v>
      </c>
      <c r="T37" s="515">
        <v>375</v>
      </c>
      <c r="U37" s="515">
        <v>375</v>
      </c>
      <c r="V37" s="515">
        <v>376</v>
      </c>
    </row>
    <row r="38" spans="1:22" s="511" customFormat="1" ht="5.25" customHeight="1">
      <c r="A38" s="1"/>
      <c r="B38" s="395"/>
      <c r="C38" s="1"/>
      <c r="D38" s="256"/>
      <c r="E38" s="256"/>
      <c r="F38" s="256"/>
      <c r="G38" s="256"/>
      <c r="H38" s="256"/>
      <c r="I38" s="256"/>
      <c r="J38" s="256"/>
      <c r="K38" s="261"/>
      <c r="L38" s="516"/>
      <c r="M38" s="517"/>
      <c r="N38" s="518"/>
      <c r="O38" s="359"/>
      <c r="P38" s="359"/>
      <c r="Q38" s="359"/>
      <c r="R38" s="359"/>
      <c r="S38" s="515"/>
      <c r="T38" s="515"/>
      <c r="U38" s="515"/>
      <c r="V38" s="515"/>
    </row>
    <row r="39" spans="1:22" s="511" customFormat="1" ht="7.5" customHeight="1">
      <c r="A39" s="110" t="s">
        <v>69</v>
      </c>
      <c r="B39" s="395"/>
      <c r="C39" s="1"/>
      <c r="D39" s="256"/>
      <c r="E39" s="256"/>
      <c r="F39" s="256"/>
      <c r="G39" s="256"/>
      <c r="H39" s="256"/>
      <c r="I39" s="256"/>
      <c r="J39" s="320" t="s">
        <v>25</v>
      </c>
      <c r="K39" s="261"/>
      <c r="L39" s="519">
        <v>324</v>
      </c>
      <c r="M39" s="519">
        <v>324</v>
      </c>
      <c r="N39" s="519">
        <v>325</v>
      </c>
      <c r="O39" s="520">
        <v>329</v>
      </c>
      <c r="P39" s="521">
        <v>332</v>
      </c>
      <c r="Q39" s="521">
        <v>334</v>
      </c>
      <c r="R39" s="521">
        <v>336</v>
      </c>
      <c r="S39" s="522">
        <v>336</v>
      </c>
      <c r="T39" s="522">
        <v>335</v>
      </c>
      <c r="U39" s="522">
        <v>336</v>
      </c>
      <c r="V39" s="522">
        <v>338</v>
      </c>
    </row>
    <row r="40" spans="1:22" s="511" customFormat="1" ht="5.25" customHeight="1">
      <c r="A40" s="1"/>
      <c r="B40" s="395"/>
      <c r="C40" s="1"/>
      <c r="D40" s="256"/>
      <c r="E40" s="256"/>
      <c r="F40" s="256"/>
      <c r="G40" s="256"/>
      <c r="H40" s="256"/>
      <c r="I40" s="256"/>
      <c r="J40" s="256"/>
      <c r="K40" s="261"/>
      <c r="L40" s="530"/>
      <c r="M40" s="531"/>
      <c r="N40" s="532"/>
      <c r="O40" s="521"/>
      <c r="P40" s="521"/>
      <c r="Q40" s="521"/>
      <c r="R40" s="521"/>
      <c r="S40" s="522"/>
      <c r="T40" s="522"/>
      <c r="U40" s="522"/>
      <c r="V40" s="522"/>
    </row>
    <row r="41" spans="1:22" s="511" customFormat="1" ht="7.5" customHeight="1">
      <c r="A41" s="110" t="s">
        <v>71</v>
      </c>
      <c r="B41" s="395"/>
      <c r="C41" s="1"/>
      <c r="D41" s="256"/>
      <c r="E41" s="256"/>
      <c r="F41" s="256"/>
      <c r="G41" s="311"/>
      <c r="H41" s="311"/>
      <c r="I41" s="311"/>
      <c r="J41" s="320" t="s">
        <v>374</v>
      </c>
      <c r="K41" s="261"/>
      <c r="L41" s="519">
        <v>323</v>
      </c>
      <c r="M41" s="519">
        <v>323</v>
      </c>
      <c r="N41" s="519">
        <v>324</v>
      </c>
      <c r="O41" s="520">
        <v>328</v>
      </c>
      <c r="P41" s="521">
        <v>332</v>
      </c>
      <c r="Q41" s="521">
        <v>334</v>
      </c>
      <c r="R41" s="521">
        <v>335</v>
      </c>
      <c r="S41" s="522">
        <v>335</v>
      </c>
      <c r="T41" s="522">
        <v>335</v>
      </c>
      <c r="U41" s="522">
        <v>335</v>
      </c>
      <c r="V41" s="522">
        <v>337</v>
      </c>
    </row>
    <row r="42" spans="1:19" s="511" customFormat="1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70"/>
      <c r="M42" s="70"/>
      <c r="N42" s="70"/>
      <c r="O42" s="70"/>
      <c r="P42" s="70"/>
      <c r="Q42" s="70"/>
      <c r="R42" s="1"/>
      <c r="S42" s="1"/>
    </row>
    <row r="43" spans="1:22" ht="9" customHeight="1">
      <c r="A43" s="4"/>
      <c r="B43" s="4"/>
      <c r="C43" s="4"/>
      <c r="D43" s="12" t="s">
        <v>9</v>
      </c>
      <c r="E43" s="12"/>
      <c r="F43" s="12"/>
      <c r="G43" s="12"/>
      <c r="H43" s="12"/>
      <c r="I43" s="12"/>
      <c r="J43" s="12"/>
      <c r="K43" s="4"/>
      <c r="L43" s="912" t="s">
        <v>314</v>
      </c>
      <c r="M43" s="912"/>
      <c r="N43" s="912"/>
      <c r="O43" s="912"/>
      <c r="P43" s="912"/>
      <c r="Q43" s="912"/>
      <c r="R43" s="912"/>
      <c r="S43" s="912"/>
      <c r="T43" s="912"/>
      <c r="U43" s="912"/>
      <c r="V43" s="912"/>
    </row>
    <row r="44" spans="1:19" s="511" customFormat="1" ht="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70"/>
      <c r="L44" s="70"/>
      <c r="M44" s="70"/>
      <c r="N44" s="70"/>
      <c r="O44" s="70"/>
      <c r="P44" s="70"/>
      <c r="Q44" s="70"/>
      <c r="R44" s="1"/>
      <c r="S44" s="1"/>
    </row>
    <row r="45" spans="1:22" s="511" customFormat="1" ht="7.5" customHeight="1">
      <c r="A45" s="110" t="s">
        <v>10</v>
      </c>
      <c r="B45" s="395"/>
      <c r="C45" s="256"/>
      <c r="D45" s="296" t="s">
        <v>361</v>
      </c>
      <c r="E45" s="296"/>
      <c r="F45" s="296"/>
      <c r="G45" s="296"/>
      <c r="H45" s="296"/>
      <c r="I45" s="296"/>
      <c r="J45" s="296"/>
      <c r="K45" s="261"/>
      <c r="L45" s="513">
        <v>400</v>
      </c>
      <c r="M45" s="513">
        <v>400</v>
      </c>
      <c r="N45" s="513">
        <v>400</v>
      </c>
      <c r="O45" s="514">
        <v>400</v>
      </c>
      <c r="P45" s="359">
        <v>400</v>
      </c>
      <c r="Q45" s="359">
        <v>490</v>
      </c>
      <c r="R45" s="359">
        <v>490</v>
      </c>
      <c r="S45" s="515">
        <v>490</v>
      </c>
      <c r="T45" s="515">
        <v>490</v>
      </c>
      <c r="U45" s="515">
        <v>490</v>
      </c>
      <c r="V45" s="515">
        <v>523</v>
      </c>
    </row>
    <row r="46" spans="1:22" s="511" customFormat="1" ht="7.5" customHeight="1">
      <c r="A46" s="1"/>
      <c r="B46" s="395"/>
      <c r="C46" s="256"/>
      <c r="D46" s="256"/>
      <c r="E46" s="256"/>
      <c r="F46" s="256"/>
      <c r="G46" s="256"/>
      <c r="H46" s="256"/>
      <c r="I46" s="256"/>
      <c r="J46" s="256"/>
      <c r="K46" s="261"/>
      <c r="L46" s="513"/>
      <c r="M46" s="513"/>
      <c r="N46" s="513"/>
      <c r="O46" s="514"/>
      <c r="P46" s="359"/>
      <c r="Q46" s="359"/>
      <c r="R46" s="359"/>
      <c r="S46" s="515"/>
      <c r="T46" s="515"/>
      <c r="U46" s="515"/>
      <c r="V46" s="515"/>
    </row>
    <row r="47" spans="1:22" s="511" customFormat="1" ht="7.5" customHeight="1">
      <c r="A47" s="110" t="s">
        <v>12</v>
      </c>
      <c r="B47" s="395"/>
      <c r="C47" s="256"/>
      <c r="D47" s="314" t="s">
        <v>362</v>
      </c>
      <c r="E47" s="321"/>
      <c r="F47" s="321"/>
      <c r="G47" s="256" t="s">
        <v>265</v>
      </c>
      <c r="H47" s="296" t="s">
        <v>299</v>
      </c>
      <c r="I47" s="296"/>
      <c r="J47" s="296"/>
      <c r="K47" s="261"/>
      <c r="L47" s="513">
        <v>404</v>
      </c>
      <c r="M47" s="513">
        <v>404</v>
      </c>
      <c r="N47" s="513">
        <v>404</v>
      </c>
      <c r="O47" s="514">
        <v>413</v>
      </c>
      <c r="P47" s="359">
        <v>413</v>
      </c>
      <c r="Q47" s="359">
        <v>481</v>
      </c>
      <c r="R47" s="359">
        <v>481</v>
      </c>
      <c r="S47" s="515">
        <v>460</v>
      </c>
      <c r="T47" s="515">
        <v>460</v>
      </c>
      <c r="U47" s="515">
        <v>485</v>
      </c>
      <c r="V47" s="515">
        <v>485</v>
      </c>
    </row>
    <row r="48" spans="1:22" s="511" customFormat="1" ht="7.5" customHeight="1">
      <c r="A48" s="1"/>
      <c r="B48" s="395"/>
      <c r="C48" s="256"/>
      <c r="D48" s="256"/>
      <c r="E48" s="256"/>
      <c r="F48" s="256"/>
      <c r="G48" s="256"/>
      <c r="H48" s="256"/>
      <c r="I48" s="256"/>
      <c r="J48" s="256"/>
      <c r="K48" s="261"/>
      <c r="L48" s="513"/>
      <c r="M48" s="513"/>
      <c r="N48" s="513"/>
      <c r="O48" s="514"/>
      <c r="P48" s="359"/>
      <c r="Q48" s="359"/>
      <c r="R48" s="359"/>
      <c r="S48" s="515"/>
      <c r="T48" s="515"/>
      <c r="U48" s="515"/>
      <c r="V48" s="515"/>
    </row>
    <row r="49" spans="1:22" s="511" customFormat="1" ht="7.5" customHeight="1">
      <c r="A49" s="110" t="s">
        <v>14</v>
      </c>
      <c r="B49" s="395"/>
      <c r="C49" s="256"/>
      <c r="D49" s="314" t="s">
        <v>363</v>
      </c>
      <c r="E49" s="314"/>
      <c r="F49" s="314"/>
      <c r="G49" s="256" t="s">
        <v>265</v>
      </c>
      <c r="H49" s="296" t="s">
        <v>301</v>
      </c>
      <c r="I49" s="296"/>
      <c r="J49" s="296"/>
      <c r="K49" s="261"/>
      <c r="L49" s="513">
        <v>381</v>
      </c>
      <c r="M49" s="513">
        <v>381</v>
      </c>
      <c r="N49" s="513">
        <v>380</v>
      </c>
      <c r="O49" s="514">
        <v>386</v>
      </c>
      <c r="P49" s="359">
        <v>395</v>
      </c>
      <c r="Q49" s="359">
        <v>429</v>
      </c>
      <c r="R49" s="359">
        <v>445</v>
      </c>
      <c r="S49" s="515">
        <v>445</v>
      </c>
      <c r="T49" s="515">
        <v>445</v>
      </c>
      <c r="U49" s="515">
        <v>445</v>
      </c>
      <c r="V49" s="515">
        <v>457</v>
      </c>
    </row>
    <row r="50" spans="1:22" s="511" customFormat="1" ht="7.5" customHeight="1">
      <c r="A50" s="110"/>
      <c r="B50" s="395"/>
      <c r="C50" s="256"/>
      <c r="D50" s="256"/>
      <c r="E50" s="256"/>
      <c r="F50" s="256"/>
      <c r="G50" s="256"/>
      <c r="H50" s="256"/>
      <c r="I50" s="256"/>
      <c r="J50" s="256"/>
      <c r="K50" s="261"/>
      <c r="L50" s="513"/>
      <c r="M50" s="513"/>
      <c r="N50" s="513"/>
      <c r="O50" s="514"/>
      <c r="P50" s="359"/>
      <c r="Q50" s="359"/>
      <c r="R50" s="359"/>
      <c r="S50" s="515"/>
      <c r="T50" s="515"/>
      <c r="U50" s="515"/>
      <c r="V50" s="515"/>
    </row>
    <row r="51" spans="1:22" s="511" customFormat="1" ht="7.5" customHeight="1">
      <c r="A51" s="110" t="s">
        <v>16</v>
      </c>
      <c r="B51" s="395"/>
      <c r="C51" s="256"/>
      <c r="D51" s="321"/>
      <c r="E51" s="321" t="s">
        <v>364</v>
      </c>
      <c r="F51" s="321"/>
      <c r="G51" s="256" t="s">
        <v>265</v>
      </c>
      <c r="H51" s="296" t="s">
        <v>303</v>
      </c>
      <c r="I51" s="296"/>
      <c r="J51" s="296"/>
      <c r="K51" s="261"/>
      <c r="L51" s="513">
        <v>361</v>
      </c>
      <c r="M51" s="513">
        <v>364</v>
      </c>
      <c r="N51" s="513">
        <v>365</v>
      </c>
      <c r="O51" s="514">
        <v>374</v>
      </c>
      <c r="P51" s="359">
        <v>388</v>
      </c>
      <c r="Q51" s="359">
        <v>393</v>
      </c>
      <c r="R51" s="359">
        <v>393</v>
      </c>
      <c r="S51" s="515">
        <v>393</v>
      </c>
      <c r="T51" s="515">
        <v>391</v>
      </c>
      <c r="U51" s="515">
        <v>391</v>
      </c>
      <c r="V51" s="515">
        <v>394</v>
      </c>
    </row>
    <row r="52" spans="1:22" s="511" customFormat="1" ht="7.5" customHeight="1">
      <c r="A52" s="1"/>
      <c r="B52" s="395"/>
      <c r="C52" s="256"/>
      <c r="D52" s="321"/>
      <c r="E52" s="256"/>
      <c r="F52" s="321"/>
      <c r="G52" s="256"/>
      <c r="H52" s="296"/>
      <c r="I52" s="296"/>
      <c r="J52" s="296"/>
      <c r="K52" s="261"/>
      <c r="L52" s="513"/>
      <c r="M52" s="513"/>
      <c r="N52" s="513"/>
      <c r="O52" s="514"/>
      <c r="P52" s="359"/>
      <c r="Q52" s="359"/>
      <c r="R52" s="359"/>
      <c r="S52" s="515"/>
      <c r="T52" s="515"/>
      <c r="U52" s="515"/>
      <c r="V52" s="515"/>
    </row>
    <row r="53" spans="1:22" s="511" customFormat="1" ht="7.5" customHeight="1">
      <c r="A53" s="110" t="s">
        <v>18</v>
      </c>
      <c r="B53" s="395"/>
      <c r="C53" s="256"/>
      <c r="D53" s="256"/>
      <c r="E53" s="256"/>
      <c r="F53" s="256"/>
      <c r="G53" s="256" t="s">
        <v>265</v>
      </c>
      <c r="H53" s="256"/>
      <c r="I53" s="296" t="s">
        <v>305</v>
      </c>
      <c r="J53" s="296"/>
      <c r="K53" s="261"/>
      <c r="L53" s="513">
        <v>322</v>
      </c>
      <c r="M53" s="513">
        <v>322</v>
      </c>
      <c r="N53" s="513">
        <v>322</v>
      </c>
      <c r="O53" s="514">
        <v>342</v>
      </c>
      <c r="P53" s="359">
        <v>348</v>
      </c>
      <c r="Q53" s="359">
        <v>351</v>
      </c>
      <c r="R53" s="359">
        <v>353</v>
      </c>
      <c r="S53" s="515">
        <v>353</v>
      </c>
      <c r="T53" s="515">
        <v>353</v>
      </c>
      <c r="U53" s="515">
        <v>354</v>
      </c>
      <c r="V53" s="515">
        <v>354</v>
      </c>
    </row>
    <row r="54" spans="1:22" s="511" customFormat="1" ht="5.25" customHeight="1">
      <c r="A54" s="1"/>
      <c r="B54" s="395"/>
      <c r="C54" s="256"/>
      <c r="D54" s="256"/>
      <c r="E54" s="256"/>
      <c r="F54" s="256"/>
      <c r="G54" s="256"/>
      <c r="H54" s="256"/>
      <c r="I54" s="256"/>
      <c r="J54" s="256"/>
      <c r="K54" s="261"/>
      <c r="L54" s="516"/>
      <c r="M54" s="517"/>
      <c r="N54" s="518"/>
      <c r="O54" s="359"/>
      <c r="P54" s="359"/>
      <c r="Q54" s="359"/>
      <c r="R54" s="359"/>
      <c r="S54" s="515"/>
      <c r="T54" s="515"/>
      <c r="U54" s="515"/>
      <c r="V54" s="515"/>
    </row>
    <row r="55" spans="1:22" s="511" customFormat="1" ht="7.5" customHeight="1">
      <c r="A55" s="110" t="s">
        <v>20</v>
      </c>
      <c r="B55" s="395"/>
      <c r="C55" s="256"/>
      <c r="D55" s="256"/>
      <c r="E55" s="256"/>
      <c r="F55" s="256"/>
      <c r="G55" s="256"/>
      <c r="H55" s="256"/>
      <c r="I55" s="256"/>
      <c r="J55" s="320" t="s">
        <v>25</v>
      </c>
      <c r="K55" s="261"/>
      <c r="L55" s="519">
        <v>385</v>
      </c>
      <c r="M55" s="519">
        <v>385</v>
      </c>
      <c r="N55" s="519">
        <v>385</v>
      </c>
      <c r="O55" s="520">
        <v>391</v>
      </c>
      <c r="P55" s="521">
        <v>395</v>
      </c>
      <c r="Q55" s="521">
        <v>451</v>
      </c>
      <c r="R55" s="521">
        <v>453</v>
      </c>
      <c r="S55" s="522">
        <v>454</v>
      </c>
      <c r="T55" s="522">
        <v>453</v>
      </c>
      <c r="U55" s="522">
        <v>455</v>
      </c>
      <c r="V55" s="522">
        <v>475</v>
      </c>
    </row>
    <row r="56" spans="1:22" s="511" customFormat="1" ht="5.25" customHeight="1">
      <c r="A56" s="110"/>
      <c r="B56" s="395"/>
      <c r="C56" s="1"/>
      <c r="D56" s="1"/>
      <c r="E56" s="1"/>
      <c r="F56" s="1"/>
      <c r="G56" s="1"/>
      <c r="H56" s="1"/>
      <c r="I56" s="1"/>
      <c r="J56" s="169"/>
      <c r="K56" s="395"/>
      <c r="L56" s="523"/>
      <c r="M56" s="523"/>
      <c r="N56" s="524"/>
      <c r="O56" s="525"/>
      <c r="P56" s="378"/>
      <c r="Q56" s="378"/>
      <c r="R56" s="378"/>
      <c r="S56" s="515"/>
      <c r="T56" s="515"/>
      <c r="U56" s="515"/>
      <c r="V56" s="515"/>
    </row>
    <row r="57" spans="1:22" ht="9" customHeight="1">
      <c r="A57" s="4"/>
      <c r="B57" s="7"/>
      <c r="C57" s="4"/>
      <c r="D57" s="16" t="s">
        <v>26</v>
      </c>
      <c r="E57" s="16"/>
      <c r="F57" s="16"/>
      <c r="G57" s="16"/>
      <c r="H57" s="16"/>
      <c r="I57" s="16"/>
      <c r="J57" s="16"/>
      <c r="K57" s="7"/>
      <c r="L57" s="526"/>
      <c r="M57" s="526"/>
      <c r="N57" s="527"/>
      <c r="O57" s="528"/>
      <c r="P57" s="26"/>
      <c r="Q57" s="26"/>
      <c r="R57" s="26"/>
      <c r="S57" s="529"/>
      <c r="T57" s="529"/>
      <c r="U57" s="529"/>
      <c r="V57" s="529"/>
    </row>
    <row r="58" spans="1:22" s="511" customFormat="1" ht="5.25" customHeight="1">
      <c r="A58" s="1"/>
      <c r="B58" s="395"/>
      <c r="C58" s="1"/>
      <c r="D58" s="1"/>
      <c r="E58" s="1"/>
      <c r="F58" s="1"/>
      <c r="G58" s="1"/>
      <c r="H58" s="1"/>
      <c r="I58" s="1"/>
      <c r="J58" s="1"/>
      <c r="K58" s="395"/>
      <c r="L58" s="523"/>
      <c r="M58" s="523"/>
      <c r="N58" s="524"/>
      <c r="O58" s="525"/>
      <c r="P58" s="378"/>
      <c r="Q58" s="378"/>
      <c r="R58" s="378"/>
      <c r="S58" s="515"/>
      <c r="T58" s="515"/>
      <c r="U58" s="515"/>
      <c r="V58" s="515"/>
    </row>
    <row r="59" spans="1:22" s="511" customFormat="1" ht="7.5" customHeight="1">
      <c r="A59" s="110" t="s">
        <v>22</v>
      </c>
      <c r="B59" s="395"/>
      <c r="C59" s="256"/>
      <c r="D59" s="296" t="s">
        <v>365</v>
      </c>
      <c r="E59" s="296"/>
      <c r="F59" s="296"/>
      <c r="G59" s="296"/>
      <c r="H59" s="296"/>
      <c r="I59" s="296"/>
      <c r="J59" s="296"/>
      <c r="K59" s="261"/>
      <c r="L59" s="513">
        <v>350</v>
      </c>
      <c r="M59" s="513">
        <v>350</v>
      </c>
      <c r="N59" s="513">
        <v>350</v>
      </c>
      <c r="O59" s="514">
        <v>350</v>
      </c>
      <c r="P59" s="359">
        <v>350</v>
      </c>
      <c r="Q59" s="359">
        <v>350</v>
      </c>
      <c r="R59" s="359">
        <v>350</v>
      </c>
      <c r="S59" s="515">
        <v>350</v>
      </c>
      <c r="T59" s="515">
        <v>350</v>
      </c>
      <c r="U59" s="515">
        <v>350</v>
      </c>
      <c r="V59" s="515">
        <v>350</v>
      </c>
    </row>
    <row r="60" spans="1:22" s="511" customFormat="1" ht="7.5" customHeight="1">
      <c r="A60" s="1"/>
      <c r="B60" s="395"/>
      <c r="C60" s="256"/>
      <c r="D60" s="256"/>
      <c r="E60" s="256"/>
      <c r="F60" s="256"/>
      <c r="G60" s="256"/>
      <c r="H60" s="256"/>
      <c r="I60" s="256"/>
      <c r="J60" s="256"/>
      <c r="K60" s="261"/>
      <c r="L60" s="513"/>
      <c r="M60" s="513"/>
      <c r="N60" s="513"/>
      <c r="O60" s="514"/>
      <c r="P60" s="359"/>
      <c r="Q60" s="359"/>
      <c r="R60" s="359"/>
      <c r="S60" s="515"/>
      <c r="T60" s="515"/>
      <c r="U60" s="515"/>
      <c r="V60" s="515"/>
    </row>
    <row r="61" spans="1:22" s="511" customFormat="1" ht="7.5" customHeight="1">
      <c r="A61" s="110" t="s">
        <v>24</v>
      </c>
      <c r="B61" s="395"/>
      <c r="C61" s="256"/>
      <c r="D61" s="321" t="s">
        <v>366</v>
      </c>
      <c r="E61" s="321"/>
      <c r="F61" s="321"/>
      <c r="G61" s="256" t="s">
        <v>265</v>
      </c>
      <c r="H61" s="296" t="s">
        <v>305</v>
      </c>
      <c r="I61" s="296"/>
      <c r="J61" s="296"/>
      <c r="K61" s="261"/>
      <c r="L61" s="513">
        <v>302</v>
      </c>
      <c r="M61" s="513">
        <v>306</v>
      </c>
      <c r="N61" s="513">
        <v>309</v>
      </c>
      <c r="O61" s="514">
        <v>313</v>
      </c>
      <c r="P61" s="359">
        <v>318</v>
      </c>
      <c r="Q61" s="359">
        <v>323</v>
      </c>
      <c r="R61" s="359">
        <v>324</v>
      </c>
      <c r="S61" s="515">
        <v>324</v>
      </c>
      <c r="T61" s="515">
        <v>322</v>
      </c>
      <c r="U61" s="515">
        <v>323</v>
      </c>
      <c r="V61" s="515">
        <v>332</v>
      </c>
    </row>
    <row r="62" spans="1:22" s="511" customFormat="1" ht="7.5" customHeight="1">
      <c r="A62" s="1"/>
      <c r="B62" s="395"/>
      <c r="C62" s="256"/>
      <c r="D62" s="256"/>
      <c r="E62" s="256"/>
      <c r="F62" s="256"/>
      <c r="G62" s="256"/>
      <c r="H62" s="256"/>
      <c r="I62" s="256"/>
      <c r="J62" s="256"/>
      <c r="K62" s="261"/>
      <c r="L62" s="513"/>
      <c r="M62" s="513"/>
      <c r="N62" s="513"/>
      <c r="O62" s="514"/>
      <c r="P62" s="359"/>
      <c r="Q62" s="359"/>
      <c r="R62" s="359"/>
      <c r="S62" s="515"/>
      <c r="T62" s="515"/>
      <c r="U62" s="515"/>
      <c r="V62" s="515"/>
    </row>
    <row r="63" spans="1:22" s="511" customFormat="1" ht="7.5" customHeight="1">
      <c r="A63" s="110" t="s">
        <v>60</v>
      </c>
      <c r="B63" s="395"/>
      <c r="C63" s="256"/>
      <c r="D63" s="321" t="s">
        <v>367</v>
      </c>
      <c r="E63" s="256"/>
      <c r="F63" s="321"/>
      <c r="G63" s="256" t="s">
        <v>265</v>
      </c>
      <c r="H63" s="296" t="s">
        <v>309</v>
      </c>
      <c r="I63" s="296"/>
      <c r="J63" s="296"/>
      <c r="K63" s="261"/>
      <c r="L63" s="513">
        <v>302</v>
      </c>
      <c r="M63" s="513">
        <v>303</v>
      </c>
      <c r="N63" s="513">
        <v>304</v>
      </c>
      <c r="O63" s="514">
        <v>311</v>
      </c>
      <c r="P63" s="359">
        <v>315</v>
      </c>
      <c r="Q63" s="359">
        <v>319</v>
      </c>
      <c r="R63" s="359">
        <v>320</v>
      </c>
      <c r="S63" s="515">
        <v>319</v>
      </c>
      <c r="T63" s="515">
        <v>320</v>
      </c>
      <c r="U63" s="515">
        <v>320</v>
      </c>
      <c r="V63" s="515">
        <v>323</v>
      </c>
    </row>
    <row r="64" spans="1:22" s="511" customFormat="1" ht="7.5" customHeight="1">
      <c r="A64" s="1"/>
      <c r="B64" s="395"/>
      <c r="C64" s="256"/>
      <c r="D64" s="321"/>
      <c r="E64" s="256"/>
      <c r="F64" s="321"/>
      <c r="G64" s="256"/>
      <c r="H64" s="296"/>
      <c r="I64" s="296"/>
      <c r="J64" s="296"/>
      <c r="K64" s="261"/>
      <c r="L64" s="513"/>
      <c r="M64" s="513"/>
      <c r="N64" s="513"/>
      <c r="O64" s="514"/>
      <c r="P64" s="359"/>
      <c r="Q64" s="359"/>
      <c r="R64" s="359"/>
      <c r="S64" s="515"/>
      <c r="T64" s="515"/>
      <c r="U64" s="515"/>
      <c r="V64" s="515"/>
    </row>
    <row r="65" spans="1:22" s="511" customFormat="1" ht="7.5" customHeight="1">
      <c r="A65" s="110" t="s">
        <v>62</v>
      </c>
      <c r="B65" s="395"/>
      <c r="C65" s="256"/>
      <c r="D65" s="256"/>
      <c r="E65" s="321" t="s">
        <v>368</v>
      </c>
      <c r="F65" s="321"/>
      <c r="G65" s="256" t="s">
        <v>265</v>
      </c>
      <c r="H65" s="296" t="s">
        <v>266</v>
      </c>
      <c r="I65" s="296"/>
      <c r="J65" s="296"/>
      <c r="K65" s="261"/>
      <c r="L65" s="513">
        <v>297</v>
      </c>
      <c r="M65" s="513">
        <v>298</v>
      </c>
      <c r="N65" s="513">
        <v>298</v>
      </c>
      <c r="O65" s="514">
        <v>306</v>
      </c>
      <c r="P65" s="359">
        <v>311</v>
      </c>
      <c r="Q65" s="359">
        <v>312</v>
      </c>
      <c r="R65" s="359">
        <v>314</v>
      </c>
      <c r="S65" s="515">
        <v>315</v>
      </c>
      <c r="T65" s="515">
        <v>314</v>
      </c>
      <c r="U65" s="515">
        <v>316</v>
      </c>
      <c r="V65" s="515">
        <v>320</v>
      </c>
    </row>
    <row r="66" spans="1:22" s="511" customFormat="1" ht="7.5" customHeight="1">
      <c r="A66" s="1"/>
      <c r="B66" s="395"/>
      <c r="C66" s="256"/>
      <c r="D66" s="321"/>
      <c r="E66" s="256"/>
      <c r="F66" s="321"/>
      <c r="G66" s="256"/>
      <c r="H66" s="296"/>
      <c r="I66" s="296"/>
      <c r="J66" s="296"/>
      <c r="K66" s="261"/>
      <c r="L66" s="513"/>
      <c r="M66" s="513"/>
      <c r="N66" s="513"/>
      <c r="O66" s="514"/>
      <c r="P66" s="359"/>
      <c r="Q66" s="359"/>
      <c r="R66" s="359"/>
      <c r="S66" s="515"/>
      <c r="T66" s="515"/>
      <c r="U66" s="515"/>
      <c r="V66" s="515"/>
    </row>
    <row r="67" spans="1:22" s="511" customFormat="1" ht="7.5" customHeight="1">
      <c r="A67" s="110" t="s">
        <v>64</v>
      </c>
      <c r="B67" s="395"/>
      <c r="C67" s="256"/>
      <c r="D67" s="321"/>
      <c r="E67" s="321" t="s">
        <v>369</v>
      </c>
      <c r="F67" s="321"/>
      <c r="G67" s="256" t="s">
        <v>265</v>
      </c>
      <c r="H67" s="256"/>
      <c r="I67" s="296" t="s">
        <v>312</v>
      </c>
      <c r="J67" s="296"/>
      <c r="K67" s="261"/>
      <c r="L67" s="513">
        <v>302</v>
      </c>
      <c r="M67" s="513">
        <v>303</v>
      </c>
      <c r="N67" s="513">
        <v>304</v>
      </c>
      <c r="O67" s="514">
        <v>309</v>
      </c>
      <c r="P67" s="359">
        <v>314</v>
      </c>
      <c r="Q67" s="359">
        <v>317</v>
      </c>
      <c r="R67" s="359">
        <v>318</v>
      </c>
      <c r="S67" s="515">
        <v>318</v>
      </c>
      <c r="T67" s="515">
        <v>318</v>
      </c>
      <c r="U67" s="515">
        <v>318</v>
      </c>
      <c r="V67" s="515">
        <v>321</v>
      </c>
    </row>
    <row r="68" spans="1:22" s="511" customFormat="1" ht="7.5" customHeight="1">
      <c r="A68" s="1"/>
      <c r="B68" s="395"/>
      <c r="C68" s="256"/>
      <c r="D68" s="321"/>
      <c r="E68" s="321"/>
      <c r="F68" s="321"/>
      <c r="G68" s="256"/>
      <c r="H68" s="296"/>
      <c r="I68" s="296"/>
      <c r="J68" s="296"/>
      <c r="K68" s="261"/>
      <c r="L68" s="513"/>
      <c r="M68" s="513"/>
      <c r="N68" s="513"/>
      <c r="O68" s="514"/>
      <c r="P68" s="359"/>
      <c r="Q68" s="359"/>
      <c r="R68" s="359"/>
      <c r="S68" s="515"/>
      <c r="T68" s="515"/>
      <c r="U68" s="515"/>
      <c r="V68" s="515"/>
    </row>
    <row r="69" spans="1:22" s="511" customFormat="1" ht="7.5" customHeight="1">
      <c r="A69" s="110" t="s">
        <v>65</v>
      </c>
      <c r="B69" s="395"/>
      <c r="C69" s="256"/>
      <c r="D69" s="321"/>
      <c r="E69" s="321" t="s">
        <v>370</v>
      </c>
      <c r="F69" s="321"/>
      <c r="G69" s="256" t="s">
        <v>265</v>
      </c>
      <c r="H69" s="256"/>
      <c r="I69" s="296" t="s">
        <v>313</v>
      </c>
      <c r="J69" s="296"/>
      <c r="K69" s="261"/>
      <c r="L69" s="513">
        <v>312</v>
      </c>
      <c r="M69" s="513">
        <v>313</v>
      </c>
      <c r="N69" s="513">
        <v>314</v>
      </c>
      <c r="O69" s="514">
        <v>319</v>
      </c>
      <c r="P69" s="359">
        <v>324</v>
      </c>
      <c r="Q69" s="359">
        <v>326</v>
      </c>
      <c r="R69" s="359">
        <v>328</v>
      </c>
      <c r="S69" s="515">
        <v>329</v>
      </c>
      <c r="T69" s="515">
        <v>328</v>
      </c>
      <c r="U69" s="515">
        <v>326</v>
      </c>
      <c r="V69" s="515">
        <v>329</v>
      </c>
    </row>
    <row r="70" spans="1:22" s="511" customFormat="1" ht="7.5" customHeight="1">
      <c r="A70" s="1"/>
      <c r="B70" s="395"/>
      <c r="C70" s="256"/>
      <c r="D70" s="321"/>
      <c r="E70" s="321"/>
      <c r="F70" s="321"/>
      <c r="G70" s="256"/>
      <c r="H70" s="296"/>
      <c r="I70" s="296"/>
      <c r="J70" s="296"/>
      <c r="K70" s="261"/>
      <c r="L70" s="513"/>
      <c r="M70" s="513"/>
      <c r="N70" s="513"/>
      <c r="O70" s="514"/>
      <c r="P70" s="359"/>
      <c r="Q70" s="359"/>
      <c r="R70" s="359"/>
      <c r="S70" s="515"/>
      <c r="T70" s="515"/>
      <c r="U70" s="515"/>
      <c r="V70" s="515"/>
    </row>
    <row r="71" spans="1:22" s="511" customFormat="1" ht="7.5" customHeight="1">
      <c r="A71" s="110" t="s">
        <v>67</v>
      </c>
      <c r="B71" s="395"/>
      <c r="C71" s="256"/>
      <c r="D71" s="321"/>
      <c r="E71" s="321" t="s">
        <v>371</v>
      </c>
      <c r="F71" s="321"/>
      <c r="G71" s="256" t="s">
        <v>265</v>
      </c>
      <c r="H71" s="256"/>
      <c r="I71" s="296" t="s">
        <v>372</v>
      </c>
      <c r="J71" s="296"/>
      <c r="K71" s="261"/>
      <c r="L71" s="513">
        <v>323</v>
      </c>
      <c r="M71" s="513">
        <v>325</v>
      </c>
      <c r="N71" s="513">
        <v>326</v>
      </c>
      <c r="O71" s="514">
        <v>328</v>
      </c>
      <c r="P71" s="359">
        <v>332</v>
      </c>
      <c r="Q71" s="359">
        <v>335</v>
      </c>
      <c r="R71" s="359">
        <v>336</v>
      </c>
      <c r="S71" s="515">
        <v>337</v>
      </c>
      <c r="T71" s="515">
        <v>336</v>
      </c>
      <c r="U71" s="515">
        <v>337</v>
      </c>
      <c r="V71" s="515">
        <v>338</v>
      </c>
    </row>
    <row r="72" spans="1:22" s="511" customFormat="1" ht="7.5" customHeight="1">
      <c r="A72" s="1"/>
      <c r="B72" s="395"/>
      <c r="C72" s="256"/>
      <c r="D72" s="321"/>
      <c r="E72" s="321"/>
      <c r="F72" s="321"/>
      <c r="G72" s="256"/>
      <c r="H72" s="296"/>
      <c r="I72" s="296"/>
      <c r="J72" s="296"/>
      <c r="K72" s="261"/>
      <c r="L72" s="513"/>
      <c r="M72" s="513"/>
      <c r="N72" s="513"/>
      <c r="O72" s="514"/>
      <c r="P72" s="359"/>
      <c r="Q72" s="359"/>
      <c r="R72" s="359"/>
      <c r="S72" s="515"/>
      <c r="T72" s="515"/>
      <c r="U72" s="515"/>
      <c r="V72" s="515"/>
    </row>
    <row r="73" spans="1:22" s="511" customFormat="1" ht="7.5" customHeight="1">
      <c r="A73" s="110" t="s">
        <v>68</v>
      </c>
      <c r="B73" s="395"/>
      <c r="C73" s="256"/>
      <c r="D73" s="256"/>
      <c r="E73" s="256"/>
      <c r="F73" s="256"/>
      <c r="G73" s="256" t="s">
        <v>265</v>
      </c>
      <c r="H73" s="321"/>
      <c r="I73" s="296" t="s">
        <v>373</v>
      </c>
      <c r="J73" s="296"/>
      <c r="K73" s="261"/>
      <c r="L73" s="513">
        <v>326</v>
      </c>
      <c r="M73" s="513">
        <v>327</v>
      </c>
      <c r="N73" s="513">
        <v>330</v>
      </c>
      <c r="O73" s="514">
        <v>333</v>
      </c>
      <c r="P73" s="359">
        <v>336</v>
      </c>
      <c r="Q73" s="359">
        <v>337</v>
      </c>
      <c r="R73" s="359">
        <v>340</v>
      </c>
      <c r="S73" s="515">
        <v>343</v>
      </c>
      <c r="T73" s="515">
        <v>344</v>
      </c>
      <c r="U73" s="515">
        <v>342</v>
      </c>
      <c r="V73" s="515">
        <v>343</v>
      </c>
    </row>
    <row r="74" spans="1:22" s="511" customFormat="1" ht="5.25" customHeight="1">
      <c r="A74" s="1"/>
      <c r="B74" s="395"/>
      <c r="C74" s="256"/>
      <c r="D74" s="256"/>
      <c r="E74" s="256"/>
      <c r="F74" s="256"/>
      <c r="G74" s="256"/>
      <c r="H74" s="256"/>
      <c r="I74" s="256"/>
      <c r="J74" s="256"/>
      <c r="K74" s="261"/>
      <c r="L74" s="516"/>
      <c r="M74" s="517"/>
      <c r="N74" s="518"/>
      <c r="O74" s="359"/>
      <c r="P74" s="359"/>
      <c r="Q74" s="359"/>
      <c r="R74" s="359"/>
      <c r="S74" s="515"/>
      <c r="T74" s="515"/>
      <c r="U74" s="515"/>
      <c r="V74" s="515"/>
    </row>
    <row r="75" spans="1:22" s="511" customFormat="1" ht="7.5" customHeight="1">
      <c r="A75" s="110" t="s">
        <v>69</v>
      </c>
      <c r="B75" s="395"/>
      <c r="C75" s="256"/>
      <c r="D75" s="256"/>
      <c r="E75" s="256"/>
      <c r="F75" s="256"/>
      <c r="G75" s="256"/>
      <c r="H75" s="256"/>
      <c r="I75" s="256"/>
      <c r="J75" s="320" t="s">
        <v>25</v>
      </c>
      <c r="K75" s="261"/>
      <c r="L75" s="519">
        <v>304</v>
      </c>
      <c r="M75" s="519">
        <v>305</v>
      </c>
      <c r="N75" s="519">
        <v>306</v>
      </c>
      <c r="O75" s="520">
        <v>312</v>
      </c>
      <c r="P75" s="521">
        <v>317</v>
      </c>
      <c r="Q75" s="521">
        <v>320</v>
      </c>
      <c r="R75" s="521">
        <v>321</v>
      </c>
      <c r="S75" s="522">
        <v>321</v>
      </c>
      <c r="T75" s="522">
        <v>321</v>
      </c>
      <c r="U75" s="522">
        <v>321</v>
      </c>
      <c r="V75" s="522">
        <v>325</v>
      </c>
    </row>
    <row r="76" spans="1:22" s="511" customFormat="1" ht="5.25" customHeight="1">
      <c r="A76" s="1"/>
      <c r="B76" s="395"/>
      <c r="C76" s="256"/>
      <c r="D76" s="256"/>
      <c r="E76" s="256"/>
      <c r="F76" s="256"/>
      <c r="G76" s="256"/>
      <c r="H76" s="256"/>
      <c r="I76" s="256"/>
      <c r="J76" s="256"/>
      <c r="K76" s="261"/>
      <c r="L76" s="530"/>
      <c r="M76" s="531"/>
      <c r="N76" s="532"/>
      <c r="O76" s="521"/>
      <c r="P76" s="521"/>
      <c r="Q76" s="521"/>
      <c r="R76" s="521"/>
      <c r="S76" s="522"/>
      <c r="T76" s="522"/>
      <c r="U76" s="522"/>
      <c r="V76" s="522"/>
    </row>
    <row r="77" spans="1:22" s="511" customFormat="1" ht="7.5" customHeight="1">
      <c r="A77" s="110" t="s">
        <v>71</v>
      </c>
      <c r="B77" s="395"/>
      <c r="C77" s="256"/>
      <c r="D77" s="256"/>
      <c r="E77" s="256"/>
      <c r="F77" s="256"/>
      <c r="G77" s="311"/>
      <c r="H77" s="311"/>
      <c r="I77" s="311"/>
      <c r="J77" s="320" t="s">
        <v>374</v>
      </c>
      <c r="K77" s="261"/>
      <c r="L77" s="519">
        <v>333</v>
      </c>
      <c r="M77" s="519">
        <v>334</v>
      </c>
      <c r="N77" s="519">
        <v>335</v>
      </c>
      <c r="O77" s="520">
        <v>340</v>
      </c>
      <c r="P77" s="521">
        <v>345</v>
      </c>
      <c r="Q77" s="521">
        <v>367</v>
      </c>
      <c r="R77" s="521">
        <v>368</v>
      </c>
      <c r="S77" s="522">
        <v>368</v>
      </c>
      <c r="T77" s="522">
        <v>368</v>
      </c>
      <c r="U77" s="522">
        <v>369</v>
      </c>
      <c r="V77" s="522">
        <v>379</v>
      </c>
    </row>
    <row r="78" spans="1:19" s="511" customFormat="1" ht="5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70"/>
      <c r="M78" s="70"/>
      <c r="N78" s="70"/>
      <c r="O78" s="70"/>
      <c r="P78" s="70"/>
      <c r="Q78" s="70"/>
      <c r="R78" s="1"/>
      <c r="S78" s="1"/>
    </row>
    <row r="79" spans="1:22" ht="9" customHeight="1">
      <c r="A79" s="4"/>
      <c r="B79" s="4"/>
      <c r="C79" s="4"/>
      <c r="D79" s="12" t="s">
        <v>9</v>
      </c>
      <c r="E79" s="12"/>
      <c r="F79" s="12"/>
      <c r="G79" s="12"/>
      <c r="H79" s="12"/>
      <c r="I79" s="12"/>
      <c r="J79" s="12"/>
      <c r="K79" s="4"/>
      <c r="L79" s="912" t="s">
        <v>31</v>
      </c>
      <c r="M79" s="912"/>
      <c r="N79" s="912"/>
      <c r="O79" s="912"/>
      <c r="P79" s="912"/>
      <c r="Q79" s="912"/>
      <c r="R79" s="912"/>
      <c r="S79" s="912"/>
      <c r="T79" s="912"/>
      <c r="U79" s="912"/>
      <c r="V79" s="912"/>
    </row>
    <row r="80" spans="1:19" s="511" customFormat="1" ht="5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70"/>
      <c r="L80" s="70"/>
      <c r="M80" s="70"/>
      <c r="N80" s="70"/>
      <c r="O80" s="70"/>
      <c r="P80" s="70"/>
      <c r="Q80" s="70"/>
      <c r="R80" s="1"/>
      <c r="S80" s="1"/>
    </row>
    <row r="81" spans="1:22" s="511" customFormat="1" ht="7.5" customHeight="1">
      <c r="A81" s="110" t="s">
        <v>10</v>
      </c>
      <c r="B81" s="395"/>
      <c r="C81" s="1"/>
      <c r="D81" s="296" t="s">
        <v>361</v>
      </c>
      <c r="E81" s="296"/>
      <c r="F81" s="296"/>
      <c r="G81" s="296"/>
      <c r="H81" s="296"/>
      <c r="I81" s="296"/>
      <c r="J81" s="296"/>
      <c r="K81" s="261"/>
      <c r="L81" s="513">
        <v>490</v>
      </c>
      <c r="M81" s="513">
        <v>490</v>
      </c>
      <c r="N81" s="513">
        <v>490</v>
      </c>
      <c r="O81" s="514">
        <v>490</v>
      </c>
      <c r="P81" s="359">
        <v>490</v>
      </c>
      <c r="Q81" s="359">
        <v>490</v>
      </c>
      <c r="R81" s="359">
        <v>490</v>
      </c>
      <c r="S81" s="515">
        <v>483</v>
      </c>
      <c r="T81" s="515">
        <v>481</v>
      </c>
      <c r="U81" s="515">
        <v>482</v>
      </c>
      <c r="V81" s="515">
        <v>481</v>
      </c>
    </row>
    <row r="82" spans="1:22" s="511" customFormat="1" ht="7.5" customHeight="1">
      <c r="A82" s="1"/>
      <c r="B82" s="395"/>
      <c r="C82" s="1"/>
      <c r="D82" s="256"/>
      <c r="E82" s="256"/>
      <c r="F82" s="256"/>
      <c r="G82" s="256"/>
      <c r="H82" s="256"/>
      <c r="I82" s="256"/>
      <c r="J82" s="256"/>
      <c r="K82" s="261"/>
      <c r="L82" s="513"/>
      <c r="M82" s="513"/>
      <c r="N82" s="513"/>
      <c r="O82" s="514"/>
      <c r="P82" s="359"/>
      <c r="Q82" s="359"/>
      <c r="R82" s="359"/>
      <c r="S82" s="515"/>
      <c r="T82" s="515"/>
      <c r="U82" s="515"/>
      <c r="V82" s="515"/>
    </row>
    <row r="83" spans="1:22" s="511" customFormat="1" ht="7.5" customHeight="1">
      <c r="A83" s="110" t="s">
        <v>12</v>
      </c>
      <c r="B83" s="395"/>
      <c r="C83" s="1"/>
      <c r="D83" s="314" t="s">
        <v>362</v>
      </c>
      <c r="E83" s="321"/>
      <c r="F83" s="321"/>
      <c r="G83" s="256" t="s">
        <v>265</v>
      </c>
      <c r="H83" s="296" t="s">
        <v>299</v>
      </c>
      <c r="I83" s="296"/>
      <c r="J83" s="296"/>
      <c r="K83" s="261"/>
      <c r="L83" s="513">
        <v>447</v>
      </c>
      <c r="M83" s="513">
        <v>447</v>
      </c>
      <c r="N83" s="513">
        <v>447</v>
      </c>
      <c r="O83" s="514">
        <v>452</v>
      </c>
      <c r="P83" s="359">
        <v>454</v>
      </c>
      <c r="Q83" s="359">
        <v>454</v>
      </c>
      <c r="R83" s="359">
        <v>449</v>
      </c>
      <c r="S83" s="515">
        <v>445</v>
      </c>
      <c r="T83" s="515">
        <v>435</v>
      </c>
      <c r="U83" s="515">
        <v>435</v>
      </c>
      <c r="V83" s="515">
        <v>435</v>
      </c>
    </row>
    <row r="84" spans="1:22" s="511" customFormat="1" ht="7.5" customHeight="1">
      <c r="A84" s="1"/>
      <c r="B84" s="395"/>
      <c r="C84" s="1"/>
      <c r="D84" s="256"/>
      <c r="E84" s="256"/>
      <c r="F84" s="256"/>
      <c r="G84" s="256"/>
      <c r="H84" s="256"/>
      <c r="I84" s="256"/>
      <c r="J84" s="256"/>
      <c r="K84" s="261"/>
      <c r="L84" s="513"/>
      <c r="M84" s="513"/>
      <c r="N84" s="513"/>
      <c r="O84" s="514"/>
      <c r="P84" s="359"/>
      <c r="Q84" s="359"/>
      <c r="R84" s="359"/>
      <c r="S84" s="515"/>
      <c r="T84" s="515"/>
      <c r="U84" s="515"/>
      <c r="V84" s="515"/>
    </row>
    <row r="85" spans="1:22" s="511" customFormat="1" ht="7.5" customHeight="1">
      <c r="A85" s="110" t="s">
        <v>14</v>
      </c>
      <c r="B85" s="395"/>
      <c r="C85" s="1"/>
      <c r="D85" s="314" t="s">
        <v>363</v>
      </c>
      <c r="E85" s="314"/>
      <c r="F85" s="314"/>
      <c r="G85" s="256" t="s">
        <v>265</v>
      </c>
      <c r="H85" s="296" t="s">
        <v>301</v>
      </c>
      <c r="I85" s="296"/>
      <c r="J85" s="296"/>
      <c r="K85" s="261"/>
      <c r="L85" s="513">
        <v>414</v>
      </c>
      <c r="M85" s="513">
        <v>414</v>
      </c>
      <c r="N85" s="513">
        <v>413</v>
      </c>
      <c r="O85" s="514">
        <v>415</v>
      </c>
      <c r="P85" s="359">
        <v>417</v>
      </c>
      <c r="Q85" s="359">
        <v>417</v>
      </c>
      <c r="R85" s="359">
        <v>416</v>
      </c>
      <c r="S85" s="515">
        <v>417</v>
      </c>
      <c r="T85" s="515">
        <v>415</v>
      </c>
      <c r="U85" s="515">
        <v>414</v>
      </c>
      <c r="V85" s="515">
        <v>416</v>
      </c>
    </row>
    <row r="86" spans="1:22" s="511" customFormat="1" ht="7.5" customHeight="1">
      <c r="A86" s="110"/>
      <c r="B86" s="395"/>
      <c r="C86" s="1"/>
      <c r="D86" s="256"/>
      <c r="E86" s="256"/>
      <c r="F86" s="256"/>
      <c r="G86" s="256"/>
      <c r="H86" s="256"/>
      <c r="I86" s="256"/>
      <c r="J86" s="256"/>
      <c r="K86" s="261"/>
      <c r="L86" s="513"/>
      <c r="M86" s="513"/>
      <c r="N86" s="513"/>
      <c r="O86" s="514"/>
      <c r="P86" s="359"/>
      <c r="Q86" s="359"/>
      <c r="R86" s="359"/>
      <c r="S86" s="515"/>
      <c r="T86" s="515"/>
      <c r="U86" s="515"/>
      <c r="V86" s="515"/>
    </row>
    <row r="87" spans="1:22" s="511" customFormat="1" ht="7.5" customHeight="1">
      <c r="A87" s="110" t="s">
        <v>16</v>
      </c>
      <c r="B87" s="395"/>
      <c r="C87" s="1"/>
      <c r="D87" s="321"/>
      <c r="E87" s="321" t="s">
        <v>364</v>
      </c>
      <c r="F87" s="321"/>
      <c r="G87" s="256" t="s">
        <v>265</v>
      </c>
      <c r="H87" s="296" t="s">
        <v>303</v>
      </c>
      <c r="I87" s="296"/>
      <c r="J87" s="296"/>
      <c r="K87" s="261"/>
      <c r="L87" s="513">
        <v>376</v>
      </c>
      <c r="M87" s="513">
        <v>377</v>
      </c>
      <c r="N87" s="513">
        <v>376</v>
      </c>
      <c r="O87" s="514">
        <v>383</v>
      </c>
      <c r="P87" s="359">
        <v>386</v>
      </c>
      <c r="Q87" s="359">
        <v>386</v>
      </c>
      <c r="R87" s="359">
        <v>385</v>
      </c>
      <c r="S87" s="515">
        <v>383</v>
      </c>
      <c r="T87" s="515">
        <v>382</v>
      </c>
      <c r="U87" s="515">
        <v>385</v>
      </c>
      <c r="V87" s="515">
        <v>386</v>
      </c>
    </row>
    <row r="88" spans="1:22" s="511" customFormat="1" ht="7.5" customHeight="1">
      <c r="A88" s="1"/>
      <c r="B88" s="395"/>
      <c r="C88" s="1"/>
      <c r="D88" s="321"/>
      <c r="E88" s="256"/>
      <c r="F88" s="321"/>
      <c r="G88" s="256"/>
      <c r="H88" s="296"/>
      <c r="I88" s="296"/>
      <c r="J88" s="296"/>
      <c r="K88" s="261"/>
      <c r="L88" s="513"/>
      <c r="M88" s="513"/>
      <c r="N88" s="513"/>
      <c r="O88" s="514"/>
      <c r="P88" s="359"/>
      <c r="Q88" s="359"/>
      <c r="R88" s="359"/>
      <c r="S88" s="515"/>
      <c r="T88" s="515"/>
      <c r="U88" s="515"/>
      <c r="V88" s="515"/>
    </row>
    <row r="89" spans="1:22" s="511" customFormat="1" ht="7.5" customHeight="1">
      <c r="A89" s="110" t="s">
        <v>18</v>
      </c>
      <c r="B89" s="395"/>
      <c r="C89" s="1"/>
      <c r="D89" s="256"/>
      <c r="E89" s="256"/>
      <c r="F89" s="256"/>
      <c r="G89" s="256" t="s">
        <v>265</v>
      </c>
      <c r="H89" s="256"/>
      <c r="I89" s="296" t="s">
        <v>305</v>
      </c>
      <c r="J89" s="296"/>
      <c r="K89" s="261"/>
      <c r="L89" s="513">
        <v>357</v>
      </c>
      <c r="M89" s="513">
        <v>358</v>
      </c>
      <c r="N89" s="513">
        <v>332</v>
      </c>
      <c r="O89" s="514">
        <v>342</v>
      </c>
      <c r="P89" s="359">
        <v>335</v>
      </c>
      <c r="Q89" s="359">
        <v>344</v>
      </c>
      <c r="R89" s="359">
        <v>333</v>
      </c>
      <c r="S89" s="515">
        <v>340</v>
      </c>
      <c r="T89" s="515">
        <v>332</v>
      </c>
      <c r="U89" s="515">
        <v>319</v>
      </c>
      <c r="V89" s="515">
        <v>336</v>
      </c>
    </row>
    <row r="90" spans="1:22" s="511" customFormat="1" ht="5.25" customHeight="1">
      <c r="A90" s="1"/>
      <c r="B90" s="395"/>
      <c r="C90" s="1"/>
      <c r="D90" s="256"/>
      <c r="E90" s="256"/>
      <c r="F90" s="256"/>
      <c r="G90" s="256"/>
      <c r="H90" s="256"/>
      <c r="I90" s="256"/>
      <c r="J90" s="256"/>
      <c r="K90" s="261"/>
      <c r="L90" s="516"/>
      <c r="M90" s="517"/>
      <c r="N90" s="518"/>
      <c r="O90" s="359"/>
      <c r="P90" s="359"/>
      <c r="Q90" s="359"/>
      <c r="R90" s="359"/>
      <c r="S90" s="515"/>
      <c r="T90" s="515"/>
      <c r="U90" s="515"/>
      <c r="V90" s="515"/>
    </row>
    <row r="91" spans="1:22" s="511" customFormat="1" ht="7.5" customHeight="1">
      <c r="A91" s="110" t="s">
        <v>20</v>
      </c>
      <c r="B91" s="395"/>
      <c r="C91" s="1"/>
      <c r="D91" s="256"/>
      <c r="E91" s="256"/>
      <c r="F91" s="256"/>
      <c r="G91" s="256"/>
      <c r="H91" s="256"/>
      <c r="I91" s="256"/>
      <c r="J91" s="320" t="s">
        <v>25</v>
      </c>
      <c r="K91" s="261"/>
      <c r="L91" s="519">
        <v>445</v>
      </c>
      <c r="M91" s="519">
        <v>445</v>
      </c>
      <c r="N91" s="519">
        <v>440</v>
      </c>
      <c r="O91" s="520">
        <v>445</v>
      </c>
      <c r="P91" s="521">
        <v>445</v>
      </c>
      <c r="Q91" s="521">
        <v>446</v>
      </c>
      <c r="R91" s="521">
        <v>439</v>
      </c>
      <c r="S91" s="522">
        <v>447</v>
      </c>
      <c r="T91" s="522">
        <v>441</v>
      </c>
      <c r="U91" s="522">
        <v>443</v>
      </c>
      <c r="V91" s="522">
        <v>444</v>
      </c>
    </row>
    <row r="92" spans="1:22" s="511" customFormat="1" ht="5.25" customHeight="1">
      <c r="A92" s="110"/>
      <c r="B92" s="395"/>
      <c r="C92" s="1"/>
      <c r="D92" s="1"/>
      <c r="E92" s="1"/>
      <c r="F92" s="1"/>
      <c r="G92" s="1"/>
      <c r="H92" s="1"/>
      <c r="I92" s="1"/>
      <c r="J92" s="169"/>
      <c r="K92" s="395"/>
      <c r="L92" s="523"/>
      <c r="M92" s="523"/>
      <c r="N92" s="524"/>
      <c r="O92" s="525"/>
      <c r="P92" s="378"/>
      <c r="Q92" s="378"/>
      <c r="R92" s="378"/>
      <c r="S92" s="515"/>
      <c r="T92" s="515"/>
      <c r="U92" s="515"/>
      <c r="V92" s="515"/>
    </row>
    <row r="93" spans="1:22" ht="9" customHeight="1">
      <c r="A93" s="4"/>
      <c r="B93" s="7"/>
      <c r="C93" s="4"/>
      <c r="D93" s="16" t="s">
        <v>26</v>
      </c>
      <c r="E93" s="16"/>
      <c r="F93" s="16"/>
      <c r="G93" s="16"/>
      <c r="H93" s="16"/>
      <c r="I93" s="16"/>
      <c r="J93" s="16"/>
      <c r="K93" s="7"/>
      <c r="L93" s="526"/>
      <c r="M93" s="526"/>
      <c r="N93" s="527"/>
      <c r="O93" s="528"/>
      <c r="P93" s="26"/>
      <c r="Q93" s="26"/>
      <c r="R93" s="26"/>
      <c r="S93" s="529"/>
      <c r="T93" s="529"/>
      <c r="U93" s="529"/>
      <c r="V93" s="529"/>
    </row>
    <row r="94" spans="1:22" s="511" customFormat="1" ht="5.25" customHeight="1">
      <c r="A94" s="1"/>
      <c r="B94" s="395"/>
      <c r="C94" s="1"/>
      <c r="D94" s="1"/>
      <c r="E94" s="1"/>
      <c r="F94" s="1"/>
      <c r="G94" s="1"/>
      <c r="H94" s="1"/>
      <c r="I94" s="1"/>
      <c r="J94" s="1"/>
      <c r="K94" s="395"/>
      <c r="L94" s="523"/>
      <c r="M94" s="523"/>
      <c r="N94" s="524"/>
      <c r="O94" s="525"/>
      <c r="P94" s="378"/>
      <c r="Q94" s="378"/>
      <c r="R94" s="378"/>
      <c r="S94" s="515"/>
      <c r="T94" s="515"/>
      <c r="U94" s="515"/>
      <c r="V94" s="515"/>
    </row>
    <row r="95" spans="1:22" s="511" customFormat="1" ht="7.5" customHeight="1">
      <c r="A95" s="110" t="s">
        <v>22</v>
      </c>
      <c r="B95" s="395"/>
      <c r="C95" s="1"/>
      <c r="D95" s="296" t="s">
        <v>365</v>
      </c>
      <c r="E95" s="296"/>
      <c r="F95" s="296"/>
      <c r="G95" s="296"/>
      <c r="H95" s="296"/>
      <c r="I95" s="296"/>
      <c r="J95" s="296"/>
      <c r="K95" s="261"/>
      <c r="L95" s="513">
        <v>350</v>
      </c>
      <c r="M95" s="513">
        <v>350</v>
      </c>
      <c r="N95" s="513">
        <v>350</v>
      </c>
      <c r="O95" s="514">
        <v>350</v>
      </c>
      <c r="P95" s="359">
        <v>350</v>
      </c>
      <c r="Q95" s="359">
        <v>350</v>
      </c>
      <c r="R95" s="359">
        <v>350</v>
      </c>
      <c r="S95" s="515">
        <v>350</v>
      </c>
      <c r="T95" s="515">
        <v>350</v>
      </c>
      <c r="U95" s="515">
        <v>350</v>
      </c>
      <c r="V95" s="515">
        <v>350</v>
      </c>
    </row>
    <row r="96" spans="1:22" s="511" customFormat="1" ht="7.5" customHeight="1">
      <c r="A96" s="1"/>
      <c r="B96" s="395"/>
      <c r="C96" s="1"/>
      <c r="D96" s="256"/>
      <c r="E96" s="256"/>
      <c r="F96" s="256"/>
      <c r="G96" s="256"/>
      <c r="H96" s="256"/>
      <c r="I96" s="256"/>
      <c r="J96" s="256"/>
      <c r="K96" s="261"/>
      <c r="L96" s="513"/>
      <c r="M96" s="513"/>
      <c r="N96" s="513"/>
      <c r="O96" s="514"/>
      <c r="P96" s="359"/>
      <c r="Q96" s="359"/>
      <c r="R96" s="359"/>
      <c r="S96" s="515"/>
      <c r="T96" s="515"/>
      <c r="U96" s="515"/>
      <c r="V96" s="515"/>
    </row>
    <row r="97" spans="1:22" s="511" customFormat="1" ht="7.5" customHeight="1">
      <c r="A97" s="110" t="s">
        <v>24</v>
      </c>
      <c r="B97" s="395"/>
      <c r="C97" s="1"/>
      <c r="D97" s="321" t="s">
        <v>366</v>
      </c>
      <c r="E97" s="321"/>
      <c r="F97" s="321"/>
      <c r="G97" s="256" t="s">
        <v>265</v>
      </c>
      <c r="H97" s="296" t="s">
        <v>305</v>
      </c>
      <c r="I97" s="296"/>
      <c r="J97" s="296"/>
      <c r="K97" s="261"/>
      <c r="L97" s="513">
        <v>331</v>
      </c>
      <c r="M97" s="513">
        <v>333</v>
      </c>
      <c r="N97" s="513">
        <v>333</v>
      </c>
      <c r="O97" s="514">
        <v>336</v>
      </c>
      <c r="P97" s="359">
        <v>336</v>
      </c>
      <c r="Q97" s="359">
        <v>337</v>
      </c>
      <c r="R97" s="359">
        <v>337</v>
      </c>
      <c r="S97" s="515">
        <v>339</v>
      </c>
      <c r="T97" s="515">
        <v>338</v>
      </c>
      <c r="U97" s="515">
        <v>335</v>
      </c>
      <c r="V97" s="515">
        <v>337</v>
      </c>
    </row>
    <row r="98" spans="1:22" s="511" customFormat="1" ht="7.5" customHeight="1">
      <c r="A98" s="1"/>
      <c r="B98" s="395"/>
      <c r="C98" s="1"/>
      <c r="D98" s="256"/>
      <c r="E98" s="256"/>
      <c r="F98" s="256"/>
      <c r="G98" s="256"/>
      <c r="H98" s="256"/>
      <c r="I98" s="256"/>
      <c r="J98" s="256"/>
      <c r="K98" s="261"/>
      <c r="L98" s="513"/>
      <c r="M98" s="513"/>
      <c r="N98" s="513"/>
      <c r="O98" s="514"/>
      <c r="P98" s="359"/>
      <c r="Q98" s="359"/>
      <c r="R98" s="359"/>
      <c r="S98" s="515"/>
      <c r="T98" s="515"/>
      <c r="U98" s="515"/>
      <c r="V98" s="515"/>
    </row>
    <row r="99" spans="1:22" s="511" customFormat="1" ht="7.5" customHeight="1">
      <c r="A99" s="110" t="s">
        <v>60</v>
      </c>
      <c r="B99" s="395"/>
      <c r="C99" s="1"/>
      <c r="D99" s="321" t="s">
        <v>367</v>
      </c>
      <c r="E99" s="256"/>
      <c r="F99" s="321"/>
      <c r="G99" s="256" t="s">
        <v>265</v>
      </c>
      <c r="H99" s="296" t="s">
        <v>309</v>
      </c>
      <c r="I99" s="296"/>
      <c r="J99" s="296"/>
      <c r="K99" s="261"/>
      <c r="L99" s="513">
        <v>324</v>
      </c>
      <c r="M99" s="513">
        <v>326</v>
      </c>
      <c r="N99" s="513">
        <v>324</v>
      </c>
      <c r="O99" s="514">
        <v>328</v>
      </c>
      <c r="P99" s="359">
        <v>323</v>
      </c>
      <c r="Q99" s="359">
        <v>322</v>
      </c>
      <c r="R99" s="359">
        <v>317</v>
      </c>
      <c r="S99" s="515">
        <v>318</v>
      </c>
      <c r="T99" s="515">
        <v>313</v>
      </c>
      <c r="U99" s="515">
        <v>308</v>
      </c>
      <c r="V99" s="515">
        <v>318</v>
      </c>
    </row>
    <row r="100" spans="1:22" s="511" customFormat="1" ht="7.5" customHeight="1">
      <c r="A100" s="1"/>
      <c r="B100" s="395"/>
      <c r="C100" s="1"/>
      <c r="D100" s="321"/>
      <c r="E100" s="256"/>
      <c r="F100" s="321"/>
      <c r="G100" s="256"/>
      <c r="H100" s="296"/>
      <c r="I100" s="296"/>
      <c r="J100" s="296"/>
      <c r="K100" s="261"/>
      <c r="L100" s="513"/>
      <c r="M100" s="513"/>
      <c r="N100" s="513"/>
      <c r="O100" s="514"/>
      <c r="P100" s="359"/>
      <c r="Q100" s="359"/>
      <c r="R100" s="359"/>
      <c r="S100" s="515"/>
      <c r="T100" s="515"/>
      <c r="U100" s="515"/>
      <c r="V100" s="515"/>
    </row>
    <row r="101" spans="1:22" s="511" customFormat="1" ht="7.5" customHeight="1">
      <c r="A101" s="110" t="s">
        <v>62</v>
      </c>
      <c r="B101" s="395"/>
      <c r="C101" s="1"/>
      <c r="D101" s="256"/>
      <c r="E101" s="321" t="s">
        <v>368</v>
      </c>
      <c r="F101" s="321"/>
      <c r="G101" s="256" t="s">
        <v>265</v>
      </c>
      <c r="H101" s="296" t="s">
        <v>266</v>
      </c>
      <c r="I101" s="296"/>
      <c r="J101" s="296"/>
      <c r="K101" s="261"/>
      <c r="L101" s="513">
        <v>322</v>
      </c>
      <c r="M101" s="513">
        <v>320</v>
      </c>
      <c r="N101" s="513">
        <v>320</v>
      </c>
      <c r="O101" s="514">
        <v>322</v>
      </c>
      <c r="P101" s="359">
        <v>323</v>
      </c>
      <c r="Q101" s="359">
        <v>322</v>
      </c>
      <c r="R101" s="359">
        <v>321</v>
      </c>
      <c r="S101" s="515">
        <v>321</v>
      </c>
      <c r="T101" s="515">
        <v>320</v>
      </c>
      <c r="U101" s="515">
        <v>318</v>
      </c>
      <c r="V101" s="515">
        <v>318</v>
      </c>
    </row>
    <row r="102" spans="1:22" s="511" customFormat="1" ht="7.5" customHeight="1">
      <c r="A102" s="1"/>
      <c r="B102" s="395"/>
      <c r="C102" s="1"/>
      <c r="D102" s="321"/>
      <c r="E102" s="256"/>
      <c r="F102" s="321"/>
      <c r="G102" s="256"/>
      <c r="H102" s="296"/>
      <c r="I102" s="296"/>
      <c r="J102" s="296"/>
      <c r="K102" s="261"/>
      <c r="L102" s="513"/>
      <c r="M102" s="513"/>
      <c r="N102" s="513"/>
      <c r="O102" s="514"/>
      <c r="P102" s="359"/>
      <c r="Q102" s="359"/>
      <c r="R102" s="359"/>
      <c r="S102" s="515"/>
      <c r="T102" s="515"/>
      <c r="U102" s="515"/>
      <c r="V102" s="515"/>
    </row>
    <row r="103" spans="1:22" s="511" customFormat="1" ht="7.5" customHeight="1">
      <c r="A103" s="110" t="s">
        <v>64</v>
      </c>
      <c r="B103" s="395"/>
      <c r="C103" s="1"/>
      <c r="D103" s="321"/>
      <c r="E103" s="321" t="s">
        <v>369</v>
      </c>
      <c r="F103" s="321"/>
      <c r="G103" s="256" t="s">
        <v>265</v>
      </c>
      <c r="H103" s="256"/>
      <c r="I103" s="296" t="s">
        <v>312</v>
      </c>
      <c r="J103" s="296"/>
      <c r="K103" s="261"/>
      <c r="L103" s="513">
        <v>319</v>
      </c>
      <c r="M103" s="513">
        <v>320</v>
      </c>
      <c r="N103" s="513">
        <v>319</v>
      </c>
      <c r="O103" s="514">
        <v>318</v>
      </c>
      <c r="P103" s="359">
        <v>320</v>
      </c>
      <c r="Q103" s="359">
        <v>321</v>
      </c>
      <c r="R103" s="359">
        <v>320</v>
      </c>
      <c r="S103" s="515">
        <v>322</v>
      </c>
      <c r="T103" s="515">
        <v>323</v>
      </c>
      <c r="U103" s="515">
        <v>324</v>
      </c>
      <c r="V103" s="515">
        <v>327</v>
      </c>
    </row>
    <row r="104" spans="1:22" s="511" customFormat="1" ht="7.5" customHeight="1">
      <c r="A104" s="1"/>
      <c r="B104" s="395"/>
      <c r="C104" s="1"/>
      <c r="D104" s="321"/>
      <c r="E104" s="321"/>
      <c r="F104" s="321"/>
      <c r="G104" s="256"/>
      <c r="H104" s="296"/>
      <c r="I104" s="296"/>
      <c r="J104" s="296"/>
      <c r="K104" s="261"/>
      <c r="L104" s="513"/>
      <c r="M104" s="513"/>
      <c r="N104" s="513"/>
      <c r="O104" s="514"/>
      <c r="P104" s="359"/>
      <c r="Q104" s="359"/>
      <c r="R104" s="359"/>
      <c r="S104" s="515"/>
      <c r="T104" s="515"/>
      <c r="U104" s="515"/>
      <c r="V104" s="515"/>
    </row>
    <row r="105" spans="1:22" s="511" customFormat="1" ht="7.5" customHeight="1">
      <c r="A105" s="110" t="s">
        <v>65</v>
      </c>
      <c r="B105" s="395"/>
      <c r="C105" s="1"/>
      <c r="D105" s="321"/>
      <c r="E105" s="321" t="s">
        <v>370</v>
      </c>
      <c r="F105" s="321"/>
      <c r="G105" s="256" t="s">
        <v>265</v>
      </c>
      <c r="H105" s="256"/>
      <c r="I105" s="296" t="s">
        <v>313</v>
      </c>
      <c r="J105" s="296"/>
      <c r="K105" s="261"/>
      <c r="L105" s="513">
        <v>315</v>
      </c>
      <c r="M105" s="513">
        <v>312</v>
      </c>
      <c r="N105" s="513">
        <v>315</v>
      </c>
      <c r="O105" s="514">
        <v>316</v>
      </c>
      <c r="P105" s="359">
        <v>317</v>
      </c>
      <c r="Q105" s="359">
        <v>318</v>
      </c>
      <c r="R105" s="359">
        <v>320</v>
      </c>
      <c r="S105" s="515">
        <v>318</v>
      </c>
      <c r="T105" s="515">
        <v>318</v>
      </c>
      <c r="U105" s="515">
        <v>320</v>
      </c>
      <c r="V105" s="515">
        <v>322</v>
      </c>
    </row>
    <row r="106" spans="1:22" s="511" customFormat="1" ht="7.5" customHeight="1">
      <c r="A106" s="1"/>
      <c r="B106" s="395"/>
      <c r="C106" s="1"/>
      <c r="D106" s="321"/>
      <c r="E106" s="321"/>
      <c r="F106" s="321"/>
      <c r="G106" s="256"/>
      <c r="H106" s="296"/>
      <c r="I106" s="296"/>
      <c r="J106" s="296"/>
      <c r="K106" s="261"/>
      <c r="L106" s="513"/>
      <c r="M106" s="513"/>
      <c r="N106" s="513"/>
      <c r="O106" s="514"/>
      <c r="P106" s="359"/>
      <c r="Q106" s="359"/>
      <c r="R106" s="359"/>
      <c r="S106" s="515"/>
      <c r="T106" s="515"/>
      <c r="U106" s="515"/>
      <c r="V106" s="515"/>
    </row>
    <row r="107" spans="1:22" s="511" customFormat="1" ht="7.5" customHeight="1">
      <c r="A107" s="110" t="s">
        <v>67</v>
      </c>
      <c r="B107" s="395"/>
      <c r="C107" s="1"/>
      <c r="D107" s="321"/>
      <c r="E107" s="321" t="s">
        <v>371</v>
      </c>
      <c r="F107" s="321"/>
      <c r="G107" s="256" t="s">
        <v>265</v>
      </c>
      <c r="H107" s="256"/>
      <c r="I107" s="296" t="s">
        <v>372</v>
      </c>
      <c r="J107" s="296"/>
      <c r="K107" s="261"/>
      <c r="L107" s="513">
        <v>313</v>
      </c>
      <c r="M107" s="513">
        <v>311</v>
      </c>
      <c r="N107" s="513">
        <v>312</v>
      </c>
      <c r="O107" s="514">
        <v>316</v>
      </c>
      <c r="P107" s="359">
        <v>311</v>
      </c>
      <c r="Q107" s="359">
        <v>315</v>
      </c>
      <c r="R107" s="359">
        <v>316</v>
      </c>
      <c r="S107" s="515">
        <v>315</v>
      </c>
      <c r="T107" s="515">
        <v>312</v>
      </c>
      <c r="U107" s="515">
        <v>317</v>
      </c>
      <c r="V107" s="515">
        <v>317</v>
      </c>
    </row>
    <row r="108" spans="1:22" s="511" customFormat="1" ht="7.5" customHeight="1">
      <c r="A108" s="1"/>
      <c r="B108" s="395"/>
      <c r="C108" s="1"/>
      <c r="D108" s="321"/>
      <c r="E108" s="321"/>
      <c r="F108" s="321"/>
      <c r="G108" s="256"/>
      <c r="H108" s="296"/>
      <c r="I108" s="296"/>
      <c r="J108" s="296"/>
      <c r="K108" s="261"/>
      <c r="L108" s="513"/>
      <c r="M108" s="513"/>
      <c r="N108" s="513"/>
      <c r="O108" s="514"/>
      <c r="P108" s="359"/>
      <c r="Q108" s="359"/>
      <c r="R108" s="359"/>
      <c r="S108" s="515"/>
      <c r="T108" s="515"/>
      <c r="U108" s="515"/>
      <c r="V108" s="515"/>
    </row>
    <row r="109" spans="1:22" s="511" customFormat="1" ht="7.5" customHeight="1">
      <c r="A109" s="110" t="s">
        <v>68</v>
      </c>
      <c r="B109" s="395"/>
      <c r="C109" s="1"/>
      <c r="D109" s="256"/>
      <c r="E109" s="256"/>
      <c r="F109" s="256"/>
      <c r="G109" s="256" t="s">
        <v>265</v>
      </c>
      <c r="H109" s="321"/>
      <c r="I109" s="296" t="s">
        <v>373</v>
      </c>
      <c r="J109" s="296"/>
      <c r="K109" s="261"/>
      <c r="L109" s="513">
        <v>308</v>
      </c>
      <c r="M109" s="513">
        <v>308</v>
      </c>
      <c r="N109" s="513">
        <v>307</v>
      </c>
      <c r="O109" s="514">
        <v>309</v>
      </c>
      <c r="P109" s="359">
        <v>316</v>
      </c>
      <c r="Q109" s="359">
        <v>317</v>
      </c>
      <c r="R109" s="359">
        <v>305</v>
      </c>
      <c r="S109" s="515">
        <v>312</v>
      </c>
      <c r="T109" s="515">
        <v>304</v>
      </c>
      <c r="U109" s="515">
        <v>313</v>
      </c>
      <c r="V109" s="515">
        <v>317</v>
      </c>
    </row>
    <row r="110" spans="1:22" s="511" customFormat="1" ht="5.25" customHeight="1">
      <c r="A110" s="1"/>
      <c r="B110" s="395"/>
      <c r="C110" s="1"/>
      <c r="D110" s="256"/>
      <c r="E110" s="256"/>
      <c r="F110" s="256"/>
      <c r="G110" s="256"/>
      <c r="H110" s="256"/>
      <c r="I110" s="256"/>
      <c r="J110" s="256"/>
      <c r="K110" s="261"/>
      <c r="L110" s="516"/>
      <c r="M110" s="517"/>
      <c r="N110" s="518"/>
      <c r="O110" s="359"/>
      <c r="P110" s="359"/>
      <c r="Q110" s="359"/>
      <c r="R110" s="359"/>
      <c r="S110" s="515"/>
      <c r="T110" s="515"/>
      <c r="U110" s="515"/>
      <c r="V110" s="515"/>
    </row>
    <row r="111" spans="1:22" s="511" customFormat="1" ht="7.5" customHeight="1">
      <c r="A111" s="110" t="s">
        <v>69</v>
      </c>
      <c r="B111" s="395"/>
      <c r="C111" s="1"/>
      <c r="D111" s="256"/>
      <c r="E111" s="256"/>
      <c r="F111" s="256"/>
      <c r="G111" s="256"/>
      <c r="H111" s="256"/>
      <c r="I111" s="256"/>
      <c r="J111" s="320" t="s">
        <v>25</v>
      </c>
      <c r="K111" s="261"/>
      <c r="L111" s="519">
        <v>323</v>
      </c>
      <c r="M111" s="519">
        <v>323</v>
      </c>
      <c r="N111" s="519">
        <v>323</v>
      </c>
      <c r="O111" s="520">
        <v>325</v>
      </c>
      <c r="P111" s="521">
        <v>324</v>
      </c>
      <c r="Q111" s="521">
        <v>323</v>
      </c>
      <c r="R111" s="521">
        <v>321</v>
      </c>
      <c r="S111" s="522">
        <v>322</v>
      </c>
      <c r="T111" s="522">
        <v>320</v>
      </c>
      <c r="U111" s="522">
        <v>317</v>
      </c>
      <c r="V111" s="522">
        <v>322</v>
      </c>
    </row>
    <row r="112" spans="1:22" s="511" customFormat="1" ht="5.25" customHeight="1">
      <c r="A112" s="1"/>
      <c r="B112" s="395"/>
      <c r="C112" s="1"/>
      <c r="D112" s="256"/>
      <c r="E112" s="256"/>
      <c r="F112" s="256"/>
      <c r="G112" s="256"/>
      <c r="H112" s="256"/>
      <c r="I112" s="256"/>
      <c r="J112" s="256"/>
      <c r="K112" s="261"/>
      <c r="L112" s="530"/>
      <c r="M112" s="531"/>
      <c r="N112" s="532"/>
      <c r="O112" s="521"/>
      <c r="P112" s="521"/>
      <c r="Q112" s="521"/>
      <c r="R112" s="521"/>
      <c r="S112" s="522"/>
      <c r="T112" s="522"/>
      <c r="U112" s="522"/>
      <c r="V112" s="522"/>
    </row>
    <row r="113" spans="1:22" s="511" customFormat="1" ht="7.5" customHeight="1">
      <c r="A113" s="110" t="s">
        <v>71</v>
      </c>
      <c r="B113" s="395"/>
      <c r="C113" s="1"/>
      <c r="D113" s="256"/>
      <c r="E113" s="256"/>
      <c r="F113" s="256"/>
      <c r="G113" s="311"/>
      <c r="H113" s="311"/>
      <c r="I113" s="311"/>
      <c r="J113" s="320" t="s">
        <v>374</v>
      </c>
      <c r="K113" s="261"/>
      <c r="L113" s="519">
        <v>373</v>
      </c>
      <c r="M113" s="519">
        <v>371</v>
      </c>
      <c r="N113" s="519">
        <v>370</v>
      </c>
      <c r="O113" s="520">
        <v>369</v>
      </c>
      <c r="P113" s="521">
        <v>370</v>
      </c>
      <c r="Q113" s="521">
        <v>372</v>
      </c>
      <c r="R113" s="521">
        <v>370</v>
      </c>
      <c r="S113" s="522">
        <v>372</v>
      </c>
      <c r="T113" s="522">
        <v>367</v>
      </c>
      <c r="U113" s="522">
        <v>364</v>
      </c>
      <c r="V113" s="522">
        <v>368</v>
      </c>
    </row>
    <row r="114" spans="1:18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</sheetData>
  <mergeCells count="7">
    <mergeCell ref="A2:V2"/>
    <mergeCell ref="L79:V79"/>
    <mergeCell ref="L5:V5"/>
    <mergeCell ref="C4:J4"/>
    <mergeCell ref="C5:J5"/>
    <mergeCell ref="L7:V7"/>
    <mergeCell ref="L43:V43"/>
  </mergeCells>
  <printOptions/>
  <pageMargins left="0.5905511811023623" right="0.23" top="0.6692913385826772" bottom="0.3937007874015748" header="0.4921259845" footer="0.4921259845"/>
  <pageSetup horizontalDpi="300" verticalDpi="300" orientation="portrait" paperSize="9" scale="98" r:id="rId2"/>
  <headerFooter alignWithMargins="0">
    <oddHeader>&amp;C&amp;7- 9 -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N3" sqref="N3"/>
    </sheetView>
  </sheetViews>
  <sheetFormatPr defaultColWidth="12" defaultRowHeight="11.25"/>
  <cols>
    <col min="1" max="1" width="15.66015625" style="491" customWidth="1"/>
    <col min="2" max="2" width="1.0078125" style="491" customWidth="1"/>
    <col min="3" max="3" width="1.5" style="491" customWidth="1"/>
    <col min="4" max="4" width="1.66796875" style="491" customWidth="1"/>
    <col min="5" max="5" width="2.16015625" style="491" customWidth="1"/>
    <col min="6" max="6" width="27.5" style="478" customWidth="1"/>
    <col min="7" max="7" width="9.83203125" style="478" customWidth="1"/>
    <col min="8" max="8" width="8" style="478" customWidth="1"/>
    <col min="9" max="13" width="9.83203125" style="478" customWidth="1"/>
    <col min="14" max="14" width="13.33203125" style="488" customWidth="1"/>
    <col min="15" max="16384" width="13.33203125" style="478" customWidth="1"/>
  </cols>
  <sheetData>
    <row r="1" spans="1:13" ht="10.5" customHeight="1">
      <c r="A1" s="900" t="s">
        <v>525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</row>
    <row r="2" spans="1:13" ht="10.5" customHeight="1">
      <c r="A2" s="900" t="s">
        <v>996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</row>
    <row r="3" spans="1:13" ht="9" customHeight="1">
      <c r="A3" s="479"/>
      <c r="B3" s="479"/>
      <c r="C3" s="479"/>
      <c r="D3" s="479"/>
      <c r="E3" s="479"/>
      <c r="F3" s="480"/>
      <c r="G3" s="480"/>
      <c r="H3" s="480"/>
      <c r="I3" s="480"/>
      <c r="J3" s="480"/>
      <c r="K3" s="480"/>
      <c r="L3" s="480"/>
      <c r="M3" s="480"/>
    </row>
    <row r="4" spans="1:13" ht="9.75" customHeight="1">
      <c r="A4" s="891" t="s">
        <v>422</v>
      </c>
      <c r="B4" s="903" t="s">
        <v>526</v>
      </c>
      <c r="C4" s="904"/>
      <c r="D4" s="904"/>
      <c r="E4" s="904"/>
      <c r="F4" s="905"/>
      <c r="G4" s="890" t="s">
        <v>424</v>
      </c>
      <c r="H4" s="893"/>
      <c r="I4" s="903" t="s">
        <v>259</v>
      </c>
      <c r="J4" s="904"/>
      <c r="K4" s="904"/>
      <c r="L4" s="905"/>
      <c r="M4" s="481" t="s">
        <v>425</v>
      </c>
    </row>
    <row r="5" spans="1:13" ht="9.75" customHeight="1">
      <c r="A5" s="892"/>
      <c r="B5" s="894"/>
      <c r="C5" s="888"/>
      <c r="D5" s="888"/>
      <c r="E5" s="888"/>
      <c r="F5" s="889"/>
      <c r="G5" s="906" t="s">
        <v>520</v>
      </c>
      <c r="H5" s="896"/>
      <c r="I5" s="906"/>
      <c r="J5" s="895"/>
      <c r="K5" s="895"/>
      <c r="L5" s="896"/>
      <c r="M5" s="482" t="s">
        <v>426</v>
      </c>
    </row>
    <row r="6" spans="1:15" ht="9.75" customHeight="1">
      <c r="A6" s="892"/>
      <c r="B6" s="894"/>
      <c r="C6" s="888"/>
      <c r="D6" s="888"/>
      <c r="E6" s="888"/>
      <c r="F6" s="889"/>
      <c r="G6" s="903" t="s">
        <v>427</v>
      </c>
      <c r="H6" s="483" t="s">
        <v>428</v>
      </c>
      <c r="I6" s="885" t="s">
        <v>260</v>
      </c>
      <c r="J6" s="885" t="s">
        <v>261</v>
      </c>
      <c r="K6" s="890" t="s">
        <v>262</v>
      </c>
      <c r="L6" s="903" t="s">
        <v>200</v>
      </c>
      <c r="M6" s="890" t="s">
        <v>429</v>
      </c>
      <c r="O6" s="484"/>
    </row>
    <row r="7" spans="1:15" ht="9.75" customHeight="1">
      <c r="A7" s="892"/>
      <c r="B7" s="894"/>
      <c r="C7" s="888"/>
      <c r="D7" s="888"/>
      <c r="E7" s="888"/>
      <c r="F7" s="889"/>
      <c r="G7" s="894"/>
      <c r="H7" s="485" t="s">
        <v>430</v>
      </c>
      <c r="I7" s="886"/>
      <c r="J7" s="886"/>
      <c r="K7" s="894"/>
      <c r="L7" s="894"/>
      <c r="M7" s="894"/>
      <c r="O7" s="484"/>
    </row>
    <row r="8" spans="1:15" ht="9.75" customHeight="1">
      <c r="A8" s="892"/>
      <c r="B8" s="894"/>
      <c r="C8" s="888"/>
      <c r="D8" s="888"/>
      <c r="E8" s="888"/>
      <c r="F8" s="889"/>
      <c r="G8" s="894"/>
      <c r="H8" s="485" t="s">
        <v>431</v>
      </c>
      <c r="I8" s="886"/>
      <c r="J8" s="886"/>
      <c r="K8" s="894"/>
      <c r="L8" s="894"/>
      <c r="M8" s="894"/>
      <c r="O8" s="484"/>
    </row>
    <row r="9" spans="1:13" ht="9.75" customHeight="1">
      <c r="A9" s="892"/>
      <c r="B9" s="894"/>
      <c r="C9" s="888"/>
      <c r="D9" s="888"/>
      <c r="E9" s="888"/>
      <c r="F9" s="889"/>
      <c r="G9" s="894"/>
      <c r="H9" s="485" t="s">
        <v>432</v>
      </c>
      <c r="I9" s="886"/>
      <c r="J9" s="886"/>
      <c r="K9" s="894"/>
      <c r="L9" s="894"/>
      <c r="M9" s="894"/>
    </row>
    <row r="10" spans="1:13" ht="9.75" customHeight="1">
      <c r="A10" s="892"/>
      <c r="B10" s="894"/>
      <c r="C10" s="888"/>
      <c r="D10" s="888"/>
      <c r="E10" s="888"/>
      <c r="F10" s="889"/>
      <c r="G10" s="894"/>
      <c r="H10" s="485" t="s">
        <v>433</v>
      </c>
      <c r="I10" s="886"/>
      <c r="J10" s="886"/>
      <c r="K10" s="894"/>
      <c r="L10" s="894"/>
      <c r="M10" s="894"/>
    </row>
    <row r="11" spans="1:13" ht="9.75" customHeight="1">
      <c r="A11" s="892"/>
      <c r="B11" s="894"/>
      <c r="C11" s="888"/>
      <c r="D11" s="888"/>
      <c r="E11" s="888"/>
      <c r="F11" s="889"/>
      <c r="G11" s="906"/>
      <c r="H11" s="486">
        <v>2009</v>
      </c>
      <c r="I11" s="887"/>
      <c r="J11" s="887"/>
      <c r="K11" s="894"/>
      <c r="L11" s="894"/>
      <c r="M11" s="894"/>
    </row>
    <row r="12" spans="1:13" ht="9.75" customHeight="1">
      <c r="A12" s="895"/>
      <c r="B12" s="906"/>
      <c r="C12" s="895"/>
      <c r="D12" s="895"/>
      <c r="E12" s="895"/>
      <c r="F12" s="896"/>
      <c r="G12" s="487" t="s">
        <v>434</v>
      </c>
      <c r="H12" s="487" t="s">
        <v>167</v>
      </c>
      <c r="I12" s="901" t="s">
        <v>434</v>
      </c>
      <c r="J12" s="902"/>
      <c r="K12" s="902"/>
      <c r="L12" s="902"/>
      <c r="M12" s="902"/>
    </row>
    <row r="13" spans="1:13" ht="7.5" customHeight="1">
      <c r="A13" s="489"/>
      <c r="B13" s="490"/>
      <c r="G13" s="492"/>
      <c r="H13" s="492"/>
      <c r="I13" s="492"/>
      <c r="J13" s="492"/>
      <c r="K13" s="492"/>
      <c r="L13" s="492"/>
      <c r="M13" s="493"/>
    </row>
    <row r="14" spans="1:13" ht="8.25" customHeight="1">
      <c r="A14" s="494"/>
      <c r="B14" s="490"/>
      <c r="C14" s="646" t="s">
        <v>527</v>
      </c>
      <c r="G14" s="495"/>
      <c r="H14" s="495"/>
      <c r="I14" s="495"/>
      <c r="J14" s="495"/>
      <c r="K14" s="495"/>
      <c r="L14" s="495"/>
      <c r="M14" s="496"/>
    </row>
    <row r="15" spans="1:13" ht="5.25" customHeight="1">
      <c r="A15" s="494"/>
      <c r="B15" s="490"/>
      <c r="C15" s="478"/>
      <c r="G15" s="495"/>
      <c r="H15" s="495"/>
      <c r="I15" s="495"/>
      <c r="J15" s="495"/>
      <c r="K15" s="495"/>
      <c r="L15" s="495"/>
      <c r="M15" s="496"/>
    </row>
    <row r="16" spans="1:13" ht="8.25" customHeight="1">
      <c r="A16" s="494" t="s">
        <v>528</v>
      </c>
      <c r="B16" s="490"/>
      <c r="C16" s="478" t="s">
        <v>529</v>
      </c>
      <c r="G16" s="495"/>
      <c r="H16" s="495"/>
      <c r="I16" s="495"/>
      <c r="J16" s="495"/>
      <c r="K16" s="495"/>
      <c r="L16" s="495"/>
      <c r="M16" s="496"/>
    </row>
    <row r="17" spans="1:13" ht="9.75" customHeight="1">
      <c r="A17" s="494"/>
      <c r="B17" s="490"/>
      <c r="D17" s="478" t="s">
        <v>596</v>
      </c>
      <c r="G17" s="647">
        <v>12196137</v>
      </c>
      <c r="H17" s="649">
        <v>1.7</v>
      </c>
      <c r="I17" s="647">
        <v>4920332</v>
      </c>
      <c r="J17" s="647">
        <v>7269300</v>
      </c>
      <c r="K17" s="647">
        <v>6504</v>
      </c>
      <c r="L17" s="657">
        <v>0</v>
      </c>
      <c r="M17" s="657">
        <v>0</v>
      </c>
    </row>
    <row r="18" spans="1:13" ht="5.25" customHeight="1">
      <c r="A18" s="494"/>
      <c r="B18" s="490"/>
      <c r="D18" s="478"/>
      <c r="G18" s="497"/>
      <c r="H18" s="498"/>
      <c r="I18" s="647"/>
      <c r="J18" s="647"/>
      <c r="K18" s="497"/>
      <c r="L18" s="497"/>
      <c r="M18" s="499"/>
    </row>
    <row r="19" spans="1:13" ht="8.25" customHeight="1">
      <c r="A19" s="494"/>
      <c r="B19" s="490"/>
      <c r="C19" s="478" t="s">
        <v>530</v>
      </c>
      <c r="G19" s="497"/>
      <c r="H19" s="498"/>
      <c r="I19" s="647"/>
      <c r="J19" s="647"/>
      <c r="K19" s="497"/>
      <c r="L19" s="497"/>
      <c r="M19" s="499"/>
    </row>
    <row r="20" spans="1:13" ht="8.25" customHeight="1">
      <c r="A20" s="494"/>
      <c r="B20" s="490"/>
      <c r="D20" s="478" t="s">
        <v>531</v>
      </c>
      <c r="G20" s="497"/>
      <c r="H20" s="498"/>
      <c r="I20" s="647"/>
      <c r="J20" s="647"/>
      <c r="K20" s="497"/>
      <c r="L20" s="497"/>
      <c r="M20" s="499"/>
    </row>
    <row r="21" spans="1:13" ht="8.25" customHeight="1">
      <c r="A21" s="500" t="s">
        <v>532</v>
      </c>
      <c r="B21" s="490"/>
      <c r="D21" s="478" t="s">
        <v>533</v>
      </c>
      <c r="G21" s="647">
        <v>6</v>
      </c>
      <c r="H21" s="649">
        <v>-99.4</v>
      </c>
      <c r="I21" s="657">
        <v>0</v>
      </c>
      <c r="J21" s="647">
        <v>6</v>
      </c>
      <c r="K21" s="657">
        <v>0</v>
      </c>
      <c r="L21" s="657">
        <v>0</v>
      </c>
      <c r="M21" s="657">
        <v>0</v>
      </c>
    </row>
    <row r="22" spans="1:13" ht="8.25" customHeight="1">
      <c r="A22" s="494" t="s">
        <v>534</v>
      </c>
      <c r="B22" s="490"/>
      <c r="D22" s="478" t="s">
        <v>535</v>
      </c>
      <c r="G22" s="647">
        <v>4034198</v>
      </c>
      <c r="H22" s="649">
        <v>0.8</v>
      </c>
      <c r="I22" s="647">
        <v>1022455</v>
      </c>
      <c r="J22" s="647">
        <v>1657054</v>
      </c>
      <c r="K22" s="647">
        <v>1354689</v>
      </c>
      <c r="L22" s="657">
        <v>0</v>
      </c>
      <c r="M22" s="653">
        <v>33762</v>
      </c>
    </row>
    <row r="23" spans="1:13" ht="8.25" customHeight="1">
      <c r="A23" s="500" t="s">
        <v>536</v>
      </c>
      <c r="B23" s="490"/>
      <c r="D23" s="478" t="s">
        <v>537</v>
      </c>
      <c r="G23" s="647"/>
      <c r="H23" s="649"/>
      <c r="I23" s="647"/>
      <c r="J23" s="647"/>
      <c r="K23" s="647"/>
      <c r="L23" s="648"/>
      <c r="M23" s="653"/>
    </row>
    <row r="24" spans="1:13" ht="8.25" customHeight="1">
      <c r="A24" s="494"/>
      <c r="B24" s="490"/>
      <c r="E24" s="478" t="s">
        <v>538</v>
      </c>
      <c r="G24" s="647">
        <v>1217</v>
      </c>
      <c r="H24" s="649">
        <v>132</v>
      </c>
      <c r="I24" s="657">
        <v>0</v>
      </c>
      <c r="J24" s="647">
        <v>40</v>
      </c>
      <c r="K24" s="647">
        <v>1177</v>
      </c>
      <c r="L24" s="657">
        <v>0</v>
      </c>
      <c r="M24" s="657">
        <v>0</v>
      </c>
    </row>
    <row r="25" spans="1:13" ht="5.25" customHeight="1">
      <c r="A25" s="494"/>
      <c r="B25" s="490"/>
      <c r="E25" s="478"/>
      <c r="G25" s="647"/>
      <c r="H25" s="649"/>
      <c r="I25" s="647"/>
      <c r="J25" s="497"/>
      <c r="K25" s="497"/>
      <c r="L25" s="497"/>
      <c r="M25" s="499"/>
    </row>
    <row r="26" spans="1:13" ht="8.25" customHeight="1">
      <c r="A26" s="500" t="s">
        <v>539</v>
      </c>
      <c r="B26" s="490"/>
      <c r="C26" s="478" t="s">
        <v>540</v>
      </c>
      <c r="G26" s="647">
        <v>5903510</v>
      </c>
      <c r="H26" s="649">
        <v>5</v>
      </c>
      <c r="I26" s="657">
        <v>0</v>
      </c>
      <c r="J26" s="657">
        <v>0</v>
      </c>
      <c r="K26" s="647">
        <v>3583829</v>
      </c>
      <c r="L26" s="647">
        <v>2319681</v>
      </c>
      <c r="M26" s="653">
        <v>193674</v>
      </c>
    </row>
    <row r="27" spans="1:13" ht="5.25" customHeight="1">
      <c r="A27" s="494"/>
      <c r="B27" s="490"/>
      <c r="C27" s="478"/>
      <c r="G27" s="647"/>
      <c r="H27" s="649"/>
      <c r="I27" s="647"/>
      <c r="J27" s="497"/>
      <c r="K27" s="497"/>
      <c r="L27" s="497"/>
      <c r="M27" s="499"/>
    </row>
    <row r="28" spans="1:13" ht="8.25" customHeight="1">
      <c r="A28" s="500" t="s">
        <v>541</v>
      </c>
      <c r="B28" s="490"/>
      <c r="C28" s="478" t="s">
        <v>542</v>
      </c>
      <c r="G28" s="647"/>
      <c r="H28" s="649"/>
      <c r="I28" s="647"/>
      <c r="J28" s="497"/>
      <c r="K28" s="497"/>
      <c r="L28" s="497"/>
      <c r="M28" s="499"/>
    </row>
    <row r="29" spans="1:13" ht="8.25" customHeight="1">
      <c r="A29" s="494"/>
      <c r="B29" s="490"/>
      <c r="D29" s="478" t="s">
        <v>543</v>
      </c>
      <c r="G29" s="647"/>
      <c r="H29" s="649"/>
      <c r="I29" s="647"/>
      <c r="J29" s="497"/>
      <c r="K29" s="497"/>
      <c r="L29" s="497"/>
      <c r="M29" s="499"/>
    </row>
    <row r="30" spans="1:13" ht="8.25" customHeight="1">
      <c r="A30" s="494"/>
      <c r="B30" s="490"/>
      <c r="D30" s="478" t="s">
        <v>544</v>
      </c>
      <c r="G30" s="647">
        <v>95237</v>
      </c>
      <c r="H30" s="649">
        <v>-3.4</v>
      </c>
      <c r="I30" s="647">
        <v>68391</v>
      </c>
      <c r="J30" s="657">
        <v>0</v>
      </c>
      <c r="K30" s="647">
        <v>26846</v>
      </c>
      <c r="L30" s="657">
        <v>0</v>
      </c>
      <c r="M30" s="657">
        <v>0</v>
      </c>
    </row>
    <row r="31" spans="1:13" ht="5.25" customHeight="1">
      <c r="A31" s="494"/>
      <c r="B31" s="490"/>
      <c r="D31" s="478"/>
      <c r="G31" s="647"/>
      <c r="H31" s="649"/>
      <c r="I31" s="647"/>
      <c r="J31" s="497"/>
      <c r="K31" s="497"/>
      <c r="L31" s="497"/>
      <c r="M31" s="499"/>
    </row>
    <row r="32" spans="1:13" ht="8.25" customHeight="1">
      <c r="A32" s="494" t="s">
        <v>545</v>
      </c>
      <c r="B32" s="490"/>
      <c r="C32" s="478" t="s">
        <v>546</v>
      </c>
      <c r="G32" s="647"/>
      <c r="H32" s="649"/>
      <c r="I32" s="647"/>
      <c r="J32" s="497"/>
      <c r="K32" s="497"/>
      <c r="L32" s="497"/>
      <c r="M32" s="499"/>
    </row>
    <row r="33" spans="1:13" ht="8.25" customHeight="1">
      <c r="A33" s="494"/>
      <c r="B33" s="490"/>
      <c r="D33" s="478" t="s">
        <v>547</v>
      </c>
      <c r="G33" s="647">
        <v>2636550</v>
      </c>
      <c r="H33" s="649">
        <v>1.2</v>
      </c>
      <c r="I33" s="647">
        <v>676363</v>
      </c>
      <c r="J33" s="647">
        <v>1583764</v>
      </c>
      <c r="K33" s="647">
        <v>361555</v>
      </c>
      <c r="L33" s="647">
        <v>14869</v>
      </c>
      <c r="M33" s="653">
        <v>17435</v>
      </c>
    </row>
    <row r="34" spans="1:13" ht="5.25" customHeight="1">
      <c r="A34" s="494"/>
      <c r="B34" s="490"/>
      <c r="D34" s="478"/>
      <c r="G34" s="647"/>
      <c r="H34" s="649"/>
      <c r="I34" s="647"/>
      <c r="J34" s="647"/>
      <c r="K34" s="497"/>
      <c r="L34" s="497"/>
      <c r="M34" s="499"/>
    </row>
    <row r="35" spans="1:13" ht="8.25" customHeight="1">
      <c r="A35" s="494" t="s">
        <v>548</v>
      </c>
      <c r="B35" s="490"/>
      <c r="C35" s="478" t="s">
        <v>549</v>
      </c>
      <c r="G35" s="647"/>
      <c r="H35" s="649"/>
      <c r="I35" s="647"/>
      <c r="J35" s="647"/>
      <c r="K35" s="497"/>
      <c r="L35" s="497"/>
      <c r="M35" s="499"/>
    </row>
    <row r="36" spans="1:13" ht="8.25" customHeight="1">
      <c r="A36" s="494" t="s">
        <v>550</v>
      </c>
      <c r="B36" s="490"/>
      <c r="D36" s="478" t="s">
        <v>551</v>
      </c>
      <c r="G36" s="647"/>
      <c r="H36" s="649"/>
      <c r="I36" s="647"/>
      <c r="J36" s="647"/>
      <c r="K36" s="497"/>
      <c r="L36" s="497"/>
      <c r="M36" s="499"/>
    </row>
    <row r="37" spans="1:13" ht="8.25" customHeight="1">
      <c r="A37" s="494"/>
      <c r="B37" s="490"/>
      <c r="D37" s="478" t="s">
        <v>552</v>
      </c>
      <c r="G37" s="647"/>
      <c r="H37" s="649"/>
      <c r="I37" s="647"/>
      <c r="J37" s="647"/>
      <c r="K37" s="497"/>
      <c r="L37" s="497"/>
      <c r="M37" s="499"/>
    </row>
    <row r="38" spans="1:13" ht="8.25" customHeight="1">
      <c r="A38" s="494"/>
      <c r="B38" s="490"/>
      <c r="D38" s="478" t="s">
        <v>553</v>
      </c>
      <c r="G38" s="647">
        <v>2348854</v>
      </c>
      <c r="H38" s="649">
        <v>-33.4</v>
      </c>
      <c r="I38" s="647">
        <v>1095133</v>
      </c>
      <c r="J38" s="647">
        <v>1058614</v>
      </c>
      <c r="K38" s="647">
        <v>169533</v>
      </c>
      <c r="L38" s="647">
        <v>25574</v>
      </c>
      <c r="M38" s="653">
        <v>2859</v>
      </c>
    </row>
    <row r="39" spans="1:13" ht="5.25" customHeight="1">
      <c r="A39" s="494"/>
      <c r="B39" s="490"/>
      <c r="D39" s="478"/>
      <c r="G39" s="647"/>
      <c r="H39" s="498"/>
      <c r="I39" s="647"/>
      <c r="J39" s="647"/>
      <c r="K39" s="497"/>
      <c r="L39" s="497"/>
      <c r="M39" s="499"/>
    </row>
    <row r="40" spans="1:13" ht="8.25" customHeight="1">
      <c r="A40" s="494"/>
      <c r="B40" s="490"/>
      <c r="C40" s="478" t="s">
        <v>444</v>
      </c>
      <c r="G40" s="647"/>
      <c r="H40" s="498"/>
      <c r="I40" s="647"/>
      <c r="J40" s="647"/>
      <c r="K40" s="497"/>
      <c r="L40" s="497"/>
      <c r="M40" s="499"/>
    </row>
    <row r="41" spans="1:13" ht="8.25" customHeight="1">
      <c r="A41" s="494"/>
      <c r="B41" s="490"/>
      <c r="D41" s="478" t="s">
        <v>554</v>
      </c>
      <c r="G41" s="647"/>
      <c r="H41" s="498"/>
      <c r="I41" s="647"/>
      <c r="J41" s="647"/>
      <c r="K41" s="497"/>
      <c r="L41" s="497"/>
      <c r="M41" s="499"/>
    </row>
    <row r="42" spans="1:13" ht="8.25" customHeight="1">
      <c r="A42" s="494"/>
      <c r="B42" s="490"/>
      <c r="D42" s="478" t="s">
        <v>555</v>
      </c>
      <c r="G42" s="647"/>
      <c r="H42" s="498"/>
      <c r="I42" s="647"/>
      <c r="J42" s="647"/>
      <c r="K42" s="497"/>
      <c r="L42" s="497"/>
      <c r="M42" s="499"/>
    </row>
    <row r="43" spans="1:13" ht="8.25" customHeight="1">
      <c r="A43" s="494"/>
      <c r="B43" s="490"/>
      <c r="D43" s="478" t="s">
        <v>556</v>
      </c>
      <c r="G43" s="647"/>
      <c r="H43" s="498"/>
      <c r="I43" s="647"/>
      <c r="J43" s="647"/>
      <c r="K43" s="497"/>
      <c r="L43" s="497"/>
      <c r="M43" s="499"/>
    </row>
    <row r="44" spans="1:13" ht="9.75" customHeight="1">
      <c r="A44" s="494" t="s">
        <v>557</v>
      </c>
      <c r="B44" s="490"/>
      <c r="D44" s="478" t="s">
        <v>597</v>
      </c>
      <c r="G44" s="647">
        <v>112392</v>
      </c>
      <c r="H44" s="649">
        <v>-35.1</v>
      </c>
      <c r="I44" s="647">
        <v>66565</v>
      </c>
      <c r="J44" s="647">
        <v>7287</v>
      </c>
      <c r="K44" s="647">
        <v>12253</v>
      </c>
      <c r="L44" s="647">
        <v>26288</v>
      </c>
      <c r="M44" s="653">
        <v>48</v>
      </c>
    </row>
    <row r="45" spans="1:13" ht="9.75" customHeight="1">
      <c r="A45" s="494" t="s">
        <v>558</v>
      </c>
      <c r="B45" s="490"/>
      <c r="D45" s="478" t="s">
        <v>598</v>
      </c>
      <c r="G45" s="647">
        <v>2434591</v>
      </c>
      <c r="H45" s="649">
        <v>3.6</v>
      </c>
      <c r="I45" s="647">
        <v>711579</v>
      </c>
      <c r="J45" s="647">
        <v>718641</v>
      </c>
      <c r="K45" s="647">
        <v>369067</v>
      </c>
      <c r="L45" s="647">
        <v>635303</v>
      </c>
      <c r="M45" s="653">
        <v>5145</v>
      </c>
    </row>
    <row r="46" spans="1:13" ht="8.25" customHeight="1">
      <c r="A46" s="494" t="s">
        <v>559</v>
      </c>
      <c r="B46" s="490"/>
      <c r="D46" s="478" t="s">
        <v>537</v>
      </c>
      <c r="G46" s="647"/>
      <c r="H46" s="649"/>
      <c r="I46" s="647"/>
      <c r="J46" s="647"/>
      <c r="K46" s="647"/>
      <c r="L46" s="647"/>
      <c r="M46" s="653"/>
    </row>
    <row r="47" spans="1:13" ht="8.25" customHeight="1">
      <c r="A47" s="494"/>
      <c r="B47" s="490"/>
      <c r="D47" s="478"/>
      <c r="E47" s="478" t="s">
        <v>560</v>
      </c>
      <c r="G47" s="647">
        <v>519430</v>
      </c>
      <c r="H47" s="649">
        <v>-16.1</v>
      </c>
      <c r="I47" s="647">
        <v>211328</v>
      </c>
      <c r="J47" s="647">
        <v>111078</v>
      </c>
      <c r="K47" s="647">
        <v>173758</v>
      </c>
      <c r="L47" s="647">
        <v>23265</v>
      </c>
      <c r="M47" s="653">
        <v>23509</v>
      </c>
    </row>
    <row r="48" spans="1:13" ht="8.25" customHeight="1">
      <c r="A48" s="494" t="s">
        <v>561</v>
      </c>
      <c r="B48" s="490"/>
      <c r="G48" s="647"/>
      <c r="H48" s="649"/>
      <c r="I48" s="647"/>
      <c r="J48" s="647"/>
      <c r="K48" s="647"/>
      <c r="L48" s="647"/>
      <c r="M48" s="653"/>
    </row>
    <row r="49" spans="1:13" ht="8.25" customHeight="1">
      <c r="A49" s="494" t="s">
        <v>562</v>
      </c>
      <c r="B49" s="490"/>
      <c r="D49" s="478" t="s">
        <v>563</v>
      </c>
      <c r="G49" s="647">
        <v>114856</v>
      </c>
      <c r="H49" s="649">
        <v>-8.7</v>
      </c>
      <c r="I49" s="647">
        <v>28268</v>
      </c>
      <c r="J49" s="647">
        <v>41338</v>
      </c>
      <c r="K49" s="647">
        <v>28771</v>
      </c>
      <c r="L49" s="647">
        <v>16479</v>
      </c>
      <c r="M49" s="653">
        <v>6594</v>
      </c>
    </row>
    <row r="50" spans="1:13" ht="8.25" customHeight="1">
      <c r="A50" s="494" t="s">
        <v>564</v>
      </c>
      <c r="B50" s="490"/>
      <c r="G50" s="647"/>
      <c r="H50" s="649"/>
      <c r="I50" s="647"/>
      <c r="J50" s="647"/>
      <c r="K50" s="647"/>
      <c r="L50" s="647"/>
      <c r="M50" s="653"/>
    </row>
    <row r="51" spans="1:13" ht="8.25" customHeight="1">
      <c r="A51" s="494" t="s">
        <v>565</v>
      </c>
      <c r="B51" s="490"/>
      <c r="D51" s="478" t="s">
        <v>566</v>
      </c>
      <c r="G51" s="647">
        <v>1517921</v>
      </c>
      <c r="H51" s="649">
        <v>157.5</v>
      </c>
      <c r="I51" s="647">
        <v>1243014</v>
      </c>
      <c r="J51" s="647">
        <v>182973</v>
      </c>
      <c r="K51" s="647">
        <v>72646</v>
      </c>
      <c r="L51" s="647">
        <v>19288</v>
      </c>
      <c r="M51" s="653">
        <v>1283</v>
      </c>
    </row>
    <row r="52" spans="1:13" ht="8.25" customHeight="1">
      <c r="A52" s="494">
        <v>169.209</v>
      </c>
      <c r="B52" s="490"/>
      <c r="D52" s="478" t="s">
        <v>567</v>
      </c>
      <c r="G52" s="647"/>
      <c r="H52" s="649"/>
      <c r="I52" s="647"/>
      <c r="J52" s="647"/>
      <c r="K52" s="647"/>
      <c r="L52" s="647"/>
      <c r="M52" s="653"/>
    </row>
    <row r="53" spans="1:13" ht="8.25" customHeight="1">
      <c r="A53" s="494"/>
      <c r="B53" s="490"/>
      <c r="E53" s="478" t="s">
        <v>568</v>
      </c>
      <c r="G53" s="647">
        <v>584795</v>
      </c>
      <c r="H53" s="649">
        <v>2</v>
      </c>
      <c r="I53" s="647">
        <v>150695</v>
      </c>
      <c r="J53" s="647">
        <v>393297</v>
      </c>
      <c r="K53" s="647">
        <v>35635</v>
      </c>
      <c r="L53" s="647">
        <v>5168</v>
      </c>
      <c r="M53" s="653">
        <v>675</v>
      </c>
    </row>
    <row r="54" spans="1:13" ht="5.25" customHeight="1">
      <c r="A54" s="494"/>
      <c r="B54" s="490"/>
      <c r="E54" s="478"/>
      <c r="G54" s="647"/>
      <c r="H54" s="649"/>
      <c r="I54" s="647"/>
      <c r="J54" s="647"/>
      <c r="K54" s="647"/>
      <c r="L54" s="497"/>
      <c r="M54" s="499"/>
    </row>
    <row r="55" spans="1:13" ht="8.25" customHeight="1">
      <c r="A55" s="494">
        <v>191</v>
      </c>
      <c r="B55" s="490"/>
      <c r="C55" s="478" t="s">
        <v>569</v>
      </c>
      <c r="G55" s="647"/>
      <c r="H55" s="649"/>
      <c r="I55" s="647"/>
      <c r="J55" s="647"/>
      <c r="K55" s="647"/>
      <c r="L55" s="497"/>
      <c r="M55" s="499"/>
    </row>
    <row r="56" spans="1:13" ht="8.25" customHeight="1">
      <c r="A56" s="494"/>
      <c r="B56" s="490"/>
      <c r="D56" s="478" t="s">
        <v>570</v>
      </c>
      <c r="G56" s="647"/>
      <c r="H56" s="649"/>
      <c r="I56" s="647"/>
      <c r="J56" s="647"/>
      <c r="K56" s="647"/>
      <c r="L56" s="497"/>
      <c r="M56" s="499"/>
    </row>
    <row r="57" spans="1:13" ht="8.25" customHeight="1">
      <c r="A57" s="494"/>
      <c r="B57" s="490"/>
      <c r="D57" s="478" t="s">
        <v>571</v>
      </c>
      <c r="G57" s="647">
        <v>274591</v>
      </c>
      <c r="H57" s="649">
        <v>10.3</v>
      </c>
      <c r="I57" s="647">
        <v>168611</v>
      </c>
      <c r="J57" s="648">
        <v>66</v>
      </c>
      <c r="K57" s="647">
        <v>105914</v>
      </c>
      <c r="L57" s="657">
        <v>0</v>
      </c>
      <c r="M57" s="657">
        <v>0</v>
      </c>
    </row>
    <row r="58" spans="1:13" ht="5.25" customHeight="1">
      <c r="A58" s="494"/>
      <c r="B58" s="490"/>
      <c r="D58" s="478"/>
      <c r="G58" s="647"/>
      <c r="H58" s="649"/>
      <c r="I58" s="647"/>
      <c r="J58" s="647"/>
      <c r="K58" s="647"/>
      <c r="L58" s="497"/>
      <c r="M58" s="499"/>
    </row>
    <row r="59" spans="1:13" ht="8.25" customHeight="1">
      <c r="A59" s="494">
        <v>270.275</v>
      </c>
      <c r="B59" s="490"/>
      <c r="C59" s="478" t="s">
        <v>572</v>
      </c>
      <c r="G59" s="647">
        <v>652293</v>
      </c>
      <c r="H59" s="649">
        <v>-3.1</v>
      </c>
      <c r="I59" s="647">
        <v>65572</v>
      </c>
      <c r="J59" s="647">
        <v>554323</v>
      </c>
      <c r="K59" s="647">
        <v>28289</v>
      </c>
      <c r="L59" s="647">
        <v>4109</v>
      </c>
      <c r="M59" s="653">
        <v>1094</v>
      </c>
    </row>
    <row r="60" spans="1:13" ht="8.25" customHeight="1">
      <c r="A60" s="494">
        <v>28</v>
      </c>
      <c r="B60" s="490"/>
      <c r="C60" s="478" t="s">
        <v>573</v>
      </c>
      <c r="G60" s="647">
        <v>211929</v>
      </c>
      <c r="H60" s="649">
        <v>76.8</v>
      </c>
      <c r="I60" s="647">
        <v>28951</v>
      </c>
      <c r="J60" s="647">
        <v>144201</v>
      </c>
      <c r="K60" s="647">
        <v>15178</v>
      </c>
      <c r="L60" s="647">
        <v>23599</v>
      </c>
      <c r="M60" s="653">
        <v>1797</v>
      </c>
    </row>
    <row r="61" spans="1:15" ht="6" customHeight="1">
      <c r="A61" s="494"/>
      <c r="B61" s="490"/>
      <c r="C61" s="478"/>
      <c r="G61" s="647"/>
      <c r="H61" s="649"/>
      <c r="I61" s="647"/>
      <c r="J61" s="647"/>
      <c r="K61" s="647"/>
      <c r="L61" s="497"/>
      <c r="M61" s="499"/>
      <c r="O61" s="501"/>
    </row>
    <row r="62" spans="1:15" ht="9" customHeight="1">
      <c r="A62" s="494">
        <v>295</v>
      </c>
      <c r="B62" s="490"/>
      <c r="C62" s="478" t="s">
        <v>574</v>
      </c>
      <c r="G62" s="647"/>
      <c r="H62" s="649"/>
      <c r="I62" s="647"/>
      <c r="J62" s="647"/>
      <c r="K62" s="647"/>
      <c r="L62" s="497"/>
      <c r="M62" s="499"/>
      <c r="O62" s="501"/>
    </row>
    <row r="63" spans="1:13" ht="8.25" customHeight="1">
      <c r="A63" s="494"/>
      <c r="B63" s="490"/>
      <c r="D63" s="478" t="s">
        <v>479</v>
      </c>
      <c r="G63" s="647">
        <v>47942</v>
      </c>
      <c r="H63" s="649">
        <v>-6.1</v>
      </c>
      <c r="I63" s="647">
        <v>4429</v>
      </c>
      <c r="J63" s="647">
        <v>13448</v>
      </c>
      <c r="K63" s="647">
        <v>30065</v>
      </c>
      <c r="L63" s="657">
        <v>0</v>
      </c>
      <c r="M63" s="653">
        <v>262</v>
      </c>
    </row>
    <row r="64" spans="1:13" ht="5.25" customHeight="1">
      <c r="A64" s="494"/>
      <c r="B64" s="490"/>
      <c r="D64" s="478"/>
      <c r="G64" s="647"/>
      <c r="H64" s="649"/>
      <c r="I64" s="647"/>
      <c r="J64" s="647"/>
      <c r="K64" s="647"/>
      <c r="L64" s="497"/>
      <c r="M64" s="499"/>
    </row>
    <row r="65" spans="1:13" ht="8.25" customHeight="1">
      <c r="A65" s="494"/>
      <c r="B65" s="490"/>
      <c r="C65" s="646" t="s">
        <v>480</v>
      </c>
      <c r="G65" s="650">
        <v>33686447</v>
      </c>
      <c r="H65" s="651">
        <v>1</v>
      </c>
      <c r="I65" s="650">
        <v>10461685</v>
      </c>
      <c r="J65" s="650">
        <v>13735429</v>
      </c>
      <c r="K65" s="650">
        <v>6375709</v>
      </c>
      <c r="L65" s="650">
        <v>3113622</v>
      </c>
      <c r="M65" s="654">
        <v>288138</v>
      </c>
    </row>
    <row r="66" spans="1:13" ht="5.25" customHeight="1">
      <c r="A66" s="494"/>
      <c r="B66" s="490"/>
      <c r="C66" s="478"/>
      <c r="G66" s="647"/>
      <c r="H66" s="649"/>
      <c r="I66" s="647"/>
      <c r="J66" s="647"/>
      <c r="K66" s="497"/>
      <c r="L66" s="497"/>
      <c r="M66" s="499"/>
    </row>
    <row r="67" spans="1:13" ht="5.25" customHeight="1">
      <c r="A67" s="494"/>
      <c r="B67" s="490"/>
      <c r="G67" s="647"/>
      <c r="H67" s="649"/>
      <c r="I67" s="647"/>
      <c r="J67" s="647"/>
      <c r="K67" s="497"/>
      <c r="L67" s="497"/>
      <c r="M67" s="499"/>
    </row>
    <row r="68" spans="1:13" ht="8.25" customHeight="1">
      <c r="A68" s="494"/>
      <c r="B68" s="490"/>
      <c r="C68" s="646" t="s">
        <v>575</v>
      </c>
      <c r="G68" s="647"/>
      <c r="H68" s="649"/>
      <c r="I68" s="647"/>
      <c r="J68" s="647"/>
      <c r="K68" s="497"/>
      <c r="L68" s="497"/>
      <c r="M68" s="499"/>
    </row>
    <row r="69" spans="1:13" ht="5.25" customHeight="1">
      <c r="A69" s="494"/>
      <c r="B69" s="490"/>
      <c r="C69" s="478"/>
      <c r="G69" s="647"/>
      <c r="H69" s="649"/>
      <c r="I69" s="647"/>
      <c r="J69" s="647"/>
      <c r="K69" s="497"/>
      <c r="L69" s="497"/>
      <c r="M69" s="499"/>
    </row>
    <row r="70" spans="1:13" ht="8.25" customHeight="1">
      <c r="A70" s="494">
        <v>30</v>
      </c>
      <c r="B70" s="490"/>
      <c r="C70" s="478" t="s">
        <v>576</v>
      </c>
      <c r="G70" s="647">
        <v>2318104</v>
      </c>
      <c r="H70" s="649">
        <v>-46.5</v>
      </c>
      <c r="I70" s="647">
        <v>206290</v>
      </c>
      <c r="J70" s="647">
        <v>1618326</v>
      </c>
      <c r="K70" s="647">
        <v>475984</v>
      </c>
      <c r="L70" s="647">
        <v>17504</v>
      </c>
      <c r="M70" s="653">
        <v>8190</v>
      </c>
    </row>
    <row r="71" spans="1:13" ht="8.25" customHeight="1">
      <c r="A71" s="494">
        <v>31</v>
      </c>
      <c r="B71" s="490"/>
      <c r="C71" s="478" t="s">
        <v>577</v>
      </c>
      <c r="G71" s="647">
        <v>1962616</v>
      </c>
      <c r="H71" s="649">
        <v>-11</v>
      </c>
      <c r="I71" s="647">
        <v>99184</v>
      </c>
      <c r="J71" s="647">
        <v>1765083</v>
      </c>
      <c r="K71" s="647">
        <v>48857</v>
      </c>
      <c r="L71" s="647">
        <v>49493</v>
      </c>
      <c r="M71" s="653">
        <v>15835</v>
      </c>
    </row>
    <row r="72" spans="1:13" ht="5.25" customHeight="1">
      <c r="A72" s="494"/>
      <c r="B72" s="490"/>
      <c r="C72" s="478"/>
      <c r="G72" s="497"/>
      <c r="H72" s="649"/>
      <c r="I72" s="647"/>
      <c r="J72" s="647"/>
      <c r="K72" s="647"/>
      <c r="L72" s="647"/>
      <c r="M72" s="653"/>
    </row>
    <row r="73" spans="1:13" ht="8.25" customHeight="1">
      <c r="A73" s="494" t="s">
        <v>578</v>
      </c>
      <c r="B73" s="490"/>
      <c r="C73" s="478" t="s">
        <v>579</v>
      </c>
      <c r="G73" s="647">
        <v>191440</v>
      </c>
      <c r="H73" s="649">
        <v>65.7</v>
      </c>
      <c r="I73" s="647">
        <v>122284</v>
      </c>
      <c r="J73" s="647">
        <v>44952</v>
      </c>
      <c r="K73" s="647">
        <v>23539</v>
      </c>
      <c r="L73" s="647">
        <v>666</v>
      </c>
      <c r="M73" s="653">
        <v>51</v>
      </c>
    </row>
    <row r="74" spans="1:13" ht="5.25" customHeight="1">
      <c r="A74" s="494"/>
      <c r="B74" s="490"/>
      <c r="C74" s="478"/>
      <c r="G74" s="647"/>
      <c r="H74" s="649"/>
      <c r="I74" s="647"/>
      <c r="J74" s="647"/>
      <c r="K74" s="647"/>
      <c r="L74" s="647"/>
      <c r="M74" s="653"/>
    </row>
    <row r="75" spans="1:13" ht="8.25" customHeight="1">
      <c r="A75" s="494" t="s">
        <v>580</v>
      </c>
      <c r="B75" s="490"/>
      <c r="C75" s="478" t="s">
        <v>581</v>
      </c>
      <c r="G75" s="647"/>
      <c r="H75" s="649"/>
      <c r="I75" s="647"/>
      <c r="J75" s="647"/>
      <c r="K75" s="647"/>
      <c r="L75" s="647"/>
      <c r="M75" s="653"/>
    </row>
    <row r="76" spans="1:13" ht="8.25" customHeight="1">
      <c r="A76" s="494"/>
      <c r="B76" s="490"/>
      <c r="D76" s="478" t="s">
        <v>582</v>
      </c>
      <c r="G76" s="647">
        <v>1390084</v>
      </c>
      <c r="H76" s="649">
        <v>86.9</v>
      </c>
      <c r="I76" s="647">
        <v>778441</v>
      </c>
      <c r="J76" s="647">
        <v>587105</v>
      </c>
      <c r="K76" s="647">
        <v>17610</v>
      </c>
      <c r="L76" s="647">
        <v>6927</v>
      </c>
      <c r="M76" s="653">
        <v>12</v>
      </c>
    </row>
    <row r="77" spans="1:13" ht="8.25" customHeight="1">
      <c r="A77" s="494">
        <v>35</v>
      </c>
      <c r="B77" s="490"/>
      <c r="C77" s="478" t="s">
        <v>583</v>
      </c>
      <c r="G77" s="647">
        <v>459469</v>
      </c>
      <c r="H77" s="649">
        <v>-3.3</v>
      </c>
      <c r="I77" s="647">
        <v>65068</v>
      </c>
      <c r="J77" s="647">
        <v>392351</v>
      </c>
      <c r="K77" s="647">
        <v>805</v>
      </c>
      <c r="L77" s="647">
        <v>1246</v>
      </c>
      <c r="M77" s="653">
        <v>446</v>
      </c>
    </row>
    <row r="78" spans="1:13" ht="5.25" customHeight="1">
      <c r="A78" s="494"/>
      <c r="B78" s="490"/>
      <c r="C78" s="478"/>
      <c r="G78" s="647"/>
      <c r="H78" s="649"/>
      <c r="I78" s="647"/>
      <c r="J78" s="647"/>
      <c r="K78" s="647"/>
      <c r="L78" s="497"/>
      <c r="M78" s="499"/>
    </row>
    <row r="79" spans="1:13" ht="8.25" customHeight="1">
      <c r="A79" s="494"/>
      <c r="B79" s="490"/>
      <c r="C79" s="478" t="s">
        <v>584</v>
      </c>
      <c r="G79" s="647"/>
      <c r="H79" s="649"/>
      <c r="I79" s="647"/>
      <c r="J79" s="647"/>
      <c r="K79" s="647"/>
      <c r="L79" s="497"/>
      <c r="M79" s="499"/>
    </row>
    <row r="80" spans="1:13" ht="8.25" customHeight="1">
      <c r="A80" s="494"/>
      <c r="B80" s="490"/>
      <c r="D80" s="478" t="s">
        <v>585</v>
      </c>
      <c r="G80" s="647"/>
      <c r="H80" s="649"/>
      <c r="I80" s="647"/>
      <c r="J80" s="647"/>
      <c r="K80" s="647"/>
      <c r="L80" s="497"/>
      <c r="M80" s="499"/>
    </row>
    <row r="81" spans="1:16" ht="8.25" customHeight="1">
      <c r="A81" s="494">
        <v>360</v>
      </c>
      <c r="B81" s="490"/>
      <c r="D81" s="478" t="s">
        <v>586</v>
      </c>
      <c r="G81" s="647">
        <v>40181</v>
      </c>
      <c r="H81" s="649">
        <v>-4.8</v>
      </c>
      <c r="I81" s="647">
        <v>16994</v>
      </c>
      <c r="J81" s="647">
        <v>10742</v>
      </c>
      <c r="K81" s="647">
        <v>12446</v>
      </c>
      <c r="L81" s="657">
        <v>0</v>
      </c>
      <c r="M81" s="653">
        <v>154</v>
      </c>
      <c r="P81" s="652"/>
    </row>
    <row r="82" spans="1:13" ht="8.25" customHeight="1">
      <c r="A82" s="494">
        <v>361</v>
      </c>
      <c r="B82" s="490"/>
      <c r="D82" s="478" t="s">
        <v>535</v>
      </c>
      <c r="G82" s="647">
        <v>1447941</v>
      </c>
      <c r="H82" s="649">
        <v>23.4</v>
      </c>
      <c r="I82" s="647">
        <v>292251</v>
      </c>
      <c r="J82" s="647">
        <v>891848</v>
      </c>
      <c r="K82" s="647">
        <v>244194</v>
      </c>
      <c r="L82" s="647">
        <v>19649</v>
      </c>
      <c r="M82" s="653">
        <v>4071</v>
      </c>
    </row>
    <row r="83" spans="1:13" ht="8.25" customHeight="1">
      <c r="A83" s="494">
        <v>362</v>
      </c>
      <c r="B83" s="490"/>
      <c r="D83" s="478" t="s">
        <v>587</v>
      </c>
      <c r="G83" s="647">
        <v>54081</v>
      </c>
      <c r="H83" s="649">
        <v>1.6</v>
      </c>
      <c r="I83" s="647">
        <v>2531</v>
      </c>
      <c r="J83" s="647">
        <v>28966</v>
      </c>
      <c r="K83" s="647">
        <v>15897</v>
      </c>
      <c r="L83" s="647">
        <v>6688</v>
      </c>
      <c r="M83" s="653">
        <v>8441</v>
      </c>
    </row>
    <row r="84" spans="1:13" ht="8.25" customHeight="1">
      <c r="A84" s="494">
        <v>363.364</v>
      </c>
      <c r="B84" s="490"/>
      <c r="D84" s="478" t="s">
        <v>563</v>
      </c>
      <c r="G84" s="647">
        <v>20300</v>
      </c>
      <c r="H84" s="649">
        <v>10.7</v>
      </c>
      <c r="I84" s="647">
        <v>848</v>
      </c>
      <c r="J84" s="647">
        <v>14651</v>
      </c>
      <c r="K84" s="647">
        <v>4688</v>
      </c>
      <c r="L84" s="647">
        <v>113</v>
      </c>
      <c r="M84" s="653">
        <v>7</v>
      </c>
    </row>
    <row r="85" spans="1:13" ht="8.25" customHeight="1">
      <c r="A85" s="494" t="s">
        <v>588</v>
      </c>
      <c r="B85" s="490"/>
      <c r="D85" s="478" t="s">
        <v>566</v>
      </c>
      <c r="G85" s="647">
        <v>76178</v>
      </c>
      <c r="H85" s="649">
        <v>-11.9</v>
      </c>
      <c r="I85" s="647">
        <v>19775</v>
      </c>
      <c r="J85" s="647">
        <v>44215</v>
      </c>
      <c r="K85" s="647">
        <v>10549</v>
      </c>
      <c r="L85" s="647">
        <v>1639</v>
      </c>
      <c r="M85" s="653">
        <v>34</v>
      </c>
    </row>
    <row r="86" spans="1:13" ht="5.25" customHeight="1">
      <c r="A86" s="494"/>
      <c r="B86" s="490"/>
      <c r="D86" s="478"/>
      <c r="G86" s="647"/>
      <c r="H86" s="649"/>
      <c r="I86" s="647"/>
      <c r="J86" s="647"/>
      <c r="K86" s="647"/>
      <c r="L86" s="647"/>
      <c r="M86" s="499"/>
    </row>
    <row r="87" spans="1:13" ht="8.25" customHeight="1">
      <c r="A87" s="494" t="s">
        <v>589</v>
      </c>
      <c r="B87" s="490"/>
      <c r="C87" s="478" t="s">
        <v>590</v>
      </c>
      <c r="G87" s="647"/>
      <c r="H87" s="649"/>
      <c r="I87" s="647"/>
      <c r="J87" s="647"/>
      <c r="K87" s="647"/>
      <c r="L87" s="647"/>
      <c r="M87" s="653"/>
    </row>
    <row r="88" spans="1:13" ht="8.25" customHeight="1">
      <c r="A88" s="494"/>
      <c r="B88" s="490"/>
      <c r="D88" s="478" t="s">
        <v>591</v>
      </c>
      <c r="G88" s="647">
        <v>2524455</v>
      </c>
      <c r="H88" s="649">
        <v>28.8</v>
      </c>
      <c r="I88" s="647">
        <v>1425456</v>
      </c>
      <c r="J88" s="647">
        <v>895130</v>
      </c>
      <c r="K88" s="647">
        <v>175824</v>
      </c>
      <c r="L88" s="647">
        <v>28045</v>
      </c>
      <c r="M88" s="653">
        <v>4545</v>
      </c>
    </row>
    <row r="89" spans="1:13" ht="5.25" customHeight="1">
      <c r="A89" s="494"/>
      <c r="B89" s="490"/>
      <c r="D89" s="478"/>
      <c r="G89" s="647"/>
      <c r="H89" s="649"/>
      <c r="I89" s="647"/>
      <c r="J89" s="647"/>
      <c r="K89" s="647"/>
      <c r="L89" s="497"/>
      <c r="M89" s="653"/>
    </row>
    <row r="90" spans="1:13" ht="8.25" customHeight="1">
      <c r="A90" s="494">
        <v>392</v>
      </c>
      <c r="B90" s="490"/>
      <c r="C90" s="478" t="s">
        <v>592</v>
      </c>
      <c r="G90" s="647">
        <v>47248</v>
      </c>
      <c r="H90" s="649">
        <v>-27.5</v>
      </c>
      <c r="I90" s="647">
        <v>9244</v>
      </c>
      <c r="J90" s="647">
        <v>38004</v>
      </c>
      <c r="K90" s="647">
        <v>0</v>
      </c>
      <c r="L90" s="657">
        <v>0</v>
      </c>
      <c r="M90" s="653">
        <v>1627</v>
      </c>
    </row>
    <row r="91" spans="1:13" ht="8.25" customHeight="1">
      <c r="A91" s="494">
        <v>395</v>
      </c>
      <c r="B91" s="490"/>
      <c r="C91" s="478" t="s">
        <v>593</v>
      </c>
      <c r="G91" s="647">
        <v>1531264</v>
      </c>
      <c r="H91" s="649">
        <v>-24.6</v>
      </c>
      <c r="I91" s="647">
        <v>190108</v>
      </c>
      <c r="J91" s="647">
        <v>1003672</v>
      </c>
      <c r="K91" s="647">
        <v>290430</v>
      </c>
      <c r="L91" s="647">
        <v>47053</v>
      </c>
      <c r="M91" s="653">
        <v>6163</v>
      </c>
    </row>
    <row r="92" spans="1:13" ht="5.25" customHeight="1">
      <c r="A92" s="494"/>
      <c r="B92" s="490"/>
      <c r="C92" s="478"/>
      <c r="G92" s="647"/>
      <c r="H92" s="649"/>
      <c r="I92" s="647"/>
      <c r="J92" s="647"/>
      <c r="K92" s="647"/>
      <c r="L92" s="497"/>
      <c r="M92" s="653"/>
    </row>
    <row r="93" spans="1:13" ht="8.25" customHeight="1">
      <c r="A93" s="494"/>
      <c r="B93" s="490"/>
      <c r="C93" s="646" t="s">
        <v>515</v>
      </c>
      <c r="G93" s="650">
        <v>12063362</v>
      </c>
      <c r="H93" s="651">
        <v>-9.3</v>
      </c>
      <c r="I93" s="650">
        <v>3228474</v>
      </c>
      <c r="J93" s="650">
        <v>7335042</v>
      </c>
      <c r="K93" s="650">
        <v>1320822</v>
      </c>
      <c r="L93" s="650">
        <v>179023</v>
      </c>
      <c r="M93" s="654">
        <v>49573</v>
      </c>
    </row>
    <row r="94" spans="1:13" ht="5.25" customHeight="1">
      <c r="A94" s="494"/>
      <c r="B94" s="490"/>
      <c r="G94" s="647"/>
      <c r="H94" s="651"/>
      <c r="I94" s="647"/>
      <c r="J94" s="647"/>
      <c r="K94" s="647"/>
      <c r="L94" s="497"/>
      <c r="M94" s="499"/>
    </row>
    <row r="95" spans="1:13" ht="8.25" customHeight="1">
      <c r="A95" s="494"/>
      <c r="B95" s="490"/>
      <c r="C95" s="646" t="s">
        <v>594</v>
      </c>
      <c r="G95" s="647"/>
      <c r="H95" s="651"/>
      <c r="I95" s="647"/>
      <c r="J95" s="647"/>
      <c r="K95" s="647"/>
      <c r="L95" s="497"/>
      <c r="M95" s="499"/>
    </row>
    <row r="96" spans="1:13" ht="8.25" customHeight="1">
      <c r="A96" s="494"/>
      <c r="B96" s="490"/>
      <c r="D96" s="646" t="s">
        <v>517</v>
      </c>
      <c r="G96" s="650">
        <v>45749808</v>
      </c>
      <c r="H96" s="651">
        <v>-2</v>
      </c>
      <c r="I96" s="650">
        <v>13690160</v>
      </c>
      <c r="J96" s="650">
        <v>21070472</v>
      </c>
      <c r="K96" s="650">
        <v>7696532</v>
      </c>
      <c r="L96" s="650">
        <v>3292645</v>
      </c>
      <c r="M96" s="654">
        <v>337711</v>
      </c>
    </row>
    <row r="97" ht="9.75" customHeight="1">
      <c r="A97" s="491" t="s">
        <v>518</v>
      </c>
    </row>
    <row r="98" spans="1:14" s="504" customFormat="1" ht="9" customHeight="1">
      <c r="A98" s="502" t="s">
        <v>599</v>
      </c>
      <c r="B98" s="503"/>
      <c r="C98" s="503"/>
      <c r="D98" s="503"/>
      <c r="E98" s="503"/>
      <c r="G98" s="478"/>
      <c r="H98" s="478"/>
      <c r="I98" s="478"/>
      <c r="J98" s="478"/>
      <c r="K98" s="478"/>
      <c r="L98" s="478"/>
      <c r="M98" s="478"/>
      <c r="N98" s="505"/>
    </row>
    <row r="99" spans="1:14" s="504" customFormat="1" ht="8.25" customHeight="1">
      <c r="A99" s="503" t="s">
        <v>595</v>
      </c>
      <c r="B99" s="503"/>
      <c r="C99" s="503"/>
      <c r="D99" s="503"/>
      <c r="E99" s="503"/>
      <c r="G99" s="478"/>
      <c r="H99" s="478"/>
      <c r="I99" s="478"/>
      <c r="J99" s="478"/>
      <c r="K99" s="478"/>
      <c r="L99" s="478"/>
      <c r="M99" s="478"/>
      <c r="N99" s="505"/>
    </row>
    <row r="100" spans="1:14" s="504" customFormat="1" ht="8.25" customHeight="1">
      <c r="A100" s="503" t="s">
        <v>519</v>
      </c>
      <c r="B100" s="503"/>
      <c r="C100" s="503"/>
      <c r="D100" s="503"/>
      <c r="E100" s="503"/>
      <c r="G100" s="478"/>
      <c r="H100" s="478"/>
      <c r="I100" s="478"/>
      <c r="J100" s="478"/>
      <c r="K100" s="478"/>
      <c r="L100" s="478"/>
      <c r="M100" s="478"/>
      <c r="N100" s="505"/>
    </row>
  </sheetData>
  <mergeCells count="14">
    <mergeCell ref="I6:I11"/>
    <mergeCell ref="J6:J11"/>
    <mergeCell ref="G5:H5"/>
    <mergeCell ref="B4:F12"/>
    <mergeCell ref="A1:M1"/>
    <mergeCell ref="A2:M2"/>
    <mergeCell ref="I12:M12"/>
    <mergeCell ref="I4:L5"/>
    <mergeCell ref="G6:G11"/>
    <mergeCell ref="K6:K11"/>
    <mergeCell ref="L6:L11"/>
    <mergeCell ref="M6:M11"/>
    <mergeCell ref="A4:A12"/>
    <mergeCell ref="G4:H4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&amp;C&amp;"Jahrbuch,Standard"&amp;8- 12 -</oddHeader>
  </headerFooter>
  <ignoredErrors>
    <ignoredError sqref="A21:A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selection activeCell="N4" sqref="N4"/>
    </sheetView>
  </sheetViews>
  <sheetFormatPr defaultColWidth="12" defaultRowHeight="11.25"/>
  <cols>
    <col min="1" max="1" width="15.66015625" style="456" customWidth="1"/>
    <col min="2" max="2" width="0.82421875" style="456" customWidth="1"/>
    <col min="3" max="4" width="1.5" style="456" customWidth="1"/>
    <col min="5" max="5" width="2.16015625" style="456" customWidth="1"/>
    <col min="6" max="6" width="27.5" style="456" customWidth="1"/>
    <col min="7" max="7" width="9.83203125" style="456" customWidth="1"/>
    <col min="8" max="8" width="8" style="456" customWidth="1"/>
    <col min="9" max="12" width="9.83203125" style="456" customWidth="1"/>
    <col min="13" max="13" width="9.83203125" style="473" customWidth="1"/>
    <col min="14" max="14" width="13.33203125" style="473" customWidth="1"/>
    <col min="15" max="16384" width="13.33203125" style="456" customWidth="1"/>
  </cols>
  <sheetData>
    <row r="1" spans="1:13" ht="10.5" customHeight="1">
      <c r="A1" s="962" t="s">
        <v>421</v>
      </c>
      <c r="B1" s="962"/>
      <c r="C1" s="962"/>
      <c r="D1" s="962"/>
      <c r="E1" s="962"/>
      <c r="F1" s="963"/>
      <c r="G1" s="963"/>
      <c r="H1" s="963"/>
      <c r="I1" s="963"/>
      <c r="J1" s="963"/>
      <c r="K1" s="963"/>
      <c r="L1" s="963"/>
      <c r="M1" s="963"/>
    </row>
    <row r="2" spans="1:13" ht="10.5" customHeight="1">
      <c r="A2" s="963" t="s">
        <v>996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9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</row>
    <row r="4" spans="1:13" ht="9.75" customHeight="1">
      <c r="A4" s="966" t="s">
        <v>422</v>
      </c>
      <c r="B4" s="958" t="s">
        <v>423</v>
      </c>
      <c r="C4" s="959"/>
      <c r="D4" s="959"/>
      <c r="E4" s="959"/>
      <c r="F4" s="959"/>
      <c r="G4" s="945" t="s">
        <v>424</v>
      </c>
      <c r="H4" s="964"/>
      <c r="I4" s="958" t="s">
        <v>259</v>
      </c>
      <c r="J4" s="969"/>
      <c r="K4" s="969"/>
      <c r="L4" s="969"/>
      <c r="M4" s="458" t="s">
        <v>425</v>
      </c>
    </row>
    <row r="5" spans="1:13" ht="9.75" customHeight="1">
      <c r="A5" s="967"/>
      <c r="B5" s="954"/>
      <c r="C5" s="960"/>
      <c r="D5" s="960"/>
      <c r="E5" s="960"/>
      <c r="F5" s="960"/>
      <c r="G5" s="955" t="s">
        <v>520</v>
      </c>
      <c r="H5" s="965"/>
      <c r="I5" s="947"/>
      <c r="J5" s="970"/>
      <c r="K5" s="970"/>
      <c r="L5" s="970"/>
      <c r="M5" s="459" t="s">
        <v>426</v>
      </c>
    </row>
    <row r="6" spans="1:13" ht="9.75" customHeight="1">
      <c r="A6" s="967"/>
      <c r="B6" s="954"/>
      <c r="C6" s="960"/>
      <c r="D6" s="960"/>
      <c r="E6" s="960"/>
      <c r="F6" s="960"/>
      <c r="G6" s="958" t="s">
        <v>427</v>
      </c>
      <c r="H6" s="460" t="s">
        <v>428</v>
      </c>
      <c r="I6" s="951" t="s">
        <v>260</v>
      </c>
      <c r="J6" s="951" t="s">
        <v>261</v>
      </c>
      <c r="K6" s="945" t="s">
        <v>262</v>
      </c>
      <c r="L6" s="948" t="s">
        <v>200</v>
      </c>
      <c r="M6" s="945" t="s">
        <v>429</v>
      </c>
    </row>
    <row r="7" spans="1:13" ht="9.75" customHeight="1">
      <c r="A7" s="967"/>
      <c r="B7" s="954"/>
      <c r="C7" s="960"/>
      <c r="D7" s="960"/>
      <c r="E7" s="960"/>
      <c r="F7" s="960"/>
      <c r="G7" s="946"/>
      <c r="H7" s="461" t="s">
        <v>430</v>
      </c>
      <c r="I7" s="952"/>
      <c r="J7" s="952"/>
      <c r="K7" s="946"/>
      <c r="L7" s="949"/>
      <c r="M7" s="954"/>
    </row>
    <row r="8" spans="1:13" ht="9.75" customHeight="1">
      <c r="A8" s="967"/>
      <c r="B8" s="954"/>
      <c r="C8" s="960"/>
      <c r="D8" s="960"/>
      <c r="E8" s="960"/>
      <c r="F8" s="960"/>
      <c r="G8" s="946"/>
      <c r="H8" s="461" t="s">
        <v>431</v>
      </c>
      <c r="I8" s="952"/>
      <c r="J8" s="952"/>
      <c r="K8" s="946"/>
      <c r="L8" s="949"/>
      <c r="M8" s="954"/>
    </row>
    <row r="9" spans="1:13" ht="9.75" customHeight="1">
      <c r="A9" s="967"/>
      <c r="B9" s="954"/>
      <c r="C9" s="960"/>
      <c r="D9" s="960"/>
      <c r="E9" s="960"/>
      <c r="F9" s="960"/>
      <c r="G9" s="946"/>
      <c r="H9" s="461" t="s">
        <v>432</v>
      </c>
      <c r="I9" s="952"/>
      <c r="J9" s="952"/>
      <c r="K9" s="946"/>
      <c r="L9" s="949"/>
      <c r="M9" s="954"/>
    </row>
    <row r="10" spans="1:13" ht="9.75" customHeight="1">
      <c r="A10" s="967"/>
      <c r="B10" s="954"/>
      <c r="C10" s="960"/>
      <c r="D10" s="960"/>
      <c r="E10" s="960"/>
      <c r="F10" s="960"/>
      <c r="G10" s="946"/>
      <c r="H10" s="461" t="s">
        <v>433</v>
      </c>
      <c r="I10" s="952"/>
      <c r="J10" s="952"/>
      <c r="K10" s="946"/>
      <c r="L10" s="949"/>
      <c r="M10" s="954"/>
    </row>
    <row r="11" spans="1:13" ht="9.75" customHeight="1">
      <c r="A11" s="967"/>
      <c r="B11" s="954"/>
      <c r="C11" s="960"/>
      <c r="D11" s="960"/>
      <c r="E11" s="960"/>
      <c r="F11" s="960"/>
      <c r="G11" s="947"/>
      <c r="H11" s="462">
        <v>2009</v>
      </c>
      <c r="I11" s="953"/>
      <c r="J11" s="953"/>
      <c r="K11" s="947"/>
      <c r="L11" s="950"/>
      <c r="M11" s="955"/>
    </row>
    <row r="12" spans="1:13" ht="9.75" customHeight="1">
      <c r="A12" s="968"/>
      <c r="B12" s="955"/>
      <c r="C12" s="961"/>
      <c r="D12" s="961"/>
      <c r="E12" s="961"/>
      <c r="F12" s="961"/>
      <c r="G12" s="459" t="s">
        <v>434</v>
      </c>
      <c r="H12" s="459" t="s">
        <v>167</v>
      </c>
      <c r="I12" s="956" t="s">
        <v>434</v>
      </c>
      <c r="J12" s="957"/>
      <c r="K12" s="957"/>
      <c r="L12" s="957"/>
      <c r="M12" s="957"/>
    </row>
    <row r="13" spans="2:13" ht="7.5" customHeight="1">
      <c r="B13" s="463"/>
      <c r="G13" s="464"/>
      <c r="H13" s="464"/>
      <c r="I13" s="464"/>
      <c r="J13" s="464"/>
      <c r="K13" s="464"/>
      <c r="L13" s="463"/>
      <c r="M13" s="463"/>
    </row>
    <row r="14" spans="2:13" ht="8.25" customHeight="1">
      <c r="B14" s="465"/>
      <c r="C14" s="658" t="s">
        <v>435</v>
      </c>
      <c r="G14" s="466"/>
      <c r="H14" s="466"/>
      <c r="I14" s="466"/>
      <c r="J14" s="466"/>
      <c r="K14" s="466"/>
      <c r="L14" s="465"/>
      <c r="M14" s="465"/>
    </row>
    <row r="15" spans="2:13" ht="5.25" customHeight="1">
      <c r="B15" s="465"/>
      <c r="G15" s="466"/>
      <c r="H15" s="466"/>
      <c r="I15" s="466"/>
      <c r="J15" s="655"/>
      <c r="K15" s="466"/>
      <c r="L15" s="465"/>
      <c r="M15" s="465"/>
    </row>
    <row r="16" spans="1:13" ht="8.25" customHeight="1">
      <c r="A16" s="467" t="s">
        <v>436</v>
      </c>
      <c r="B16" s="468"/>
      <c r="C16" s="456" t="s">
        <v>437</v>
      </c>
      <c r="D16" s="467"/>
      <c r="E16" s="467"/>
      <c r="G16" s="655">
        <v>7234494</v>
      </c>
      <c r="H16" s="656">
        <v>2</v>
      </c>
      <c r="I16" s="655">
        <v>3284423</v>
      </c>
      <c r="J16" s="655">
        <v>2744740</v>
      </c>
      <c r="K16" s="655">
        <v>1013482</v>
      </c>
      <c r="L16" s="655">
        <v>191850</v>
      </c>
      <c r="M16" s="661">
        <v>205643</v>
      </c>
    </row>
    <row r="17" spans="1:13" ht="5.25" customHeight="1">
      <c r="A17" s="467"/>
      <c r="B17" s="468"/>
      <c r="C17" s="467"/>
      <c r="D17" s="467"/>
      <c r="E17" s="467"/>
      <c r="G17" s="466"/>
      <c r="H17" s="466"/>
      <c r="I17" s="655"/>
      <c r="J17" s="655"/>
      <c r="K17" s="655"/>
      <c r="L17" s="655"/>
      <c r="M17" s="661"/>
    </row>
    <row r="18" spans="1:13" ht="9.75" customHeight="1">
      <c r="A18" s="467" t="s">
        <v>438</v>
      </c>
      <c r="B18" s="468"/>
      <c r="C18" s="456" t="s">
        <v>521</v>
      </c>
      <c r="D18" s="467"/>
      <c r="E18" s="467"/>
      <c r="G18" s="655">
        <v>6016275</v>
      </c>
      <c r="H18" s="656">
        <v>18.6</v>
      </c>
      <c r="I18" s="655">
        <v>2456546</v>
      </c>
      <c r="J18" s="655">
        <v>2445179</v>
      </c>
      <c r="K18" s="655">
        <v>1053235</v>
      </c>
      <c r="L18" s="655">
        <v>61314</v>
      </c>
      <c r="M18" s="661">
        <v>61046</v>
      </c>
    </row>
    <row r="19" spans="1:13" ht="5.25" customHeight="1">
      <c r="A19" s="467"/>
      <c r="B19" s="468"/>
      <c r="C19" s="467"/>
      <c r="D19" s="467"/>
      <c r="E19" s="467"/>
      <c r="G19" s="655"/>
      <c r="H19" s="656"/>
      <c r="I19" s="655"/>
      <c r="J19" s="655"/>
      <c r="K19" s="655"/>
      <c r="L19" s="655"/>
      <c r="M19" s="661"/>
    </row>
    <row r="20" spans="1:13" ht="8.25" customHeight="1">
      <c r="A20" s="467" t="s">
        <v>439</v>
      </c>
      <c r="B20" s="468"/>
      <c r="C20" s="456" t="s">
        <v>440</v>
      </c>
      <c r="D20" s="467"/>
      <c r="E20" s="467"/>
      <c r="G20" s="655"/>
      <c r="H20" s="656"/>
      <c r="I20" s="655"/>
      <c r="J20" s="655"/>
      <c r="K20" s="655"/>
      <c r="L20" s="655"/>
      <c r="M20" s="661"/>
    </row>
    <row r="21" spans="2:13" ht="8.25" customHeight="1">
      <c r="B21" s="465"/>
      <c r="D21" s="456" t="s">
        <v>441</v>
      </c>
      <c r="G21" s="655"/>
      <c r="H21" s="656"/>
      <c r="I21" s="655"/>
      <c r="J21" s="655"/>
      <c r="K21" s="655"/>
      <c r="L21" s="655"/>
      <c r="M21" s="661"/>
    </row>
    <row r="22" spans="2:13" ht="9" customHeight="1">
      <c r="B22" s="465"/>
      <c r="D22" s="456" t="s">
        <v>522</v>
      </c>
      <c r="G22" s="655">
        <v>513746</v>
      </c>
      <c r="H22" s="656">
        <v>17.1</v>
      </c>
      <c r="I22" s="655">
        <v>218536</v>
      </c>
      <c r="J22" s="655">
        <v>198696</v>
      </c>
      <c r="K22" s="655">
        <v>84248</v>
      </c>
      <c r="L22" s="655">
        <v>12266</v>
      </c>
      <c r="M22" s="661">
        <v>323</v>
      </c>
    </row>
    <row r="23" spans="2:13" ht="5.25" customHeight="1">
      <c r="B23" s="465"/>
      <c r="G23" s="655"/>
      <c r="H23" s="656"/>
      <c r="I23" s="655"/>
      <c r="J23" s="655"/>
      <c r="K23" s="655"/>
      <c r="L23" s="655"/>
      <c r="M23" s="661"/>
    </row>
    <row r="24" spans="1:13" ht="8.25" customHeight="1">
      <c r="A24" s="467" t="s">
        <v>442</v>
      </c>
      <c r="B24" s="468"/>
      <c r="C24" s="456" t="s">
        <v>443</v>
      </c>
      <c r="D24" s="467"/>
      <c r="E24" s="467"/>
      <c r="G24" s="655">
        <v>652293</v>
      </c>
      <c r="H24" s="656">
        <v>-3.1</v>
      </c>
      <c r="I24" s="655">
        <v>65572</v>
      </c>
      <c r="J24" s="655">
        <v>554323</v>
      </c>
      <c r="K24" s="655">
        <v>28289</v>
      </c>
      <c r="L24" s="655">
        <v>4109</v>
      </c>
      <c r="M24" s="661">
        <v>1094</v>
      </c>
    </row>
    <row r="25" spans="1:13" ht="5.25" customHeight="1">
      <c r="A25" s="467"/>
      <c r="B25" s="468"/>
      <c r="C25" s="467"/>
      <c r="D25" s="467"/>
      <c r="E25" s="467"/>
      <c r="G25" s="655"/>
      <c r="H25" s="656"/>
      <c r="I25" s="655"/>
      <c r="J25" s="655"/>
      <c r="K25" s="655"/>
      <c r="L25" s="655"/>
      <c r="M25" s="661"/>
    </row>
    <row r="26" spans="2:13" ht="8.25" customHeight="1">
      <c r="B26" s="465"/>
      <c r="C26" s="456" t="s">
        <v>444</v>
      </c>
      <c r="G26" s="655"/>
      <c r="H26" s="656"/>
      <c r="I26" s="655"/>
      <c r="J26" s="655"/>
      <c r="K26" s="655"/>
      <c r="L26" s="655"/>
      <c r="M26" s="661"/>
    </row>
    <row r="27" spans="2:13" ht="8.25" customHeight="1">
      <c r="B27" s="465"/>
      <c r="D27" s="456" t="s">
        <v>445</v>
      </c>
      <c r="G27" s="655"/>
      <c r="H27" s="656"/>
      <c r="I27" s="655"/>
      <c r="J27" s="655"/>
      <c r="K27" s="655"/>
      <c r="L27" s="655"/>
      <c r="M27" s="661"/>
    </row>
    <row r="28" spans="2:13" ht="8.25" customHeight="1">
      <c r="B28" s="465"/>
      <c r="D28" s="456" t="s">
        <v>446</v>
      </c>
      <c r="G28" s="655"/>
      <c r="H28" s="656"/>
      <c r="I28" s="655"/>
      <c r="J28" s="655"/>
      <c r="K28" s="655"/>
      <c r="L28" s="655"/>
      <c r="M28" s="661"/>
    </row>
    <row r="29" spans="2:13" ht="8.25" customHeight="1">
      <c r="B29" s="465"/>
      <c r="D29" s="456" t="s">
        <v>447</v>
      </c>
      <c r="G29" s="655"/>
      <c r="H29" s="656"/>
      <c r="I29" s="655"/>
      <c r="J29" s="655"/>
      <c r="K29" s="655"/>
      <c r="L29" s="655"/>
      <c r="M29" s="661"/>
    </row>
    <row r="30" spans="1:13" ht="8.25" customHeight="1">
      <c r="A30" s="467" t="s">
        <v>448</v>
      </c>
      <c r="B30" s="468"/>
      <c r="C30" s="467"/>
      <c r="D30" s="467"/>
      <c r="E30" s="467"/>
      <c r="G30" s="655"/>
      <c r="H30" s="656"/>
      <c r="I30" s="655"/>
      <c r="J30" s="655"/>
      <c r="K30" s="655"/>
      <c r="L30" s="655"/>
      <c r="M30" s="661"/>
    </row>
    <row r="31" spans="1:13" ht="8.25" customHeight="1">
      <c r="A31" s="467" t="s">
        <v>449</v>
      </c>
      <c r="B31" s="468"/>
      <c r="C31" s="456" t="s">
        <v>450</v>
      </c>
      <c r="D31" s="467"/>
      <c r="E31" s="467"/>
      <c r="G31" s="655">
        <v>1525672</v>
      </c>
      <c r="H31" s="656">
        <v>-1.5</v>
      </c>
      <c r="I31" s="655">
        <v>261569</v>
      </c>
      <c r="J31" s="655">
        <v>517676</v>
      </c>
      <c r="K31" s="655">
        <v>583426</v>
      </c>
      <c r="L31" s="655">
        <v>163001</v>
      </c>
      <c r="M31" s="661">
        <v>5917</v>
      </c>
    </row>
    <row r="32" spans="1:13" ht="8.25" customHeight="1">
      <c r="A32" s="467" t="s">
        <v>451</v>
      </c>
      <c r="B32" s="468"/>
      <c r="C32" s="456" t="s">
        <v>452</v>
      </c>
      <c r="D32" s="467"/>
      <c r="E32" s="467"/>
      <c r="G32" s="655">
        <v>1994421</v>
      </c>
      <c r="H32" s="656">
        <v>6.1</v>
      </c>
      <c r="I32" s="655">
        <v>801460</v>
      </c>
      <c r="J32" s="655">
        <v>888719</v>
      </c>
      <c r="K32" s="655">
        <v>174467</v>
      </c>
      <c r="L32" s="655">
        <v>129774</v>
      </c>
      <c r="M32" s="661">
        <v>643</v>
      </c>
    </row>
    <row r="33" spans="1:13" ht="8.25" customHeight="1">
      <c r="A33" s="467" t="s">
        <v>453</v>
      </c>
      <c r="B33" s="468"/>
      <c r="C33" s="456" t="s">
        <v>454</v>
      </c>
      <c r="D33" s="467"/>
      <c r="E33" s="467"/>
      <c r="G33" s="655">
        <v>581019</v>
      </c>
      <c r="H33" s="656">
        <v>2.4</v>
      </c>
      <c r="I33" s="655">
        <v>149813</v>
      </c>
      <c r="J33" s="655">
        <v>392467</v>
      </c>
      <c r="K33" s="655">
        <v>33571</v>
      </c>
      <c r="L33" s="655">
        <v>5168</v>
      </c>
      <c r="M33" s="661">
        <v>666</v>
      </c>
    </row>
    <row r="34" spans="1:13" ht="5.25" customHeight="1">
      <c r="A34" s="467"/>
      <c r="B34" s="468"/>
      <c r="D34" s="467"/>
      <c r="E34" s="467"/>
      <c r="G34" s="655"/>
      <c r="H34" s="656"/>
      <c r="I34" s="655"/>
      <c r="J34" s="655"/>
      <c r="K34" s="655"/>
      <c r="L34" s="471"/>
      <c r="M34" s="471"/>
    </row>
    <row r="35" spans="1:13" ht="8.25" customHeight="1">
      <c r="A35" s="467" t="s">
        <v>455</v>
      </c>
      <c r="B35" s="468"/>
      <c r="C35" s="456" t="s">
        <v>456</v>
      </c>
      <c r="D35" s="467"/>
      <c r="E35" s="467"/>
      <c r="G35" s="655">
        <v>980885</v>
      </c>
      <c r="H35" s="656">
        <v>3.4</v>
      </c>
      <c r="I35" s="655">
        <v>591886</v>
      </c>
      <c r="J35" s="655">
        <v>19</v>
      </c>
      <c r="K35" s="655">
        <v>388980</v>
      </c>
      <c r="L35" s="657">
        <v>0</v>
      </c>
      <c r="M35" s="657">
        <v>0</v>
      </c>
    </row>
    <row r="36" spans="1:13" ht="5.25" customHeight="1">
      <c r="A36" s="467"/>
      <c r="B36" s="468"/>
      <c r="D36" s="467"/>
      <c r="E36" s="467"/>
      <c r="G36" s="655"/>
      <c r="H36" s="470"/>
      <c r="I36" s="655"/>
      <c r="J36" s="655"/>
      <c r="K36" s="655"/>
      <c r="L36" s="471"/>
      <c r="M36" s="657"/>
    </row>
    <row r="37" spans="1:13" ht="8.25" customHeight="1">
      <c r="A37" s="467" t="s">
        <v>457</v>
      </c>
      <c r="B37" s="468"/>
      <c r="C37" s="456" t="s">
        <v>458</v>
      </c>
      <c r="D37" s="467"/>
      <c r="E37" s="467"/>
      <c r="G37" s="655">
        <v>3588494</v>
      </c>
      <c r="H37" s="656">
        <v>6.6</v>
      </c>
      <c r="I37" s="655">
        <v>397712</v>
      </c>
      <c r="J37" s="655">
        <v>276</v>
      </c>
      <c r="K37" s="655">
        <v>295163</v>
      </c>
      <c r="L37" s="655">
        <v>2895344</v>
      </c>
      <c r="M37" s="657">
        <v>0</v>
      </c>
    </row>
    <row r="38" spans="1:13" ht="5.25" customHeight="1">
      <c r="A38" s="467"/>
      <c r="B38" s="468"/>
      <c r="D38" s="467"/>
      <c r="E38" s="467"/>
      <c r="G38" s="655"/>
      <c r="H38" s="656"/>
      <c r="I38" s="655"/>
      <c r="J38" s="655"/>
      <c r="K38" s="655"/>
      <c r="L38" s="655"/>
      <c r="M38" s="471"/>
    </row>
    <row r="39" spans="1:13" ht="9.75" customHeight="1">
      <c r="A39" s="467" t="s">
        <v>459</v>
      </c>
      <c r="B39" s="468"/>
      <c r="C39" s="456" t="s">
        <v>523</v>
      </c>
      <c r="D39" s="467"/>
      <c r="E39" s="467"/>
      <c r="G39" s="655">
        <v>973321</v>
      </c>
      <c r="H39" s="656">
        <v>-3.5</v>
      </c>
      <c r="I39" s="655">
        <v>485573</v>
      </c>
      <c r="J39" s="655">
        <v>9336</v>
      </c>
      <c r="K39" s="655">
        <v>416906</v>
      </c>
      <c r="L39" s="655">
        <v>61506</v>
      </c>
      <c r="M39" s="661">
        <v>7</v>
      </c>
    </row>
    <row r="40" spans="1:13" ht="5.25" customHeight="1">
      <c r="A40" s="467"/>
      <c r="B40" s="468"/>
      <c r="C40" s="467"/>
      <c r="D40" s="467"/>
      <c r="E40" s="467"/>
      <c r="G40" s="655"/>
      <c r="H40" s="656"/>
      <c r="I40" s="655"/>
      <c r="J40" s="655"/>
      <c r="K40" s="655"/>
      <c r="L40" s="655"/>
      <c r="M40" s="471"/>
    </row>
    <row r="41" spans="2:13" ht="8.25" customHeight="1">
      <c r="B41" s="465"/>
      <c r="C41" s="456" t="s">
        <v>460</v>
      </c>
      <c r="G41" s="655"/>
      <c r="H41" s="656"/>
      <c r="I41" s="655"/>
      <c r="J41" s="655"/>
      <c r="K41" s="655"/>
      <c r="L41" s="655"/>
      <c r="M41" s="661"/>
    </row>
    <row r="42" spans="1:13" ht="8.25" customHeight="1">
      <c r="A42" s="467" t="s">
        <v>461</v>
      </c>
      <c r="B42" s="468"/>
      <c r="C42" s="467"/>
      <c r="D42" s="456" t="s">
        <v>450</v>
      </c>
      <c r="E42" s="467"/>
      <c r="G42" s="655">
        <v>31903</v>
      </c>
      <c r="H42" s="656">
        <v>-4.9</v>
      </c>
      <c r="I42" s="655">
        <v>17871</v>
      </c>
      <c r="J42" s="655">
        <v>8482</v>
      </c>
      <c r="K42" s="655">
        <v>5435</v>
      </c>
      <c r="L42" s="655">
        <v>115</v>
      </c>
      <c r="M42" s="661">
        <v>157</v>
      </c>
    </row>
    <row r="43" spans="1:13" ht="8.25" customHeight="1">
      <c r="A43" s="467" t="s">
        <v>462</v>
      </c>
      <c r="B43" s="468"/>
      <c r="C43" s="467"/>
      <c r="D43" s="456" t="s">
        <v>452</v>
      </c>
      <c r="E43" s="467"/>
      <c r="G43" s="655">
        <v>538547</v>
      </c>
      <c r="H43" s="656">
        <v>-8.3</v>
      </c>
      <c r="I43" s="655">
        <v>207046</v>
      </c>
      <c r="J43" s="655">
        <v>242164</v>
      </c>
      <c r="K43" s="655">
        <v>81960</v>
      </c>
      <c r="L43" s="655">
        <v>7376</v>
      </c>
      <c r="M43" s="661">
        <v>974</v>
      </c>
    </row>
    <row r="44" spans="1:13" ht="8.25" customHeight="1">
      <c r="A44" s="467" t="s">
        <v>463</v>
      </c>
      <c r="B44" s="468"/>
      <c r="C44" s="467"/>
      <c r="D44" s="456" t="s">
        <v>464</v>
      </c>
      <c r="E44" s="467"/>
      <c r="G44" s="655">
        <v>3776</v>
      </c>
      <c r="H44" s="656">
        <v>-36.7</v>
      </c>
      <c r="I44" s="655">
        <v>882</v>
      </c>
      <c r="J44" s="655">
        <v>831</v>
      </c>
      <c r="K44" s="655">
        <v>2064</v>
      </c>
      <c r="L44" s="657">
        <v>0</v>
      </c>
      <c r="M44" s="661">
        <v>9</v>
      </c>
    </row>
    <row r="45" spans="1:13" ht="5.25" customHeight="1">
      <c r="A45" s="467"/>
      <c r="B45" s="468"/>
      <c r="C45" s="467"/>
      <c r="E45" s="467"/>
      <c r="G45" s="655"/>
      <c r="H45" s="656"/>
      <c r="I45" s="469"/>
      <c r="J45" s="655"/>
      <c r="K45" s="655"/>
      <c r="L45" s="657"/>
      <c r="M45" s="471"/>
    </row>
    <row r="46" spans="2:13" ht="8.25" customHeight="1">
      <c r="B46" s="465"/>
      <c r="C46" s="456" t="s">
        <v>465</v>
      </c>
      <c r="G46" s="655"/>
      <c r="H46" s="656"/>
      <c r="I46" s="469"/>
      <c r="J46" s="655"/>
      <c r="K46" s="655"/>
      <c r="L46" s="657"/>
      <c r="M46" s="471"/>
    </row>
    <row r="47" spans="2:13" ht="8.25" customHeight="1">
      <c r="B47" s="465"/>
      <c r="D47" s="456" t="s">
        <v>466</v>
      </c>
      <c r="G47" s="472"/>
      <c r="H47" s="472"/>
      <c r="I47" s="472"/>
      <c r="J47" s="472"/>
      <c r="K47" s="472"/>
      <c r="L47" s="472"/>
      <c r="M47" s="693"/>
    </row>
    <row r="48" spans="1:13" ht="8.25" customHeight="1">
      <c r="A48" s="467" t="s">
        <v>467</v>
      </c>
      <c r="B48" s="468"/>
      <c r="C48" s="467"/>
      <c r="D48" s="467"/>
      <c r="E48" s="456" t="s">
        <v>468</v>
      </c>
      <c r="G48" s="655">
        <v>50</v>
      </c>
      <c r="H48" s="766">
        <v>0</v>
      </c>
      <c r="I48" s="657">
        <v>0</v>
      </c>
      <c r="J48" s="655">
        <v>50</v>
      </c>
      <c r="K48" s="657">
        <v>0</v>
      </c>
      <c r="L48" s="657">
        <v>0</v>
      </c>
      <c r="M48" s="657">
        <v>0</v>
      </c>
    </row>
    <row r="49" spans="1:13" ht="8.25" customHeight="1">
      <c r="A49" s="467" t="s">
        <v>469</v>
      </c>
      <c r="B49" s="468"/>
      <c r="C49" s="467"/>
      <c r="D49" s="467"/>
      <c r="E49" s="456" t="s">
        <v>470</v>
      </c>
      <c r="G49" s="655">
        <v>1760</v>
      </c>
      <c r="H49" s="766">
        <v>-95.2</v>
      </c>
      <c r="I49" s="655">
        <v>252</v>
      </c>
      <c r="J49" s="655">
        <v>1508</v>
      </c>
      <c r="K49" s="657">
        <v>0</v>
      </c>
      <c r="L49" s="657">
        <v>0</v>
      </c>
      <c r="M49" s="657">
        <v>0</v>
      </c>
    </row>
    <row r="50" spans="1:18" ht="8.25" customHeight="1">
      <c r="A50" s="467" t="s">
        <v>471</v>
      </c>
      <c r="B50" s="468"/>
      <c r="C50" s="467"/>
      <c r="D50" s="456" t="s">
        <v>472</v>
      </c>
      <c r="E50" s="467"/>
      <c r="G50" s="655">
        <v>5915300</v>
      </c>
      <c r="H50" s="657">
        <v>6.6</v>
      </c>
      <c r="I50" s="655">
        <v>851073</v>
      </c>
      <c r="J50" s="655">
        <v>3579278</v>
      </c>
      <c r="K50" s="655">
        <v>1484948</v>
      </c>
      <c r="L50" s="657">
        <v>0</v>
      </c>
      <c r="M50" s="661">
        <v>18</v>
      </c>
      <c r="R50" s="663"/>
    </row>
    <row r="51" spans="1:13" ht="8.25" customHeight="1">
      <c r="A51" s="467" t="s">
        <v>473</v>
      </c>
      <c r="B51" s="468"/>
      <c r="C51" s="467"/>
      <c r="D51" s="456" t="s">
        <v>474</v>
      </c>
      <c r="E51" s="467"/>
      <c r="G51" s="655">
        <v>198062</v>
      </c>
      <c r="H51" s="657">
        <v>3.5</v>
      </c>
      <c r="I51" s="657">
        <v>0</v>
      </c>
      <c r="J51" s="655">
        <v>195665</v>
      </c>
      <c r="K51" s="655">
        <v>2397</v>
      </c>
      <c r="L51" s="657">
        <v>0</v>
      </c>
      <c r="M51" s="661">
        <v>9</v>
      </c>
    </row>
    <row r="52" spans="1:13" ht="5.25" customHeight="1">
      <c r="A52" s="467"/>
      <c r="B52" s="468"/>
      <c r="C52" s="467"/>
      <c r="E52" s="467"/>
      <c r="G52" s="655"/>
      <c r="H52" s="656"/>
      <c r="I52" s="469"/>
      <c r="J52" s="655"/>
      <c r="K52" s="469"/>
      <c r="L52" s="471"/>
      <c r="M52" s="471"/>
    </row>
    <row r="53" spans="1:13" ht="8.25" customHeight="1">
      <c r="A53" s="467" t="s">
        <v>475</v>
      </c>
      <c r="B53" s="468"/>
      <c r="C53" s="456" t="s">
        <v>476</v>
      </c>
      <c r="D53" s="467"/>
      <c r="E53" s="467"/>
      <c r="G53" s="655">
        <v>2318104</v>
      </c>
      <c r="H53" s="656">
        <v>-46.5</v>
      </c>
      <c r="I53" s="655">
        <v>206290</v>
      </c>
      <c r="J53" s="655">
        <v>1618326</v>
      </c>
      <c r="K53" s="655">
        <v>475984</v>
      </c>
      <c r="L53" s="655">
        <v>17504</v>
      </c>
      <c r="M53" s="661">
        <v>8190</v>
      </c>
    </row>
    <row r="54" spans="1:13" ht="8.25" customHeight="1">
      <c r="A54" s="467" t="s">
        <v>477</v>
      </c>
      <c r="B54" s="468"/>
      <c r="C54" s="456" t="s">
        <v>478</v>
      </c>
      <c r="D54" s="467"/>
      <c r="E54" s="467"/>
      <c r="G54" s="655"/>
      <c r="H54" s="656"/>
      <c r="I54" s="655"/>
      <c r="J54" s="655"/>
      <c r="K54" s="655"/>
      <c r="L54" s="655"/>
      <c r="M54" s="661"/>
    </row>
    <row r="55" spans="2:13" ht="8.25" customHeight="1">
      <c r="B55" s="465"/>
      <c r="D55" s="456" t="s">
        <v>479</v>
      </c>
      <c r="G55" s="655">
        <v>443984</v>
      </c>
      <c r="H55" s="656">
        <v>-31.9</v>
      </c>
      <c r="I55" s="469">
        <v>68120</v>
      </c>
      <c r="J55" s="655">
        <v>293057</v>
      </c>
      <c r="K55" s="655">
        <v>11318</v>
      </c>
      <c r="L55" s="655">
        <v>71491</v>
      </c>
      <c r="M55" s="471">
        <v>1023</v>
      </c>
    </row>
    <row r="56" spans="2:13" ht="5.25" customHeight="1">
      <c r="B56" s="465"/>
      <c r="G56" s="655"/>
      <c r="H56" s="656"/>
      <c r="I56" s="469"/>
      <c r="J56" s="655"/>
      <c r="K56" s="655"/>
      <c r="L56" s="655"/>
      <c r="M56" s="471"/>
    </row>
    <row r="57" spans="2:13" ht="8.25" customHeight="1">
      <c r="B57" s="465"/>
      <c r="C57" s="658" t="s">
        <v>480</v>
      </c>
      <c r="G57" s="659">
        <v>33512106</v>
      </c>
      <c r="H57" s="660">
        <v>-1.4</v>
      </c>
      <c r="I57" s="659">
        <v>10064624</v>
      </c>
      <c r="J57" s="659">
        <v>13690790</v>
      </c>
      <c r="K57" s="659">
        <v>6135875</v>
      </c>
      <c r="L57" s="659">
        <v>3620817</v>
      </c>
      <c r="M57" s="662">
        <v>285718</v>
      </c>
    </row>
    <row r="58" spans="2:13" ht="5.25" customHeight="1">
      <c r="B58" s="465"/>
      <c r="G58" s="655"/>
      <c r="H58" s="656"/>
      <c r="I58" s="469"/>
      <c r="J58" s="655"/>
      <c r="K58" s="655"/>
      <c r="L58" s="655"/>
      <c r="M58" s="471"/>
    </row>
    <row r="59" spans="2:13" ht="5.25" customHeight="1">
      <c r="B59" s="465"/>
      <c r="G59" s="655"/>
      <c r="H59" s="656"/>
      <c r="I59" s="469"/>
      <c r="J59" s="655"/>
      <c r="K59" s="655"/>
      <c r="L59" s="655"/>
      <c r="M59" s="471"/>
    </row>
    <row r="60" spans="2:13" ht="8.25" customHeight="1">
      <c r="B60" s="465"/>
      <c r="C60" s="658" t="s">
        <v>481</v>
      </c>
      <c r="G60" s="655"/>
      <c r="H60" s="656"/>
      <c r="I60" s="469"/>
      <c r="J60" s="655"/>
      <c r="K60" s="655"/>
      <c r="L60" s="655"/>
      <c r="M60" s="471"/>
    </row>
    <row r="61" spans="2:13" ht="5.25" customHeight="1">
      <c r="B61" s="465"/>
      <c r="G61" s="655"/>
      <c r="H61" s="656"/>
      <c r="I61" s="655"/>
      <c r="J61" s="655"/>
      <c r="K61" s="655"/>
      <c r="L61" s="655"/>
      <c r="M61" s="471"/>
    </row>
    <row r="62" spans="1:13" ht="8.25" customHeight="1">
      <c r="A62" s="467" t="s">
        <v>482</v>
      </c>
      <c r="B62" s="468"/>
      <c r="C62" s="456" t="s">
        <v>483</v>
      </c>
      <c r="D62" s="467"/>
      <c r="E62" s="467"/>
      <c r="G62" s="655">
        <v>211929</v>
      </c>
      <c r="H62" s="656">
        <v>76.8</v>
      </c>
      <c r="I62" s="655">
        <v>28951</v>
      </c>
      <c r="J62" s="655">
        <v>144201</v>
      </c>
      <c r="K62" s="655">
        <v>15178</v>
      </c>
      <c r="L62" s="655">
        <v>23599</v>
      </c>
      <c r="M62" s="661">
        <v>1797</v>
      </c>
    </row>
    <row r="63" spans="1:13" ht="8.25" customHeight="1">
      <c r="A63" s="467" t="s">
        <v>484</v>
      </c>
      <c r="B63" s="468"/>
      <c r="C63" s="456" t="s">
        <v>485</v>
      </c>
      <c r="D63" s="467"/>
      <c r="E63" s="467"/>
      <c r="G63" s="655">
        <v>1653248</v>
      </c>
      <c r="H63" s="656">
        <v>-25.3</v>
      </c>
      <c r="I63" s="655">
        <v>67677</v>
      </c>
      <c r="J63" s="655">
        <v>1482197</v>
      </c>
      <c r="K63" s="655">
        <v>90502</v>
      </c>
      <c r="L63" s="655">
        <v>12872</v>
      </c>
      <c r="M63" s="661">
        <v>14273</v>
      </c>
    </row>
    <row r="64" spans="1:13" ht="5.25" customHeight="1">
      <c r="A64" s="467"/>
      <c r="B64" s="468"/>
      <c r="D64" s="467"/>
      <c r="E64" s="467"/>
      <c r="G64" s="655"/>
      <c r="H64" s="656"/>
      <c r="I64" s="655"/>
      <c r="J64" s="655"/>
      <c r="K64" s="655"/>
      <c r="L64" s="655"/>
      <c r="M64" s="661"/>
    </row>
    <row r="65" spans="1:13" ht="8.25" customHeight="1">
      <c r="A65" s="467" t="s">
        <v>486</v>
      </c>
      <c r="B65" s="468"/>
      <c r="C65" s="456" t="s">
        <v>487</v>
      </c>
      <c r="D65" s="467"/>
      <c r="E65" s="467"/>
      <c r="G65" s="655">
        <v>114966</v>
      </c>
      <c r="H65" s="656">
        <v>66</v>
      </c>
      <c r="I65" s="655">
        <v>66771</v>
      </c>
      <c r="J65" s="655">
        <v>36705</v>
      </c>
      <c r="K65" s="655">
        <v>11287</v>
      </c>
      <c r="L65" s="655">
        <v>203</v>
      </c>
      <c r="M65" s="661">
        <v>14</v>
      </c>
    </row>
    <row r="66" spans="1:13" ht="5.25" customHeight="1">
      <c r="A66" s="467"/>
      <c r="B66" s="468"/>
      <c r="C66" s="467"/>
      <c r="D66" s="467"/>
      <c r="E66" s="467"/>
      <c r="G66" s="655"/>
      <c r="H66" s="656"/>
      <c r="I66" s="655"/>
      <c r="J66" s="655"/>
      <c r="K66" s="655"/>
      <c r="L66" s="655"/>
      <c r="M66" s="661"/>
    </row>
    <row r="67" spans="1:13" ht="8.25" customHeight="1">
      <c r="A67" s="467" t="s">
        <v>488</v>
      </c>
      <c r="B67" s="468"/>
      <c r="C67" s="456" t="s">
        <v>489</v>
      </c>
      <c r="D67" s="467"/>
      <c r="E67" s="467"/>
      <c r="G67" s="655"/>
      <c r="H67" s="656"/>
      <c r="I67" s="655"/>
      <c r="J67" s="655"/>
      <c r="K67" s="655"/>
      <c r="L67" s="655"/>
      <c r="M67" s="661"/>
    </row>
    <row r="68" spans="2:13" ht="8.25" customHeight="1">
      <c r="B68" s="465"/>
      <c r="D68" s="456" t="s">
        <v>490</v>
      </c>
      <c r="G68" s="655">
        <v>786432</v>
      </c>
      <c r="H68" s="656">
        <v>-52.4</v>
      </c>
      <c r="I68" s="655">
        <v>686582</v>
      </c>
      <c r="J68" s="655">
        <v>64381</v>
      </c>
      <c r="K68" s="655">
        <v>35394</v>
      </c>
      <c r="L68" s="655">
        <v>75</v>
      </c>
      <c r="M68" s="657">
        <v>0</v>
      </c>
    </row>
    <row r="69" spans="1:13" ht="8.25" customHeight="1">
      <c r="A69" s="467" t="s">
        <v>491</v>
      </c>
      <c r="B69" s="468"/>
      <c r="C69" s="456" t="s">
        <v>492</v>
      </c>
      <c r="D69" s="467"/>
      <c r="E69" s="467"/>
      <c r="G69" s="655"/>
      <c r="H69" s="656"/>
      <c r="I69" s="655"/>
      <c r="J69" s="469"/>
      <c r="K69" s="655"/>
      <c r="L69" s="655"/>
      <c r="M69" s="471"/>
    </row>
    <row r="70" spans="2:13" ht="8.25" customHeight="1">
      <c r="B70" s="465"/>
      <c r="D70" s="456" t="s">
        <v>493</v>
      </c>
      <c r="G70" s="655"/>
      <c r="H70" s="656"/>
      <c r="I70" s="655"/>
      <c r="J70" s="469"/>
      <c r="K70" s="655"/>
      <c r="L70" s="655"/>
      <c r="M70" s="471"/>
    </row>
    <row r="71" spans="2:13" ht="8.25" customHeight="1">
      <c r="B71" s="465"/>
      <c r="D71" s="456" t="s">
        <v>494</v>
      </c>
      <c r="G71" s="655">
        <v>1138042</v>
      </c>
      <c r="H71" s="656">
        <v>-6.3</v>
      </c>
      <c r="I71" s="655">
        <v>238736</v>
      </c>
      <c r="J71" s="655">
        <v>776784</v>
      </c>
      <c r="K71" s="655">
        <v>112805</v>
      </c>
      <c r="L71" s="655">
        <v>9718</v>
      </c>
      <c r="M71" s="661">
        <v>7151</v>
      </c>
    </row>
    <row r="72" spans="1:13" ht="8.25" customHeight="1">
      <c r="A72" s="467" t="s">
        <v>495</v>
      </c>
      <c r="B72" s="468"/>
      <c r="C72" s="456" t="s">
        <v>496</v>
      </c>
      <c r="D72" s="467"/>
      <c r="E72" s="467"/>
      <c r="G72" s="655">
        <v>4529411</v>
      </c>
      <c r="H72" s="656">
        <v>16.2</v>
      </c>
      <c r="I72" s="655">
        <v>944817</v>
      </c>
      <c r="J72" s="655">
        <v>2903852</v>
      </c>
      <c r="K72" s="655">
        <v>616087</v>
      </c>
      <c r="L72" s="655">
        <v>64656</v>
      </c>
      <c r="M72" s="661">
        <v>14297</v>
      </c>
    </row>
    <row r="73" spans="2:13" ht="8.25" customHeight="1">
      <c r="B73" s="465"/>
      <c r="C73" s="456" t="s">
        <v>497</v>
      </c>
      <c r="G73" s="655">
        <v>1103990</v>
      </c>
      <c r="H73" s="656">
        <v>30.5</v>
      </c>
      <c r="I73" s="655">
        <v>233684</v>
      </c>
      <c r="J73" s="655">
        <v>524518</v>
      </c>
      <c r="K73" s="655">
        <v>310997</v>
      </c>
      <c r="L73" s="655">
        <v>34791</v>
      </c>
      <c r="M73" s="661">
        <v>3201</v>
      </c>
    </row>
    <row r="74" spans="2:13" ht="8.25" customHeight="1">
      <c r="B74" s="465"/>
      <c r="F74" s="456" t="s">
        <v>498</v>
      </c>
      <c r="G74" s="655">
        <v>980170</v>
      </c>
      <c r="H74" s="656">
        <v>-8</v>
      </c>
      <c r="I74" s="655">
        <v>217135</v>
      </c>
      <c r="J74" s="655">
        <v>630668</v>
      </c>
      <c r="K74" s="655">
        <v>132367</v>
      </c>
      <c r="L74" s="657">
        <v>0</v>
      </c>
      <c r="M74" s="661">
        <v>18</v>
      </c>
    </row>
    <row r="75" spans="2:13" ht="8.25" customHeight="1">
      <c r="B75" s="465"/>
      <c r="F75" s="456" t="s">
        <v>499</v>
      </c>
      <c r="G75" s="655">
        <v>377800</v>
      </c>
      <c r="H75" s="656">
        <v>-10.4</v>
      </c>
      <c r="I75" s="655">
        <v>20217</v>
      </c>
      <c r="J75" s="655">
        <v>357582</v>
      </c>
      <c r="K75" s="657">
        <v>0</v>
      </c>
      <c r="L75" s="657">
        <v>0</v>
      </c>
      <c r="M75" s="661">
        <v>3653</v>
      </c>
    </row>
    <row r="76" spans="2:13" ht="5.25" customHeight="1">
      <c r="B76" s="465"/>
      <c r="G76" s="655"/>
      <c r="H76" s="656"/>
      <c r="I76" s="655"/>
      <c r="J76" s="655"/>
      <c r="K76" s="469"/>
      <c r="L76" s="471"/>
      <c r="M76" s="661"/>
    </row>
    <row r="77" spans="1:13" ht="8.25" customHeight="1">
      <c r="A77" s="467" t="s">
        <v>500</v>
      </c>
      <c r="B77" s="468"/>
      <c r="C77" s="456" t="s">
        <v>501</v>
      </c>
      <c r="D77" s="467"/>
      <c r="E77" s="467"/>
      <c r="G77" s="655"/>
      <c r="H77" s="656"/>
      <c r="I77" s="655"/>
      <c r="J77" s="655"/>
      <c r="K77" s="469"/>
      <c r="L77" s="471"/>
      <c r="M77" s="661"/>
    </row>
    <row r="78" spans="2:13" ht="8.25" customHeight="1">
      <c r="B78" s="465"/>
      <c r="D78" s="456" t="s">
        <v>502</v>
      </c>
      <c r="G78" s="655">
        <v>2305767</v>
      </c>
      <c r="H78" s="656">
        <v>14.1</v>
      </c>
      <c r="I78" s="655">
        <v>1407258</v>
      </c>
      <c r="J78" s="655">
        <v>683421</v>
      </c>
      <c r="K78" s="655">
        <v>198434</v>
      </c>
      <c r="L78" s="655">
        <v>16655</v>
      </c>
      <c r="M78" s="661">
        <v>2151</v>
      </c>
    </row>
    <row r="79" spans="2:13" ht="5.25" customHeight="1">
      <c r="B79" s="465"/>
      <c r="G79" s="655"/>
      <c r="H79" s="656"/>
      <c r="I79" s="655"/>
      <c r="J79" s="655"/>
      <c r="K79" s="655"/>
      <c r="L79" s="655"/>
      <c r="M79" s="661"/>
    </row>
    <row r="80" spans="2:13" ht="8.25" customHeight="1">
      <c r="B80" s="465"/>
      <c r="C80" s="456" t="s">
        <v>503</v>
      </c>
      <c r="G80" s="655"/>
      <c r="H80" s="656"/>
      <c r="I80" s="655"/>
      <c r="J80" s="655"/>
      <c r="K80" s="655"/>
      <c r="L80" s="655"/>
      <c r="M80" s="661"/>
    </row>
    <row r="81" spans="2:13" ht="8.25" customHeight="1">
      <c r="B81" s="465"/>
      <c r="D81" s="456" t="s">
        <v>504</v>
      </c>
      <c r="G81" s="655"/>
      <c r="H81" s="656"/>
      <c r="I81" s="655"/>
      <c r="J81" s="655"/>
      <c r="K81" s="655"/>
      <c r="L81" s="655"/>
      <c r="M81" s="661"/>
    </row>
    <row r="82" spans="1:13" ht="8.25" customHeight="1">
      <c r="A82" s="467" t="s">
        <v>505</v>
      </c>
      <c r="B82" s="468"/>
      <c r="C82" s="467"/>
      <c r="D82" s="456" t="s">
        <v>450</v>
      </c>
      <c r="E82" s="467"/>
      <c r="G82" s="655">
        <v>172297</v>
      </c>
      <c r="H82" s="656">
        <v>-0.6</v>
      </c>
      <c r="I82" s="655">
        <v>18435</v>
      </c>
      <c r="J82" s="655">
        <v>92467</v>
      </c>
      <c r="K82" s="655">
        <v>55341</v>
      </c>
      <c r="L82" s="655">
        <v>6054</v>
      </c>
      <c r="M82" s="661">
        <v>176</v>
      </c>
    </row>
    <row r="83" spans="1:13" ht="8.25" customHeight="1">
      <c r="A83" s="467" t="s">
        <v>506</v>
      </c>
      <c r="B83" s="468"/>
      <c r="C83" s="467"/>
      <c r="D83" s="456" t="s">
        <v>452</v>
      </c>
      <c r="E83" s="467"/>
      <c r="G83" s="655">
        <v>405420</v>
      </c>
      <c r="H83" s="656">
        <v>7.7</v>
      </c>
      <c r="I83" s="655">
        <v>150468</v>
      </c>
      <c r="J83" s="655">
        <v>186150</v>
      </c>
      <c r="K83" s="655">
        <v>59459</v>
      </c>
      <c r="L83" s="655">
        <v>9343</v>
      </c>
      <c r="M83" s="661">
        <v>62</v>
      </c>
    </row>
    <row r="84" spans="1:13" ht="5.25" customHeight="1">
      <c r="A84" s="467"/>
      <c r="B84" s="468"/>
      <c r="C84" s="467"/>
      <c r="D84" s="467"/>
      <c r="E84" s="467"/>
      <c r="G84" s="655"/>
      <c r="H84" s="656"/>
      <c r="I84" s="655"/>
      <c r="J84" s="655"/>
      <c r="K84" s="655"/>
      <c r="L84" s="655"/>
      <c r="M84" s="661"/>
    </row>
    <row r="85" spans="1:13" ht="8.25" customHeight="1">
      <c r="A85" s="467" t="s">
        <v>507</v>
      </c>
      <c r="B85" s="468"/>
      <c r="C85" s="456" t="s">
        <v>508</v>
      </c>
      <c r="D85" s="467"/>
      <c r="E85" s="467"/>
      <c r="G85" s="655">
        <v>432</v>
      </c>
      <c r="H85" s="656">
        <v>43.5</v>
      </c>
      <c r="I85" s="655">
        <v>94</v>
      </c>
      <c r="J85" s="655">
        <v>258</v>
      </c>
      <c r="K85" s="655">
        <v>80</v>
      </c>
      <c r="L85" s="657">
        <v>0</v>
      </c>
      <c r="M85" s="657">
        <v>0</v>
      </c>
    </row>
    <row r="86" spans="1:13" ht="8.25" customHeight="1">
      <c r="A86" s="467" t="s">
        <v>509</v>
      </c>
      <c r="B86" s="468"/>
      <c r="C86" s="456" t="s">
        <v>510</v>
      </c>
      <c r="D86" s="467"/>
      <c r="E86" s="467"/>
      <c r="G86" s="655">
        <v>1267</v>
      </c>
      <c r="H86" s="656">
        <v>5.4</v>
      </c>
      <c r="I86" s="655">
        <v>401</v>
      </c>
      <c r="J86" s="655">
        <v>351</v>
      </c>
      <c r="K86" s="655">
        <v>1</v>
      </c>
      <c r="L86" s="655">
        <v>514</v>
      </c>
      <c r="M86" s="661">
        <v>13</v>
      </c>
    </row>
    <row r="87" spans="1:13" ht="5.25" customHeight="1">
      <c r="A87" s="467"/>
      <c r="B87" s="468"/>
      <c r="D87" s="467"/>
      <c r="E87" s="467"/>
      <c r="G87" s="655"/>
      <c r="H87" s="656"/>
      <c r="I87" s="469"/>
      <c r="J87" s="655"/>
      <c r="K87" s="469"/>
      <c r="L87" s="471"/>
      <c r="M87" s="661"/>
    </row>
    <row r="88" spans="1:13" ht="8.25" customHeight="1">
      <c r="A88" s="467" t="s">
        <v>511</v>
      </c>
      <c r="B88" s="468"/>
      <c r="C88" s="456" t="s">
        <v>512</v>
      </c>
      <c r="D88" s="467"/>
      <c r="E88" s="467"/>
      <c r="G88" s="655">
        <v>48412</v>
      </c>
      <c r="H88" s="656">
        <v>0.1</v>
      </c>
      <c r="I88" s="655">
        <v>9244</v>
      </c>
      <c r="J88" s="655">
        <v>39168</v>
      </c>
      <c r="K88" s="655">
        <v>0</v>
      </c>
      <c r="L88" s="657">
        <v>0</v>
      </c>
      <c r="M88" s="661">
        <v>1716</v>
      </c>
    </row>
    <row r="89" spans="1:13" ht="8.25" customHeight="1">
      <c r="A89" s="467" t="s">
        <v>513</v>
      </c>
      <c r="B89" s="468"/>
      <c r="C89" s="456" t="s">
        <v>514</v>
      </c>
      <c r="D89" s="467"/>
      <c r="E89" s="467"/>
      <c r="G89" s="655"/>
      <c r="H89" s="656"/>
      <c r="I89" s="655"/>
      <c r="J89" s="655"/>
      <c r="K89" s="655"/>
      <c r="L89" s="471"/>
      <c r="M89" s="661"/>
    </row>
    <row r="90" spans="2:13" ht="8.25" customHeight="1">
      <c r="B90" s="465"/>
      <c r="D90" s="456" t="s">
        <v>479</v>
      </c>
      <c r="G90" s="655">
        <v>333000</v>
      </c>
      <c r="H90" s="656">
        <v>30.4</v>
      </c>
      <c r="I90" s="655">
        <v>153344</v>
      </c>
      <c r="J90" s="655">
        <v>169650</v>
      </c>
      <c r="K90" s="655">
        <v>10007</v>
      </c>
      <c r="L90" s="657">
        <v>0</v>
      </c>
      <c r="M90" s="661">
        <v>1685</v>
      </c>
    </row>
    <row r="91" spans="2:13" ht="5.25" customHeight="1">
      <c r="B91" s="465"/>
      <c r="G91" s="655"/>
      <c r="H91" s="656"/>
      <c r="I91" s="655"/>
      <c r="J91" s="655"/>
      <c r="K91" s="655"/>
      <c r="L91" s="471"/>
      <c r="M91" s="661"/>
    </row>
    <row r="92" spans="2:13" ht="8.25" customHeight="1">
      <c r="B92" s="465"/>
      <c r="C92" s="694" t="s">
        <v>515</v>
      </c>
      <c r="G92" s="659">
        <v>11700626</v>
      </c>
      <c r="H92" s="660">
        <v>-2.9</v>
      </c>
      <c r="I92" s="659">
        <v>3772779</v>
      </c>
      <c r="J92" s="659">
        <v>6579585</v>
      </c>
      <c r="K92" s="659">
        <v>1204575</v>
      </c>
      <c r="L92" s="659">
        <v>143688</v>
      </c>
      <c r="M92" s="662">
        <v>43335</v>
      </c>
    </row>
    <row r="93" spans="2:13" ht="5.25" customHeight="1">
      <c r="B93" s="465"/>
      <c r="G93" s="655"/>
      <c r="H93" s="656"/>
      <c r="I93" s="655"/>
      <c r="J93" s="655"/>
      <c r="K93" s="655"/>
      <c r="L93" s="471"/>
      <c r="M93" s="471"/>
    </row>
    <row r="94" spans="2:13" ht="5.25" customHeight="1">
      <c r="B94" s="465"/>
      <c r="G94" s="655"/>
      <c r="H94" s="656"/>
      <c r="I94" s="655"/>
      <c r="J94" s="655"/>
      <c r="K94" s="655"/>
      <c r="L94" s="471"/>
      <c r="M94" s="471"/>
    </row>
    <row r="95" spans="2:13" ht="8.25" customHeight="1">
      <c r="B95" s="465"/>
      <c r="C95" s="658" t="s">
        <v>516</v>
      </c>
      <c r="G95" s="655"/>
      <c r="H95" s="656"/>
      <c r="I95" s="655"/>
      <c r="J95" s="655"/>
      <c r="K95" s="655"/>
      <c r="L95" s="471"/>
      <c r="M95" s="471"/>
    </row>
    <row r="96" spans="2:13" ht="8.25" customHeight="1">
      <c r="B96" s="465"/>
      <c r="D96" s="658" t="s">
        <v>517</v>
      </c>
      <c r="G96" s="659">
        <v>45212732</v>
      </c>
      <c r="H96" s="660">
        <v>-1.8</v>
      </c>
      <c r="I96" s="659">
        <v>13837403</v>
      </c>
      <c r="J96" s="659">
        <v>20270375</v>
      </c>
      <c r="K96" s="659">
        <v>7340450</v>
      </c>
      <c r="L96" s="659">
        <v>3764505</v>
      </c>
      <c r="M96" s="662">
        <v>329054</v>
      </c>
    </row>
    <row r="97" ht="9.75" customHeight="1">
      <c r="A97" s="456" t="s">
        <v>518</v>
      </c>
    </row>
    <row r="98" spans="1:14" s="476" customFormat="1" ht="9" customHeight="1">
      <c r="A98" s="474" t="s">
        <v>524</v>
      </c>
      <c r="B98" s="475"/>
      <c r="C98" s="475"/>
      <c r="D98" s="475"/>
      <c r="E98" s="475"/>
      <c r="G98" s="456"/>
      <c r="H98" s="456"/>
      <c r="I98" s="456"/>
      <c r="J98" s="456"/>
      <c r="K98" s="456"/>
      <c r="L98" s="456"/>
      <c r="M98" s="473"/>
      <c r="N98" s="477"/>
    </row>
    <row r="99" spans="1:14" s="476" customFormat="1" ht="9" customHeight="1">
      <c r="A99" s="475" t="s">
        <v>519</v>
      </c>
      <c r="B99" s="475"/>
      <c r="C99" s="475"/>
      <c r="D99" s="475"/>
      <c r="E99" s="475"/>
      <c r="G99" s="456"/>
      <c r="H99" s="456"/>
      <c r="I99" s="456"/>
      <c r="J99" s="456"/>
      <c r="K99" s="456"/>
      <c r="L99" s="456"/>
      <c r="M99" s="473"/>
      <c r="N99" s="477"/>
    </row>
  </sheetData>
  <mergeCells count="14">
    <mergeCell ref="M6:M11"/>
    <mergeCell ref="I12:M12"/>
    <mergeCell ref="B4:F12"/>
    <mergeCell ref="A1:M1"/>
    <mergeCell ref="A2:M2"/>
    <mergeCell ref="G4:H4"/>
    <mergeCell ref="G5:H5"/>
    <mergeCell ref="A4:A12"/>
    <mergeCell ref="G6:G11"/>
    <mergeCell ref="I4:L5"/>
    <mergeCell ref="K6:K11"/>
    <mergeCell ref="L6:L11"/>
    <mergeCell ref="I6:I11"/>
    <mergeCell ref="J6:J11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&amp;C&amp;"Jahrbuch,Standard"&amp;8- 13 -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V92"/>
  <sheetViews>
    <sheetView workbookViewId="0" topLeftCell="A1">
      <selection activeCell="I11" sqref="I11"/>
    </sheetView>
  </sheetViews>
  <sheetFormatPr defaultColWidth="12" defaultRowHeight="11.25"/>
  <cols>
    <col min="1" max="1" width="38.83203125" style="1" customWidth="1"/>
    <col min="2" max="2" width="1.0078125" style="1" customWidth="1"/>
    <col min="3" max="3" width="14.83203125" style="1" customWidth="1"/>
    <col min="4" max="4" width="16.33203125" style="1" customWidth="1"/>
    <col min="5" max="5" width="14.66015625" style="1" customWidth="1"/>
    <col min="6" max="6" width="15" style="1" customWidth="1"/>
    <col min="7" max="7" width="13.66015625" style="1" customWidth="1"/>
    <col min="8" max="8" width="0.328125" style="1" customWidth="1"/>
    <col min="9" max="9" width="12" style="1" customWidth="1"/>
    <col min="10" max="10" width="12.83203125" style="1" bestFit="1" customWidth="1"/>
    <col min="11" max="16384" width="12" style="1" customWidth="1"/>
  </cols>
  <sheetData>
    <row r="1" ht="6" customHeight="1"/>
    <row r="2" spans="1:7" s="3" customFormat="1" ht="12">
      <c r="A2" s="918" t="s">
        <v>982</v>
      </c>
      <c r="B2" s="918"/>
      <c r="C2" s="918"/>
      <c r="D2" s="918"/>
      <c r="E2" s="918"/>
      <c r="F2" s="918"/>
      <c r="G2" s="918"/>
    </row>
    <row r="3" spans="1:7" ht="6" customHeight="1">
      <c r="A3" s="410"/>
      <c r="B3" s="410"/>
      <c r="C3" s="410"/>
      <c r="D3" s="410"/>
      <c r="E3" s="410"/>
      <c r="F3" s="410"/>
      <c r="G3" s="410"/>
    </row>
    <row r="4" spans="1:7" ht="9.75" customHeight="1">
      <c r="A4" s="258"/>
      <c r="B4" s="258"/>
      <c r="C4" s="411"/>
      <c r="D4" s="412"/>
      <c r="E4" s="412"/>
      <c r="F4" s="413"/>
      <c r="G4" s="414"/>
    </row>
    <row r="5" spans="1:7" ht="9.75" customHeight="1">
      <c r="A5" s="415" t="s">
        <v>406</v>
      </c>
      <c r="B5" s="261"/>
      <c r="C5" s="335" t="s">
        <v>407</v>
      </c>
      <c r="D5" s="416" t="s">
        <v>408</v>
      </c>
      <c r="E5" s="416" t="s">
        <v>409</v>
      </c>
      <c r="F5" s="416" t="s">
        <v>410</v>
      </c>
      <c r="G5" s="664" t="s">
        <v>28</v>
      </c>
    </row>
    <row r="6" spans="1:7" ht="9.75" customHeight="1">
      <c r="A6" s="268"/>
      <c r="B6" s="269"/>
      <c r="C6" s="417"/>
      <c r="D6" s="417" t="s">
        <v>143</v>
      </c>
      <c r="E6" s="417" t="s">
        <v>143</v>
      </c>
      <c r="F6" s="417" t="s">
        <v>143</v>
      </c>
      <c r="G6" s="418" t="s">
        <v>143</v>
      </c>
    </row>
    <row r="7" spans="1:7" ht="9">
      <c r="A7" s="256"/>
      <c r="B7" s="256"/>
      <c r="C7" s="256"/>
      <c r="D7" s="256"/>
      <c r="E7" s="305"/>
      <c r="F7" s="256"/>
      <c r="G7" s="256"/>
    </row>
    <row r="8" spans="1:11" ht="9">
      <c r="A8" s="256"/>
      <c r="B8" s="256" t="s">
        <v>143</v>
      </c>
      <c r="C8" s="921" t="s">
        <v>411</v>
      </c>
      <c r="D8" s="921"/>
      <c r="E8" s="921"/>
      <c r="F8" s="921"/>
      <c r="G8" s="921"/>
      <c r="I8" s="419"/>
      <c r="J8" s="132"/>
      <c r="K8" s="420"/>
    </row>
    <row r="9" spans="1:11" ht="9">
      <c r="A9" s="256"/>
      <c r="B9" s="256"/>
      <c r="C9" s="256"/>
      <c r="D9" s="256"/>
      <c r="E9" s="256"/>
      <c r="F9" s="256"/>
      <c r="G9" s="256"/>
      <c r="I9" s="421"/>
      <c r="J9" s="421"/>
      <c r="K9" s="132"/>
    </row>
    <row r="10" spans="1:12" ht="9">
      <c r="A10" s="422" t="s">
        <v>298</v>
      </c>
      <c r="B10" s="261"/>
      <c r="C10" s="423">
        <v>19219</v>
      </c>
      <c r="D10" s="423">
        <v>21835</v>
      </c>
      <c r="E10" s="423">
        <v>22871</v>
      </c>
      <c r="F10" s="423">
        <v>19211</v>
      </c>
      <c r="G10" s="424">
        <f>C10+D10+E10+F10</f>
        <v>83136</v>
      </c>
      <c r="H10" s="70"/>
      <c r="I10" s="425"/>
      <c r="J10" s="425"/>
      <c r="K10" s="132"/>
      <c r="L10" s="696"/>
    </row>
    <row r="11" spans="1:11" ht="9">
      <c r="A11" s="422"/>
      <c r="B11" s="261"/>
      <c r="C11" s="695"/>
      <c r="D11" s="423"/>
      <c r="E11" s="423"/>
      <c r="F11" s="423"/>
      <c r="G11" s="424"/>
      <c r="H11" s="70"/>
      <c r="I11" s="425"/>
      <c r="J11" s="425"/>
      <c r="K11" s="132"/>
    </row>
    <row r="12" spans="1:11" ht="9">
      <c r="A12" s="256"/>
      <c r="B12" s="261"/>
      <c r="C12" s="423"/>
      <c r="D12" s="423"/>
      <c r="E12" s="423"/>
      <c r="F12" s="423"/>
      <c r="G12" s="424"/>
      <c r="H12" s="70"/>
      <c r="I12" s="425"/>
      <c r="J12" s="425"/>
      <c r="K12" s="430"/>
    </row>
    <row r="13" spans="1:11" ht="9">
      <c r="A13" s="422" t="s">
        <v>314</v>
      </c>
      <c r="B13" s="261"/>
      <c r="C13" s="423">
        <v>336623</v>
      </c>
      <c r="D13" s="423">
        <v>428653</v>
      </c>
      <c r="E13" s="426">
        <v>411282</v>
      </c>
      <c r="F13" s="423">
        <v>366392</v>
      </c>
      <c r="G13" s="424">
        <f>C13+D13+E13+F13</f>
        <v>1542950</v>
      </c>
      <c r="H13" s="70"/>
      <c r="I13" s="425"/>
      <c r="J13" s="425"/>
      <c r="K13" s="132"/>
    </row>
    <row r="14" spans="1:11" ht="9">
      <c r="A14" s="422"/>
      <c r="B14" s="261"/>
      <c r="C14" s="423"/>
      <c r="D14" s="423"/>
      <c r="E14" s="423"/>
      <c r="F14" s="423"/>
      <c r="G14" s="424"/>
      <c r="H14" s="70"/>
      <c r="I14" s="425"/>
      <c r="J14" s="425"/>
      <c r="K14" s="132"/>
    </row>
    <row r="15" spans="1:11" ht="9">
      <c r="A15" s="256"/>
      <c r="B15" s="261"/>
      <c r="C15" s="423"/>
      <c r="D15" s="423"/>
      <c r="E15" s="423"/>
      <c r="F15" s="423"/>
      <c r="G15" s="424"/>
      <c r="H15" s="70"/>
      <c r="I15" s="425"/>
      <c r="J15" s="425"/>
      <c r="K15" s="132"/>
    </row>
    <row r="16" spans="1:11" ht="9">
      <c r="A16" s="422" t="s">
        <v>412</v>
      </c>
      <c r="B16" s="261"/>
      <c r="C16" s="423">
        <v>1175382</v>
      </c>
      <c r="D16" s="423">
        <v>1527813</v>
      </c>
      <c r="E16" s="423">
        <v>1348950</v>
      </c>
      <c r="F16" s="423">
        <v>978448</v>
      </c>
      <c r="G16" s="427">
        <f>C16+D16+E16+F16</f>
        <v>5030593</v>
      </c>
      <c r="H16" s="70"/>
      <c r="I16" s="425"/>
      <c r="J16" s="425"/>
      <c r="K16" s="132"/>
    </row>
    <row r="17" spans="1:11" ht="9">
      <c r="A17" s="422"/>
      <c r="B17" s="261"/>
      <c r="C17" s="423"/>
      <c r="D17" s="423"/>
      <c r="E17" s="423"/>
      <c r="F17" s="423"/>
      <c r="G17" s="424"/>
      <c r="H17" s="70"/>
      <c r="I17" s="425"/>
      <c r="J17" s="425"/>
      <c r="K17" s="132"/>
    </row>
    <row r="18" spans="1:11" ht="9">
      <c r="A18" s="256"/>
      <c r="B18" s="261"/>
      <c r="C18" s="423"/>
      <c r="D18" s="423"/>
      <c r="E18" s="423"/>
      <c r="F18" s="423"/>
      <c r="G18" s="424"/>
      <c r="H18" s="70"/>
      <c r="I18" s="425"/>
      <c r="J18" s="425"/>
      <c r="K18" s="132"/>
    </row>
    <row r="19" spans="1:11" ht="9">
      <c r="A19" s="422" t="s">
        <v>413</v>
      </c>
      <c r="B19" s="261"/>
      <c r="C19" s="423">
        <v>-15870</v>
      </c>
      <c r="D19" s="428">
        <v>1232326</v>
      </c>
      <c r="E19" s="423">
        <v>1244946</v>
      </c>
      <c r="F19" s="428">
        <v>2485839</v>
      </c>
      <c r="G19" s="424">
        <f>C19+D19+E19+F19</f>
        <v>4947241</v>
      </c>
      <c r="H19" s="70"/>
      <c r="I19" s="425"/>
      <c r="J19" s="425"/>
      <c r="K19" s="132"/>
    </row>
    <row r="20" spans="1:11" ht="9">
      <c r="A20" s="422"/>
      <c r="B20" s="261"/>
      <c r="C20" s="423"/>
      <c r="D20" s="423"/>
      <c r="E20" s="423"/>
      <c r="F20" s="423"/>
      <c r="G20" s="424"/>
      <c r="H20" s="70"/>
      <c r="I20" s="425"/>
      <c r="J20" s="425"/>
      <c r="K20" s="132"/>
    </row>
    <row r="21" spans="1:11" ht="9">
      <c r="A21" s="422"/>
      <c r="B21" s="261"/>
      <c r="C21" s="423"/>
      <c r="D21" s="423"/>
      <c r="E21" s="423"/>
      <c r="F21" s="423"/>
      <c r="G21" s="424"/>
      <c r="H21" s="70"/>
      <c r="I21" s="425"/>
      <c r="J21" s="425"/>
      <c r="K21" s="132"/>
    </row>
    <row r="22" spans="1:11" ht="9">
      <c r="A22" s="422" t="s">
        <v>414</v>
      </c>
      <c r="B22" s="261"/>
      <c r="C22" s="426">
        <v>5300</v>
      </c>
      <c r="D22" s="426">
        <v>129967</v>
      </c>
      <c r="E22" s="426">
        <v>134366</v>
      </c>
      <c r="F22" s="426">
        <v>272696</v>
      </c>
      <c r="G22" s="427">
        <f>C22+D22+E22+F22</f>
        <v>542329</v>
      </c>
      <c r="H22" s="419"/>
      <c r="I22" s="425"/>
      <c r="J22" s="425"/>
      <c r="K22" s="132"/>
    </row>
    <row r="23" spans="1:11" ht="9">
      <c r="A23" s="422"/>
      <c r="B23" s="261"/>
      <c r="C23" s="423"/>
      <c r="D23" s="423"/>
      <c r="E23" s="426"/>
      <c r="F23" s="423"/>
      <c r="G23" s="424"/>
      <c r="H23" s="70"/>
      <c r="I23" s="425"/>
      <c r="J23" s="425"/>
      <c r="K23" s="132"/>
    </row>
    <row r="24" spans="1:11" ht="9">
      <c r="A24" s="256"/>
      <c r="B24" s="261"/>
      <c r="C24" s="423"/>
      <c r="D24" s="423"/>
      <c r="E24" s="423"/>
      <c r="F24" s="423"/>
      <c r="G24" s="424"/>
      <c r="H24" s="70"/>
      <c r="I24" s="425"/>
      <c r="J24" s="425"/>
      <c r="K24" s="132"/>
    </row>
    <row r="25" spans="1:11" ht="9">
      <c r="A25" s="422" t="s">
        <v>39</v>
      </c>
      <c r="B25" s="261"/>
      <c r="C25" s="423">
        <v>14062</v>
      </c>
      <c r="D25" s="423">
        <v>6065</v>
      </c>
      <c r="E25" s="423">
        <v>1268</v>
      </c>
      <c r="F25" s="423">
        <v>790</v>
      </c>
      <c r="G25" s="424">
        <f>C25+D25+E25+F25</f>
        <v>22185</v>
      </c>
      <c r="H25" s="429"/>
      <c r="I25" s="425"/>
      <c r="J25" s="425"/>
      <c r="K25" s="132"/>
    </row>
    <row r="26" spans="1:11" ht="9">
      <c r="A26" s="422"/>
      <c r="B26" s="261"/>
      <c r="C26" s="423"/>
      <c r="D26" s="423"/>
      <c r="E26" s="423"/>
      <c r="F26" s="423"/>
      <c r="G26" s="424"/>
      <c r="H26" s="70"/>
      <c r="I26" s="425"/>
      <c r="J26" s="425"/>
      <c r="K26" s="132"/>
    </row>
    <row r="27" spans="1:11" ht="9">
      <c r="A27" s="256"/>
      <c r="B27" s="261"/>
      <c r="C27" s="423"/>
      <c r="D27" s="423"/>
      <c r="E27" s="423"/>
      <c r="F27" s="423"/>
      <c r="G27" s="424"/>
      <c r="H27" s="70"/>
      <c r="I27" s="425"/>
      <c r="J27" s="425"/>
      <c r="K27" s="132"/>
    </row>
    <row r="28" spans="1:11" ht="9">
      <c r="A28" s="422" t="s">
        <v>415</v>
      </c>
      <c r="B28" s="261"/>
      <c r="C28" s="297">
        <v>0</v>
      </c>
      <c r="D28" s="297">
        <v>0</v>
      </c>
      <c r="E28" s="297">
        <v>0</v>
      </c>
      <c r="F28" s="297">
        <v>0</v>
      </c>
      <c r="G28" s="297">
        <v>0</v>
      </c>
      <c r="H28" s="70"/>
      <c r="I28" s="425"/>
      <c r="J28" s="425"/>
      <c r="K28" s="132"/>
    </row>
    <row r="29" spans="1:11" ht="9">
      <c r="A29" s="422"/>
      <c r="B29" s="261"/>
      <c r="C29" s="423"/>
      <c r="D29" s="423"/>
      <c r="E29" s="423"/>
      <c r="F29" s="423"/>
      <c r="G29" s="424"/>
      <c r="H29" s="70"/>
      <c r="I29" s="425"/>
      <c r="J29" s="425"/>
      <c r="K29" s="132"/>
    </row>
    <row r="30" spans="1:11" ht="9">
      <c r="A30" s="422"/>
      <c r="B30" s="261"/>
      <c r="C30" s="423"/>
      <c r="D30" s="423"/>
      <c r="E30" s="423"/>
      <c r="F30" s="423"/>
      <c r="G30" s="424"/>
      <c r="H30" s="70"/>
      <c r="I30" s="425"/>
      <c r="J30" s="425"/>
      <c r="K30" s="132"/>
    </row>
    <row r="31" spans="1:11" ht="9">
      <c r="A31" s="422" t="s">
        <v>416</v>
      </c>
      <c r="B31" s="261"/>
      <c r="C31" s="426">
        <v>11367</v>
      </c>
      <c r="D31" s="426">
        <v>6499</v>
      </c>
      <c r="E31" s="426">
        <v>4839</v>
      </c>
      <c r="F31" s="423">
        <v>2587</v>
      </c>
      <c r="G31" s="424">
        <f>C31+D31+E31+F31</f>
        <v>25292</v>
      </c>
      <c r="H31" s="70"/>
      <c r="I31" s="425"/>
      <c r="J31" s="425"/>
      <c r="K31" s="132"/>
    </row>
    <row r="32" spans="1:11" ht="9">
      <c r="A32" s="422"/>
      <c r="B32" s="261"/>
      <c r="C32" s="423"/>
      <c r="D32" s="423"/>
      <c r="E32" s="423"/>
      <c r="F32" s="423"/>
      <c r="G32" s="424"/>
      <c r="H32" s="70"/>
      <c r="I32" s="425"/>
      <c r="J32" s="425"/>
      <c r="K32" s="132"/>
    </row>
    <row r="33" spans="1:11" ht="9">
      <c r="A33" s="256"/>
      <c r="B33" s="261"/>
      <c r="C33" s="423"/>
      <c r="D33" s="423"/>
      <c r="E33" s="423"/>
      <c r="F33" s="423"/>
      <c r="G33" s="424"/>
      <c r="H33" s="70"/>
      <c r="I33" s="425"/>
      <c r="J33" s="425"/>
      <c r="K33" s="132"/>
    </row>
    <row r="34" spans="1:11" ht="9">
      <c r="A34" s="422" t="s">
        <v>417</v>
      </c>
      <c r="B34" s="261"/>
      <c r="C34" s="423">
        <v>381</v>
      </c>
      <c r="D34" s="423">
        <v>-80</v>
      </c>
      <c r="E34" s="423">
        <v>285</v>
      </c>
      <c r="F34" s="423">
        <v>26</v>
      </c>
      <c r="G34" s="424">
        <f>C34+D34+E34+F34</f>
        <v>612</v>
      </c>
      <c r="H34" s="70"/>
      <c r="I34" s="425"/>
      <c r="J34" s="425"/>
      <c r="K34" s="132"/>
    </row>
    <row r="35" spans="1:11" ht="9">
      <c r="A35" s="422"/>
      <c r="B35" s="261"/>
      <c r="C35" s="423"/>
      <c r="D35" s="423"/>
      <c r="E35" s="423"/>
      <c r="F35" s="423"/>
      <c r="G35" s="431"/>
      <c r="H35" s="70"/>
      <c r="I35" s="425"/>
      <c r="J35" s="425"/>
      <c r="K35" s="132"/>
    </row>
    <row r="36" spans="1:11" ht="9">
      <c r="A36" s="256"/>
      <c r="B36" s="261"/>
      <c r="C36" s="423"/>
      <c r="D36" s="423"/>
      <c r="E36" s="423"/>
      <c r="F36" s="423"/>
      <c r="G36" s="431"/>
      <c r="H36" s="70"/>
      <c r="I36" s="425"/>
      <c r="J36" s="425"/>
      <c r="K36" s="132"/>
    </row>
    <row r="37" spans="1:11" ht="9">
      <c r="A37" s="320" t="s">
        <v>28</v>
      </c>
      <c r="B37" s="261"/>
      <c r="C37" s="432">
        <f>SUM(C10:C36)</f>
        <v>1546464</v>
      </c>
      <c r="D37" s="432">
        <f>SUM(D10:D36)</f>
        <v>3353078</v>
      </c>
      <c r="E37" s="432">
        <f>SUM(E10:E36)</f>
        <v>3168807</v>
      </c>
      <c r="F37" s="433">
        <f>SUM(F10:F36)</f>
        <v>4125989</v>
      </c>
      <c r="G37" s="424">
        <f>SUM(C37:F37)</f>
        <v>12194338</v>
      </c>
      <c r="H37" s="70"/>
      <c r="I37" s="425"/>
      <c r="J37" s="425"/>
      <c r="K37" s="132"/>
    </row>
    <row r="38" spans="1:11" ht="9">
      <c r="A38" s="256"/>
      <c r="B38" s="277"/>
      <c r="C38" s="431"/>
      <c r="D38" s="423"/>
      <c r="E38" s="434"/>
      <c r="F38" s="423"/>
      <c r="G38" s="434"/>
      <c r="H38" s="70"/>
      <c r="I38" s="425"/>
      <c r="J38" s="425"/>
      <c r="K38" s="132"/>
    </row>
    <row r="39" spans="1:11" ht="9">
      <c r="A39" s="256"/>
      <c r="B39" s="277"/>
      <c r="C39" s="435"/>
      <c r="D39" s="284"/>
      <c r="E39" s="277"/>
      <c r="F39" s="284"/>
      <c r="G39" s="277"/>
      <c r="H39" s="70"/>
      <c r="I39" s="425"/>
      <c r="J39" s="425"/>
      <c r="K39" s="132"/>
    </row>
    <row r="40" spans="1:11" ht="9">
      <c r="A40" s="256" t="s">
        <v>286</v>
      </c>
      <c r="B40" s="277"/>
      <c r="C40" s="359"/>
      <c r="D40" s="284"/>
      <c r="E40" s="277"/>
      <c r="F40" s="284"/>
      <c r="G40" s="277"/>
      <c r="H40" s="70"/>
      <c r="I40" s="425"/>
      <c r="J40" s="425"/>
      <c r="K40" s="132"/>
    </row>
    <row r="41" spans="1:12" ht="9">
      <c r="A41" s="256"/>
      <c r="B41" s="277"/>
      <c r="C41" s="359"/>
      <c r="D41" s="284"/>
      <c r="E41" s="277"/>
      <c r="F41" s="284"/>
      <c r="G41" s="277"/>
      <c r="H41" s="70"/>
      <c r="I41" s="425"/>
      <c r="J41" s="425"/>
      <c r="K41" s="419"/>
      <c r="L41" s="70"/>
    </row>
    <row r="42" spans="1:12" ht="9">
      <c r="A42" s="422" t="s">
        <v>418</v>
      </c>
      <c r="B42" s="261"/>
      <c r="C42" s="423">
        <v>1158537</v>
      </c>
      <c r="D42" s="437">
        <v>1767599</v>
      </c>
      <c r="E42" s="437">
        <v>1684878</v>
      </c>
      <c r="F42" s="437">
        <v>1641169</v>
      </c>
      <c r="G42" s="438">
        <f>SUM(C42:F42)</f>
        <v>6252183</v>
      </c>
      <c r="H42" s="70"/>
      <c r="I42" s="425"/>
      <c r="J42" s="425"/>
      <c r="K42" s="436"/>
      <c r="L42" s="70"/>
    </row>
    <row r="43" spans="1:12" ht="9">
      <c r="A43" s="422"/>
      <c r="B43" s="261"/>
      <c r="C43" s="437"/>
      <c r="D43" s="437"/>
      <c r="E43" s="437"/>
      <c r="F43" s="437"/>
      <c r="G43" s="438"/>
      <c r="H43" s="70"/>
      <c r="I43" s="425"/>
      <c r="J43" s="425"/>
      <c r="K43" s="436"/>
      <c r="L43" s="70"/>
    </row>
    <row r="44" spans="1:12" ht="9">
      <c r="A44" s="256"/>
      <c r="B44" s="261"/>
      <c r="C44" s="437"/>
      <c r="D44" s="437"/>
      <c r="E44" s="437"/>
      <c r="F44" s="437"/>
      <c r="G44" s="438"/>
      <c r="H44" s="70"/>
      <c r="I44" s="425"/>
      <c r="J44" s="425"/>
      <c r="K44" s="419"/>
      <c r="L44" s="70"/>
    </row>
    <row r="45" spans="1:12" ht="9">
      <c r="A45" s="422" t="s">
        <v>419</v>
      </c>
      <c r="B45" s="261"/>
      <c r="C45" s="439" t="s">
        <v>984</v>
      </c>
      <c r="D45" s="437">
        <v>239786</v>
      </c>
      <c r="E45" s="437">
        <v>335928</v>
      </c>
      <c r="F45" s="439" t="s">
        <v>983</v>
      </c>
      <c r="G45" s="438">
        <v>1221590</v>
      </c>
      <c r="H45" s="70"/>
      <c r="I45" s="425"/>
      <c r="J45" s="425"/>
      <c r="K45" s="419"/>
      <c r="L45" s="70"/>
    </row>
    <row r="46" spans="1:12" ht="9">
      <c r="A46" s="256"/>
      <c r="B46" s="256"/>
      <c r="C46" s="256"/>
      <c r="D46" s="440"/>
      <c r="E46" s="440"/>
      <c r="F46" s="256"/>
      <c r="G46" s="277"/>
      <c r="I46" s="425"/>
      <c r="L46" s="425"/>
    </row>
    <row r="47" spans="1:9" ht="9">
      <c r="A47" s="256"/>
      <c r="B47" s="256"/>
      <c r="C47" s="256"/>
      <c r="D47" s="256"/>
      <c r="E47" s="256"/>
      <c r="F47" s="256"/>
      <c r="G47" s="256"/>
      <c r="I47" s="441"/>
    </row>
    <row r="48" spans="1:9" ht="9">
      <c r="A48" s="311" t="s">
        <v>143</v>
      </c>
      <c r="B48" s="311"/>
      <c r="C48" s="921" t="s">
        <v>420</v>
      </c>
      <c r="D48" s="921"/>
      <c r="E48" s="921"/>
      <c r="F48" s="921"/>
      <c r="G48" s="921"/>
      <c r="I48" s="441"/>
    </row>
    <row r="49" spans="1:9" ht="9">
      <c r="A49" s="256"/>
      <c r="B49" s="256"/>
      <c r="C49" s="442"/>
      <c r="D49" s="442"/>
      <c r="E49" s="442"/>
      <c r="F49" s="442"/>
      <c r="G49" s="442"/>
      <c r="I49" s="441"/>
    </row>
    <row r="50" spans="1:11" ht="9">
      <c r="A50" s="256"/>
      <c r="B50" s="256"/>
      <c r="C50" s="256"/>
      <c r="D50" s="256"/>
      <c r="E50" s="256"/>
      <c r="F50" s="256"/>
      <c r="G50" s="277"/>
      <c r="I50" s="421"/>
      <c r="J50" s="132"/>
      <c r="K50" s="132"/>
    </row>
    <row r="51" spans="1:12" ht="9">
      <c r="A51" s="422" t="s">
        <v>298</v>
      </c>
      <c r="B51" s="261"/>
      <c r="C51" s="665">
        <v>1.5351705749520934</v>
      </c>
      <c r="D51" s="444">
        <v>1.7441307822508434</v>
      </c>
      <c r="E51" s="666">
        <v>1.8268841365174737</v>
      </c>
      <c r="F51" s="444">
        <v>1.5345315529114243</v>
      </c>
      <c r="G51" s="697">
        <v>6.640717046631835</v>
      </c>
      <c r="H51" s="70"/>
      <c r="I51" s="446"/>
      <c r="J51" s="443"/>
      <c r="K51" s="445"/>
      <c r="L51" s="447"/>
    </row>
    <row r="52" spans="1:12" ht="9">
      <c r="A52" s="422"/>
      <c r="B52" s="261"/>
      <c r="C52" s="666"/>
      <c r="D52" s="444"/>
      <c r="E52" s="666"/>
      <c r="F52" s="444"/>
      <c r="G52" s="697"/>
      <c r="H52" s="70"/>
      <c r="I52" s="446"/>
      <c r="J52" s="445"/>
      <c r="K52" s="445"/>
      <c r="L52" s="447"/>
    </row>
    <row r="53" spans="1:12" ht="9">
      <c r="A53" s="256"/>
      <c r="B53" s="261"/>
      <c r="C53" s="666"/>
      <c r="D53" s="444"/>
      <c r="E53" s="666"/>
      <c r="F53" s="444"/>
      <c r="G53" s="697"/>
      <c r="H53" s="70"/>
      <c r="I53" s="446"/>
      <c r="J53" s="445"/>
      <c r="K53" s="445"/>
      <c r="L53" s="447"/>
    </row>
    <row r="54" spans="1:12" ht="9">
      <c r="A54" s="422" t="s">
        <v>314</v>
      </c>
      <c r="B54" s="261"/>
      <c r="C54" s="666">
        <v>26.888689549513426</v>
      </c>
      <c r="D54" s="444">
        <v>34.239839349858975</v>
      </c>
      <c r="E54" s="666">
        <v>32.852282866301415</v>
      </c>
      <c r="F54" s="444">
        <v>29.26657044059771</v>
      </c>
      <c r="G54" s="697">
        <v>123.24738220627152</v>
      </c>
      <c r="H54" s="70"/>
      <c r="I54" s="446"/>
      <c r="J54" s="445"/>
      <c r="K54" s="445"/>
      <c r="L54" s="447"/>
    </row>
    <row r="55" spans="1:12" ht="9">
      <c r="A55" s="422"/>
      <c r="B55" s="261"/>
      <c r="C55" s="667"/>
      <c r="D55" s="444"/>
      <c r="E55" s="667"/>
      <c r="F55" s="444"/>
      <c r="G55" s="697"/>
      <c r="H55" s="70"/>
      <c r="I55" s="446"/>
      <c r="J55" s="447"/>
      <c r="K55" s="447"/>
      <c r="L55" s="447"/>
    </row>
    <row r="56" spans="1:12" ht="9">
      <c r="A56" s="256"/>
      <c r="B56" s="261"/>
      <c r="C56" s="667"/>
      <c r="D56" s="444"/>
      <c r="E56" s="667"/>
      <c r="F56" s="444"/>
      <c r="G56" s="697"/>
      <c r="H56" s="70"/>
      <c r="I56" s="446"/>
      <c r="J56" s="447"/>
      <c r="K56" s="447"/>
      <c r="L56" s="447"/>
    </row>
    <row r="57" spans="1:12" ht="9">
      <c r="A57" s="422" t="s">
        <v>412</v>
      </c>
      <c r="B57" s="261"/>
      <c r="C57" s="667">
        <v>93.88687552569547</v>
      </c>
      <c r="D57" s="444">
        <v>122.03827262757076</v>
      </c>
      <c r="E57" s="667">
        <v>107.75109772004923</v>
      </c>
      <c r="F57" s="444">
        <v>78.15622970605784</v>
      </c>
      <c r="G57" s="697">
        <v>401.83247557937335</v>
      </c>
      <c r="H57" s="70"/>
      <c r="I57" s="446"/>
      <c r="J57" s="447"/>
      <c r="K57" s="447"/>
      <c r="L57" s="447"/>
    </row>
    <row r="58" spans="1:12" ht="9">
      <c r="A58" s="422"/>
      <c r="B58" s="261"/>
      <c r="C58" s="667"/>
      <c r="D58" s="444"/>
      <c r="E58" s="667"/>
      <c r="F58" s="444"/>
      <c r="G58" s="697"/>
      <c r="H58" s="70"/>
      <c r="I58" s="446"/>
      <c r="J58" s="447"/>
      <c r="K58" s="447"/>
      <c r="L58" s="447"/>
    </row>
    <row r="59" spans="1:12" ht="9">
      <c r="A59" s="256"/>
      <c r="B59" s="261"/>
      <c r="C59" s="667"/>
      <c r="D59" s="444"/>
      <c r="E59" s="667"/>
      <c r="F59" s="444"/>
      <c r="G59" s="697"/>
      <c r="H59" s="70"/>
      <c r="I59" s="446"/>
      <c r="J59" s="447"/>
      <c r="K59" s="447"/>
      <c r="L59" s="447"/>
    </row>
    <row r="60" spans="1:12" ht="9">
      <c r="A60" s="422" t="s">
        <v>413</v>
      </c>
      <c r="B60" s="261"/>
      <c r="C60" s="667">
        <v>-1.26765997317705</v>
      </c>
      <c r="D60" s="444">
        <v>98.43543441117714</v>
      </c>
      <c r="E60" s="667">
        <v>99.44349168033241</v>
      </c>
      <c r="F60" s="444">
        <v>198.56323881931093</v>
      </c>
      <c r="G60" s="697">
        <v>395.1745049376434</v>
      </c>
      <c r="H60" s="70"/>
      <c r="I60" s="446"/>
      <c r="J60" s="447"/>
      <c r="K60" s="447"/>
      <c r="L60" s="447"/>
    </row>
    <row r="61" spans="1:12" ht="9">
      <c r="A61" s="422"/>
      <c r="B61" s="261"/>
      <c r="C61" s="667"/>
      <c r="D61" s="444"/>
      <c r="E61" s="667"/>
      <c r="F61" s="444"/>
      <c r="G61" s="697"/>
      <c r="H61" s="70"/>
      <c r="I61" s="446"/>
      <c r="J61" s="447"/>
      <c r="K61" s="447"/>
      <c r="L61" s="447"/>
    </row>
    <row r="62" spans="1:12" ht="9">
      <c r="A62" s="422"/>
      <c r="B62" s="261"/>
      <c r="C62" s="667"/>
      <c r="D62" s="444"/>
      <c r="E62" s="667"/>
      <c r="F62" s="444"/>
      <c r="G62" s="697"/>
      <c r="H62" s="70"/>
      <c r="I62" s="446"/>
      <c r="J62" s="447"/>
      <c r="K62" s="447"/>
      <c r="L62" s="447"/>
    </row>
    <row r="63" spans="1:12" ht="9">
      <c r="A63" s="422" t="s">
        <v>414</v>
      </c>
      <c r="B63" s="261"/>
      <c r="C63" s="667">
        <v>0.4233521019431861</v>
      </c>
      <c r="D63" s="444">
        <v>10.381472194952844</v>
      </c>
      <c r="E63" s="667">
        <v>10.732854439565688</v>
      </c>
      <c r="F63" s="444">
        <v>21.782344300282848</v>
      </c>
      <c r="G63" s="697">
        <v>43.320023036744566</v>
      </c>
      <c r="H63" s="70"/>
      <c r="I63" s="446"/>
      <c r="J63" s="447"/>
      <c r="K63" s="447"/>
      <c r="L63" s="447"/>
    </row>
    <row r="64" spans="1:12" ht="9">
      <c r="A64" s="422"/>
      <c r="B64" s="261"/>
      <c r="C64" s="667"/>
      <c r="D64" s="444"/>
      <c r="E64" s="667"/>
      <c r="F64" s="444"/>
      <c r="G64" s="697"/>
      <c r="H64" s="70"/>
      <c r="I64" s="446"/>
      <c r="J64" s="447"/>
      <c r="K64" s="447"/>
      <c r="L64" s="447"/>
    </row>
    <row r="65" spans="1:12" ht="9">
      <c r="A65" s="256"/>
      <c r="B65" s="261"/>
      <c r="C65" s="667"/>
      <c r="D65" s="444"/>
      <c r="E65" s="667"/>
      <c r="F65" s="444"/>
      <c r="G65" s="697"/>
      <c r="H65" s="70"/>
      <c r="I65" s="446"/>
      <c r="J65" s="447"/>
      <c r="K65" s="447"/>
      <c r="L65" s="447"/>
    </row>
    <row r="66" spans="1:12" ht="9">
      <c r="A66" s="422" t="s">
        <v>39</v>
      </c>
      <c r="B66" s="261"/>
      <c r="C66" s="667">
        <v>1.1232409919858648</v>
      </c>
      <c r="D66" s="444">
        <v>0.48445858458215546</v>
      </c>
      <c r="E66" s="667">
        <v>0.10128499344603019</v>
      </c>
      <c r="F66" s="444">
        <v>0.06310342651605982</v>
      </c>
      <c r="G66" s="697">
        <v>1.7720879965301104</v>
      </c>
      <c r="H66" s="70"/>
      <c r="I66" s="446"/>
      <c r="J66" s="447"/>
      <c r="K66" s="447"/>
      <c r="L66" s="447"/>
    </row>
    <row r="67" spans="1:12" ht="9">
      <c r="A67" s="422"/>
      <c r="B67" s="261"/>
      <c r="C67" s="667"/>
      <c r="D67" s="444"/>
      <c r="E67" s="667"/>
      <c r="F67" s="444"/>
      <c r="G67" s="697"/>
      <c r="H67" s="70"/>
      <c r="I67" s="446"/>
      <c r="J67" s="447"/>
      <c r="K67" s="447"/>
      <c r="L67" s="447"/>
    </row>
    <row r="68" spans="1:12" ht="9">
      <c r="A68" s="256"/>
      <c r="B68" s="261"/>
      <c r="C68" s="667"/>
      <c r="D68" s="444"/>
      <c r="E68" s="667"/>
      <c r="F68" s="444"/>
      <c r="G68" s="697"/>
      <c r="H68" s="70"/>
      <c r="I68" s="446"/>
      <c r="J68" s="447"/>
      <c r="K68" s="447"/>
      <c r="L68" s="447"/>
    </row>
    <row r="69" spans="1:12" ht="9">
      <c r="A69" s="422" t="s">
        <v>415</v>
      </c>
      <c r="B69" s="261"/>
      <c r="C69" s="668">
        <v>0</v>
      </c>
      <c r="D69" s="668">
        <v>0</v>
      </c>
      <c r="E69" s="668">
        <v>0</v>
      </c>
      <c r="F69" s="668">
        <v>0</v>
      </c>
      <c r="G69" s="698">
        <v>0</v>
      </c>
      <c r="H69" s="70"/>
      <c r="I69" s="446"/>
      <c r="J69" s="448"/>
      <c r="K69" s="447"/>
      <c r="L69" s="448"/>
    </row>
    <row r="70" spans="1:12" ht="9">
      <c r="A70" s="422"/>
      <c r="B70" s="261"/>
      <c r="C70" s="667"/>
      <c r="D70" s="444"/>
      <c r="E70" s="667"/>
      <c r="F70" s="444"/>
      <c r="G70" s="697"/>
      <c r="H70" s="70"/>
      <c r="I70" s="446"/>
      <c r="J70" s="447"/>
      <c r="K70" s="447"/>
      <c r="L70" s="447"/>
    </row>
    <row r="71" spans="1:12" ht="9">
      <c r="A71" s="422"/>
      <c r="B71" s="261"/>
      <c r="C71" s="667"/>
      <c r="D71" s="444"/>
      <c r="E71" s="667"/>
      <c r="F71" s="444"/>
      <c r="G71" s="697"/>
      <c r="H71" s="70"/>
      <c r="I71" s="446"/>
      <c r="J71" s="447"/>
      <c r="K71" s="447"/>
      <c r="L71" s="447"/>
    </row>
    <row r="72" spans="1:256" ht="9">
      <c r="A72" s="422" t="s">
        <v>416</v>
      </c>
      <c r="B72" s="422"/>
      <c r="C72" s="669">
        <v>0.9079704420355088</v>
      </c>
      <c r="D72" s="444">
        <v>0.5191255302884465</v>
      </c>
      <c r="E72" s="670">
        <v>0.3865284568496373</v>
      </c>
      <c r="F72" s="669">
        <v>0.20664375240132501</v>
      </c>
      <c r="G72" s="697">
        <v>2.020268181574918</v>
      </c>
      <c r="H72" s="209"/>
      <c r="I72" s="446"/>
      <c r="J72" s="449"/>
      <c r="K72" s="449"/>
      <c r="L72" s="449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7"/>
      <c r="DQ72" s="207"/>
      <c r="DR72" s="207"/>
      <c r="DS72" s="207"/>
      <c r="DT72" s="207"/>
      <c r="DU72" s="207"/>
      <c r="DV72" s="207"/>
      <c r="DW72" s="207"/>
      <c r="DX72" s="207"/>
      <c r="DY72" s="207"/>
      <c r="DZ72" s="207"/>
      <c r="EA72" s="207"/>
      <c r="EB72" s="207"/>
      <c r="EC72" s="207"/>
      <c r="ED72" s="207"/>
      <c r="EE72" s="207"/>
      <c r="EF72" s="207"/>
      <c r="EG72" s="207"/>
      <c r="EH72" s="207"/>
      <c r="EI72" s="207"/>
      <c r="EJ72" s="207"/>
      <c r="EK72" s="207"/>
      <c r="EL72" s="207"/>
      <c r="EM72" s="207"/>
      <c r="EN72" s="207"/>
      <c r="EO72" s="207"/>
      <c r="EP72" s="207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7"/>
      <c r="FF72" s="207"/>
      <c r="FG72" s="207"/>
      <c r="FH72" s="207"/>
      <c r="FI72" s="207"/>
      <c r="FJ72" s="207"/>
      <c r="FK72" s="207"/>
      <c r="FL72" s="207"/>
      <c r="FM72" s="207"/>
      <c r="FN72" s="207"/>
      <c r="FO72" s="207"/>
      <c r="FP72" s="207"/>
      <c r="FQ72" s="207"/>
      <c r="FR72" s="207"/>
      <c r="FS72" s="207"/>
      <c r="FT72" s="207"/>
      <c r="FU72" s="207"/>
      <c r="FV72" s="207"/>
      <c r="FW72" s="207"/>
      <c r="FX72" s="207"/>
      <c r="FY72" s="207"/>
      <c r="FZ72" s="207"/>
      <c r="GA72" s="207"/>
      <c r="GB72" s="207"/>
      <c r="GC72" s="207"/>
      <c r="GD72" s="207"/>
      <c r="GE72" s="207"/>
      <c r="GF72" s="207"/>
      <c r="GG72" s="207"/>
      <c r="GH72" s="207"/>
      <c r="GI72" s="207"/>
      <c r="GJ72" s="207"/>
      <c r="GK72" s="207"/>
      <c r="GL72" s="207"/>
      <c r="GM72" s="207"/>
      <c r="GN72" s="207"/>
      <c r="GO72" s="207"/>
      <c r="GP72" s="207"/>
      <c r="GQ72" s="207"/>
      <c r="GR72" s="207"/>
      <c r="GS72" s="207"/>
      <c r="GT72" s="207"/>
      <c r="GU72" s="207"/>
      <c r="GV72" s="207"/>
      <c r="GW72" s="207"/>
      <c r="GX72" s="207"/>
      <c r="GY72" s="207"/>
      <c r="GZ72" s="207"/>
      <c r="HA72" s="207"/>
      <c r="HB72" s="207"/>
      <c r="HC72" s="207"/>
      <c r="HD72" s="207"/>
      <c r="HE72" s="207"/>
      <c r="HF72" s="207"/>
      <c r="HG72" s="207"/>
      <c r="HH72" s="207"/>
      <c r="HI72" s="207"/>
      <c r="HJ72" s="207"/>
      <c r="HK72" s="207"/>
      <c r="HL72" s="207"/>
      <c r="HM72" s="207"/>
      <c r="HN72" s="207"/>
      <c r="HO72" s="207"/>
      <c r="HP72" s="207"/>
      <c r="HQ72" s="207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  <c r="IJ72" s="207"/>
      <c r="IK72" s="207"/>
      <c r="IL72" s="207"/>
      <c r="IM72" s="207"/>
      <c r="IN72" s="207"/>
      <c r="IO72" s="207"/>
      <c r="IP72" s="207"/>
      <c r="IQ72" s="207"/>
      <c r="IR72" s="207"/>
      <c r="IS72" s="207"/>
      <c r="IT72" s="207"/>
      <c r="IU72" s="207"/>
      <c r="IV72" s="207"/>
    </row>
    <row r="73" spans="1:256" ht="9">
      <c r="A73" s="422"/>
      <c r="B73" s="422"/>
      <c r="C73" s="669"/>
      <c r="D73" s="444"/>
      <c r="E73" s="670"/>
      <c r="F73" s="669"/>
      <c r="G73" s="697"/>
      <c r="H73" s="209"/>
      <c r="I73" s="446"/>
      <c r="J73" s="449"/>
      <c r="K73" s="449"/>
      <c r="L73" s="449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207"/>
      <c r="DG73" s="207"/>
      <c r="DH73" s="207"/>
      <c r="DI73" s="207"/>
      <c r="DJ73" s="207"/>
      <c r="DK73" s="207"/>
      <c r="DL73" s="207"/>
      <c r="DM73" s="207"/>
      <c r="DN73" s="207"/>
      <c r="DO73" s="207"/>
      <c r="DP73" s="207"/>
      <c r="DQ73" s="207"/>
      <c r="DR73" s="207"/>
      <c r="DS73" s="207"/>
      <c r="DT73" s="207"/>
      <c r="DU73" s="207"/>
      <c r="DV73" s="207"/>
      <c r="DW73" s="207"/>
      <c r="DX73" s="207"/>
      <c r="DY73" s="207"/>
      <c r="DZ73" s="207"/>
      <c r="EA73" s="207"/>
      <c r="EB73" s="207"/>
      <c r="EC73" s="207"/>
      <c r="ED73" s="207"/>
      <c r="EE73" s="207"/>
      <c r="EF73" s="207"/>
      <c r="EG73" s="207"/>
      <c r="EH73" s="207"/>
      <c r="EI73" s="207"/>
      <c r="EJ73" s="207"/>
      <c r="EK73" s="207"/>
      <c r="EL73" s="207"/>
      <c r="EM73" s="207"/>
      <c r="EN73" s="207"/>
      <c r="EO73" s="207"/>
      <c r="EP73" s="207"/>
      <c r="EQ73" s="207"/>
      <c r="ER73" s="207"/>
      <c r="ES73" s="207"/>
      <c r="ET73" s="207"/>
      <c r="EU73" s="207"/>
      <c r="EV73" s="207"/>
      <c r="EW73" s="207"/>
      <c r="EX73" s="207"/>
      <c r="EY73" s="207"/>
      <c r="EZ73" s="207"/>
      <c r="FA73" s="207"/>
      <c r="FB73" s="207"/>
      <c r="FC73" s="207"/>
      <c r="FD73" s="207"/>
      <c r="FE73" s="207"/>
      <c r="FF73" s="207"/>
      <c r="FG73" s="207"/>
      <c r="FH73" s="207"/>
      <c r="FI73" s="207"/>
      <c r="FJ73" s="207"/>
      <c r="FK73" s="207"/>
      <c r="FL73" s="207"/>
      <c r="FM73" s="207"/>
      <c r="FN73" s="207"/>
      <c r="FO73" s="207"/>
      <c r="FP73" s="207"/>
      <c r="FQ73" s="207"/>
      <c r="FR73" s="207"/>
      <c r="FS73" s="207"/>
      <c r="FT73" s="207"/>
      <c r="FU73" s="207"/>
      <c r="FV73" s="207"/>
      <c r="FW73" s="207"/>
      <c r="FX73" s="207"/>
      <c r="FY73" s="207"/>
      <c r="FZ73" s="207"/>
      <c r="GA73" s="207"/>
      <c r="GB73" s="207"/>
      <c r="GC73" s="207"/>
      <c r="GD73" s="207"/>
      <c r="GE73" s="207"/>
      <c r="GF73" s="207"/>
      <c r="GG73" s="207"/>
      <c r="GH73" s="207"/>
      <c r="GI73" s="207"/>
      <c r="GJ73" s="207"/>
      <c r="GK73" s="207"/>
      <c r="GL73" s="207"/>
      <c r="GM73" s="207"/>
      <c r="GN73" s="207"/>
      <c r="GO73" s="207"/>
      <c r="GP73" s="207"/>
      <c r="GQ73" s="207"/>
      <c r="GR73" s="207"/>
      <c r="GS73" s="207"/>
      <c r="GT73" s="207"/>
      <c r="GU73" s="207"/>
      <c r="GV73" s="207"/>
      <c r="GW73" s="207"/>
      <c r="GX73" s="207"/>
      <c r="GY73" s="207"/>
      <c r="GZ73" s="207"/>
      <c r="HA73" s="207"/>
      <c r="HB73" s="207"/>
      <c r="HC73" s="207"/>
      <c r="HD73" s="207"/>
      <c r="HE73" s="207"/>
      <c r="HF73" s="207"/>
      <c r="HG73" s="207"/>
      <c r="HH73" s="207"/>
      <c r="HI73" s="207"/>
      <c r="HJ73" s="207"/>
      <c r="HK73" s="207"/>
      <c r="HL73" s="207"/>
      <c r="HM73" s="207"/>
      <c r="HN73" s="207"/>
      <c r="HO73" s="207"/>
      <c r="HP73" s="207"/>
      <c r="HQ73" s="207"/>
      <c r="HR73" s="207"/>
      <c r="HS73" s="207"/>
      <c r="HT73" s="207"/>
      <c r="HU73" s="207"/>
      <c r="HV73" s="207"/>
      <c r="HW73" s="207"/>
      <c r="HX73" s="207"/>
      <c r="HY73" s="207"/>
      <c r="HZ73" s="207"/>
      <c r="IA73" s="207"/>
      <c r="IB73" s="207"/>
      <c r="IC73" s="207"/>
      <c r="ID73" s="207"/>
      <c r="IE73" s="207"/>
      <c r="IF73" s="207"/>
      <c r="IG73" s="207"/>
      <c r="IH73" s="207"/>
      <c r="II73" s="207"/>
      <c r="IJ73" s="207"/>
      <c r="IK73" s="207"/>
      <c r="IL73" s="207"/>
      <c r="IM73" s="207"/>
      <c r="IN73" s="207"/>
      <c r="IO73" s="207"/>
      <c r="IP73" s="207"/>
      <c r="IQ73" s="207"/>
      <c r="IR73" s="207"/>
      <c r="IS73" s="207"/>
      <c r="IT73" s="207"/>
      <c r="IU73" s="207"/>
      <c r="IV73" s="207"/>
    </row>
    <row r="74" spans="1:12" ht="9">
      <c r="A74" s="256"/>
      <c r="B74" s="261"/>
      <c r="C74" s="667"/>
      <c r="D74" s="444"/>
      <c r="E74" s="667"/>
      <c r="F74" s="444"/>
      <c r="G74" s="697"/>
      <c r="H74" s="70"/>
      <c r="I74" s="446"/>
      <c r="J74" s="447"/>
      <c r="K74" s="447"/>
      <c r="L74" s="447"/>
    </row>
    <row r="75" spans="1:12" ht="9">
      <c r="A75" s="422" t="s">
        <v>417</v>
      </c>
      <c r="B75" s="261"/>
      <c r="C75" s="667">
        <v>0.03043342468685923</v>
      </c>
      <c r="D75" s="444">
        <v>-0.006390220406689602</v>
      </c>
      <c r="E75" s="667">
        <v>0.022765160198831708</v>
      </c>
      <c r="F75" s="444">
        <v>0.0020768216321741207</v>
      </c>
      <c r="G75" s="697">
        <v>0.048885186111175455</v>
      </c>
      <c r="H75" s="70"/>
      <c r="I75" s="446"/>
      <c r="J75" s="447"/>
      <c r="K75" s="447"/>
      <c r="L75" s="447"/>
    </row>
    <row r="76" spans="1:12" ht="9">
      <c r="A76" s="422"/>
      <c r="B76" s="261"/>
      <c r="C76" s="667"/>
      <c r="D76" s="444"/>
      <c r="E76" s="667"/>
      <c r="F76" s="444"/>
      <c r="G76" s="697"/>
      <c r="H76" s="70"/>
      <c r="I76" s="446"/>
      <c r="J76" s="447"/>
      <c r="K76" s="447"/>
      <c r="L76" s="447"/>
    </row>
    <row r="77" spans="1:12" ht="9">
      <c r="A77" s="256"/>
      <c r="B77" s="261"/>
      <c r="C77" s="667"/>
      <c r="D77" s="444"/>
      <c r="E77" s="667"/>
      <c r="F77" s="444"/>
      <c r="G77" s="697"/>
      <c r="H77" s="70"/>
      <c r="I77" s="446"/>
      <c r="J77" s="447"/>
      <c r="K77" s="447"/>
      <c r="L77" s="447"/>
    </row>
    <row r="78" spans="1:12" ht="9">
      <c r="A78" s="320" t="s">
        <v>28</v>
      </c>
      <c r="B78" s="261"/>
      <c r="C78" s="671">
        <v>123.52807263763536</v>
      </c>
      <c r="D78" s="672">
        <v>267.8363432602745</v>
      </c>
      <c r="E78" s="671">
        <v>253.11718945326072</v>
      </c>
      <c r="F78" s="672">
        <v>329.5747388197103</v>
      </c>
      <c r="G78" s="697">
        <v>974.0563441708808</v>
      </c>
      <c r="H78" s="70"/>
      <c r="I78" s="446"/>
      <c r="J78" s="447"/>
      <c r="K78" s="447"/>
      <c r="L78" s="447"/>
    </row>
    <row r="79" spans="1:12" ht="9">
      <c r="A79" s="256"/>
      <c r="B79" s="261"/>
      <c r="C79" s="450"/>
      <c r="D79" s="444"/>
      <c r="E79" s="667"/>
      <c r="F79" s="444"/>
      <c r="G79" s="697"/>
      <c r="H79" s="70"/>
      <c r="I79" s="446"/>
      <c r="K79" s="447"/>
      <c r="L79" s="447"/>
    </row>
    <row r="80" spans="1:12" ht="9">
      <c r="A80" s="256"/>
      <c r="B80" s="261"/>
      <c r="C80" s="450"/>
      <c r="D80" s="444"/>
      <c r="E80" s="667"/>
      <c r="F80" s="444"/>
      <c r="G80" s="697"/>
      <c r="H80" s="70"/>
      <c r="I80" s="446"/>
      <c r="K80" s="447"/>
      <c r="L80" s="447"/>
    </row>
    <row r="81" spans="1:12" ht="9">
      <c r="A81" s="256" t="s">
        <v>286</v>
      </c>
      <c r="B81" s="261"/>
      <c r="C81" s="450"/>
      <c r="D81" s="444"/>
      <c r="E81" s="667"/>
      <c r="F81" s="444"/>
      <c r="G81" s="697"/>
      <c r="H81" s="70"/>
      <c r="I81" s="446"/>
      <c r="K81" s="447"/>
      <c r="L81" s="447"/>
    </row>
    <row r="82" spans="1:12" ht="9">
      <c r="A82" s="256"/>
      <c r="B82" s="261"/>
      <c r="C82" s="450"/>
      <c r="D82" s="444"/>
      <c r="E82" s="667"/>
      <c r="F82" s="444"/>
      <c r="G82" s="697"/>
      <c r="H82" s="70"/>
      <c r="I82" s="446"/>
      <c r="K82" s="447"/>
      <c r="L82" s="447"/>
    </row>
    <row r="83" spans="1:12" ht="9">
      <c r="A83" s="422" t="s">
        <v>418</v>
      </c>
      <c r="B83" s="261"/>
      <c r="C83" s="450">
        <v>92.5413347413119</v>
      </c>
      <c r="D83" s="444">
        <v>141.19184000805168</v>
      </c>
      <c r="E83" s="667">
        <v>134.58427222977954</v>
      </c>
      <c r="F83" s="444">
        <v>131.0928954328296</v>
      </c>
      <c r="G83" s="697">
        <v>499.4103424119727</v>
      </c>
      <c r="H83" s="70"/>
      <c r="I83" s="446"/>
      <c r="K83" s="447"/>
      <c r="L83" s="447"/>
    </row>
    <row r="84" spans="1:11" ht="9">
      <c r="A84" s="422"/>
      <c r="B84" s="261"/>
      <c r="C84" s="450"/>
      <c r="D84" s="444"/>
      <c r="E84" s="450"/>
      <c r="F84" s="444"/>
      <c r="G84" s="697"/>
      <c r="H84" s="70"/>
      <c r="I84" s="446"/>
      <c r="K84" s="447"/>
    </row>
    <row r="85" spans="1:11" ht="9">
      <c r="A85" s="256"/>
      <c r="B85" s="261"/>
      <c r="C85" s="450"/>
      <c r="D85" s="444"/>
      <c r="E85" s="450"/>
      <c r="F85" s="444"/>
      <c r="G85" s="697"/>
      <c r="H85" s="70"/>
      <c r="I85" s="446"/>
      <c r="K85" s="447"/>
    </row>
    <row r="86" spans="1:11" ht="9">
      <c r="A86" s="422" t="s">
        <v>419</v>
      </c>
      <c r="B86" s="261"/>
      <c r="C86" s="451" t="s">
        <v>985</v>
      </c>
      <c r="D86" s="444">
        <v>19.15356738048091</v>
      </c>
      <c r="E86" s="667">
        <v>26.83317450973031</v>
      </c>
      <c r="F86" s="451" t="s">
        <v>986</v>
      </c>
      <c r="G86" s="697">
        <v>97.57786683259938</v>
      </c>
      <c r="H86" s="70"/>
      <c r="I86" s="446"/>
      <c r="K86" s="447"/>
    </row>
    <row r="87" spans="1:7" ht="8.25">
      <c r="A87" s="207"/>
      <c r="B87" s="70"/>
      <c r="C87" s="452"/>
      <c r="D87" s="453"/>
      <c r="E87" s="453"/>
      <c r="F87" s="454"/>
      <c r="G87" s="699"/>
    </row>
    <row r="88" ht="6" customHeight="1">
      <c r="A88" s="2" t="s">
        <v>29</v>
      </c>
    </row>
    <row r="89" ht="8.25">
      <c r="A89" s="1" t="s">
        <v>681</v>
      </c>
    </row>
    <row r="92" ht="8.25">
      <c r="C92" s="455"/>
    </row>
  </sheetData>
  <mergeCells count="3">
    <mergeCell ref="C8:G8"/>
    <mergeCell ref="C48:G48"/>
    <mergeCell ref="A2:G2"/>
  </mergeCells>
  <printOptions/>
  <pageMargins left="0.5905511811023623" right="0.5905511811023623" top="0.6692913385826772" bottom="0.3937007874015748" header="0.511811023" footer="0.511811023"/>
  <pageSetup horizontalDpi="300" verticalDpi="300" orientation="portrait" paperSize="9" r:id="rId1"/>
  <headerFooter alignWithMargins="0">
    <oddHeader>&amp;C&amp;7- 14 -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">
      <selection activeCell="P7" sqref="P7"/>
    </sheetView>
  </sheetViews>
  <sheetFormatPr defaultColWidth="12" defaultRowHeight="11.25"/>
  <cols>
    <col min="1" max="1" width="1.171875" style="706" customWidth="1"/>
    <col min="2" max="2" width="6.16015625" style="706" customWidth="1"/>
    <col min="3" max="3" width="9.16015625" style="706" customWidth="1"/>
    <col min="4" max="4" width="11" style="706" customWidth="1"/>
    <col min="5" max="5" width="8" style="706" customWidth="1"/>
    <col min="6" max="11" width="9.66015625" style="706" customWidth="1"/>
    <col min="12" max="12" width="7.16015625" style="706" customWidth="1"/>
    <col min="13" max="13" width="8.5" style="706" customWidth="1"/>
    <col min="14" max="14" width="7" style="706" customWidth="1"/>
    <col min="15" max="15" width="10.5" style="706" customWidth="1"/>
    <col min="16" max="17" width="15.66015625" style="706" customWidth="1"/>
    <col min="18" max="18" width="15.33203125" style="706" bestFit="1" customWidth="1"/>
    <col min="19" max="19" width="16" style="706" bestFit="1" customWidth="1"/>
    <col min="20" max="20" width="15" style="706" bestFit="1" customWidth="1"/>
    <col min="21" max="21" width="14.33203125" style="706" bestFit="1" customWidth="1"/>
    <col min="22" max="23" width="13.5" style="706" bestFit="1" customWidth="1"/>
    <col min="24" max="16384" width="13.33203125" style="706" customWidth="1"/>
  </cols>
  <sheetData>
    <row r="1" spans="1:15" s="700" customFormat="1" ht="10.5" customHeight="1">
      <c r="A1" s="971" t="s">
        <v>972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</row>
    <row r="2" spans="1:15" s="705" customFormat="1" ht="6" customHeight="1">
      <c r="A2" s="70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3"/>
      <c r="N2" s="704"/>
      <c r="O2" s="702"/>
    </row>
    <row r="3" spans="1:15" s="705" customFormat="1" ht="10.5" customHeight="1">
      <c r="A3" s="701"/>
      <c r="B3" s="972" t="s">
        <v>704</v>
      </c>
      <c r="C3" s="972"/>
      <c r="D3" s="973"/>
      <c r="E3" s="978" t="s">
        <v>30</v>
      </c>
      <c r="F3" s="993"/>
      <c r="G3" s="978" t="s">
        <v>391</v>
      </c>
      <c r="H3" s="998"/>
      <c r="I3" s="993"/>
      <c r="J3" s="978" t="s">
        <v>392</v>
      </c>
      <c r="K3" s="973"/>
      <c r="L3" s="987" t="s">
        <v>393</v>
      </c>
      <c r="M3" s="981" t="s">
        <v>394</v>
      </c>
      <c r="N3" s="981" t="s">
        <v>404</v>
      </c>
      <c r="O3" s="984" t="s">
        <v>395</v>
      </c>
    </row>
    <row r="4" spans="1:17" ht="10.5" customHeight="1">
      <c r="A4" s="701"/>
      <c r="B4" s="974"/>
      <c r="C4" s="974"/>
      <c r="D4" s="975"/>
      <c r="E4" s="994"/>
      <c r="F4" s="995"/>
      <c r="G4" s="994"/>
      <c r="H4" s="999"/>
      <c r="I4" s="995"/>
      <c r="J4" s="979"/>
      <c r="K4" s="975"/>
      <c r="L4" s="988"/>
      <c r="M4" s="991"/>
      <c r="N4" s="982"/>
      <c r="O4" s="985"/>
      <c r="Q4" s="783"/>
    </row>
    <row r="5" spans="1:17" ht="10.5" customHeight="1">
      <c r="A5" s="701"/>
      <c r="B5" s="974"/>
      <c r="C5" s="974"/>
      <c r="D5" s="975"/>
      <c r="E5" s="996"/>
      <c r="F5" s="997"/>
      <c r="G5" s="996"/>
      <c r="H5" s="1000"/>
      <c r="I5" s="997"/>
      <c r="J5" s="980"/>
      <c r="K5" s="977"/>
      <c r="L5" s="988"/>
      <c r="M5" s="991"/>
      <c r="N5" s="982"/>
      <c r="O5" s="985"/>
      <c r="Q5" s="783"/>
    </row>
    <row r="6" spans="1:17" ht="10.5" customHeight="1">
      <c r="A6" s="707"/>
      <c r="B6" s="974"/>
      <c r="C6" s="974"/>
      <c r="D6" s="975"/>
      <c r="E6" s="990" t="s">
        <v>3</v>
      </c>
      <c r="F6" s="990" t="s">
        <v>4</v>
      </c>
      <c r="G6" s="990" t="s">
        <v>5</v>
      </c>
      <c r="H6" s="990" t="s">
        <v>6</v>
      </c>
      <c r="I6" s="990" t="s">
        <v>7</v>
      </c>
      <c r="J6" s="987" t="s">
        <v>396</v>
      </c>
      <c r="K6" s="987" t="s">
        <v>397</v>
      </c>
      <c r="L6" s="988"/>
      <c r="M6" s="991"/>
      <c r="N6" s="982"/>
      <c r="O6" s="985"/>
      <c r="Q6" s="783"/>
    </row>
    <row r="7" spans="1:17" ht="10.5" customHeight="1">
      <c r="A7" s="701"/>
      <c r="B7" s="974"/>
      <c r="C7" s="974"/>
      <c r="D7" s="975"/>
      <c r="E7" s="988"/>
      <c r="F7" s="988"/>
      <c r="G7" s="988"/>
      <c r="H7" s="988"/>
      <c r="I7" s="988"/>
      <c r="J7" s="988"/>
      <c r="K7" s="988"/>
      <c r="L7" s="988"/>
      <c r="M7" s="991"/>
      <c r="N7" s="982"/>
      <c r="O7" s="985"/>
      <c r="Q7" s="783"/>
    </row>
    <row r="8" spans="1:15" ht="10.5" customHeight="1">
      <c r="A8" s="701"/>
      <c r="B8" s="974"/>
      <c r="C8" s="974"/>
      <c r="D8" s="975"/>
      <c r="E8" s="989"/>
      <c r="F8" s="989"/>
      <c r="G8" s="989"/>
      <c r="H8" s="989"/>
      <c r="I8" s="989"/>
      <c r="J8" s="989"/>
      <c r="K8" s="989"/>
      <c r="L8" s="989"/>
      <c r="M8" s="992"/>
      <c r="N8" s="983"/>
      <c r="O8" s="986"/>
    </row>
    <row r="9" spans="1:15" ht="10.5" customHeight="1">
      <c r="A9" s="701"/>
      <c r="B9" s="976"/>
      <c r="C9" s="976"/>
      <c r="D9" s="977"/>
      <c r="E9" s="1001" t="s">
        <v>291</v>
      </c>
      <c r="F9" s="1002"/>
      <c r="G9" s="1002"/>
      <c r="H9" s="1002"/>
      <c r="I9" s="1002"/>
      <c r="J9" s="1002"/>
      <c r="K9" s="1002"/>
      <c r="L9" s="1002"/>
      <c r="M9" s="1002"/>
      <c r="N9" s="1002"/>
      <c r="O9" s="1002"/>
    </row>
    <row r="10" spans="1:15" ht="4.5" customHeight="1">
      <c r="A10" s="701"/>
      <c r="B10" s="708"/>
      <c r="C10" s="709"/>
      <c r="D10" s="709"/>
      <c r="E10" s="710"/>
      <c r="F10" s="710"/>
      <c r="G10" s="710"/>
      <c r="H10" s="710"/>
      <c r="I10" s="710"/>
      <c r="J10" s="710"/>
      <c r="K10" s="710"/>
      <c r="L10" s="710"/>
      <c r="M10" s="701"/>
      <c r="N10" s="710"/>
      <c r="O10" s="709"/>
    </row>
    <row r="11" spans="1:26" ht="10.5" customHeight="1">
      <c r="A11" s="701"/>
      <c r="B11" s="711" t="s">
        <v>398</v>
      </c>
      <c r="C11" s="709"/>
      <c r="D11" s="709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09"/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</row>
    <row r="12" spans="1:24" ht="10.5" customHeight="1">
      <c r="A12" s="701"/>
      <c r="B12" s="711" t="s">
        <v>399</v>
      </c>
      <c r="C12" s="709"/>
      <c r="D12" s="709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09"/>
      <c r="P12" s="721"/>
      <c r="Q12" s="721"/>
      <c r="R12" s="721"/>
      <c r="S12" s="721"/>
      <c r="T12" s="721"/>
      <c r="U12" s="721"/>
      <c r="V12" s="721"/>
      <c r="W12" s="721"/>
      <c r="X12" s="721"/>
    </row>
    <row r="13" spans="1:24" ht="4.5" customHeight="1">
      <c r="A13" s="701"/>
      <c r="B13" s="701"/>
      <c r="C13" s="709"/>
      <c r="D13" s="709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09"/>
      <c r="P13" s="721"/>
      <c r="Q13" s="721"/>
      <c r="R13" s="721"/>
      <c r="S13" s="721"/>
      <c r="T13" s="721"/>
      <c r="U13" s="721"/>
      <c r="V13" s="721"/>
      <c r="W13" s="721"/>
      <c r="X13" s="721"/>
    </row>
    <row r="14" spans="1:24" ht="10.5" customHeight="1">
      <c r="A14" s="714"/>
      <c r="B14" s="715" t="s">
        <v>400</v>
      </c>
      <c r="C14" s="715" t="s">
        <v>705</v>
      </c>
      <c r="D14" s="716" t="s">
        <v>706</v>
      </c>
      <c r="E14" s="717">
        <v>1220</v>
      </c>
      <c r="F14" s="717">
        <v>560581</v>
      </c>
      <c r="G14" s="717">
        <v>2361807</v>
      </c>
      <c r="H14" s="717">
        <v>385255</v>
      </c>
      <c r="I14" s="717">
        <f>G14-H14</f>
        <v>1976552</v>
      </c>
      <c r="J14" s="717">
        <v>1236685</v>
      </c>
      <c r="K14" s="717">
        <v>225997</v>
      </c>
      <c r="L14" s="717">
        <v>5410</v>
      </c>
      <c r="M14" s="718">
        <v>8229</v>
      </c>
      <c r="N14" s="719" t="s">
        <v>401</v>
      </c>
      <c r="O14" s="720">
        <f>E14+F14+I14+J14+K14+L14+M14</f>
        <v>4014674</v>
      </c>
      <c r="P14" s="721"/>
      <c r="Q14" s="784"/>
      <c r="R14" s="721"/>
      <c r="S14" s="721"/>
      <c r="T14" s="721"/>
      <c r="U14" s="721"/>
      <c r="V14" s="721"/>
      <c r="W14" s="721"/>
      <c r="X14" s="721"/>
    </row>
    <row r="15" spans="1:24" ht="10.5" customHeight="1">
      <c r="A15" s="714"/>
      <c r="B15" s="715" t="s">
        <v>306</v>
      </c>
      <c r="C15" s="715" t="s">
        <v>707</v>
      </c>
      <c r="D15" s="722" t="s">
        <v>708</v>
      </c>
      <c r="E15" s="717">
        <v>355</v>
      </c>
      <c r="F15" s="717">
        <v>77914</v>
      </c>
      <c r="G15" s="717">
        <v>319154</v>
      </c>
      <c r="H15" s="717">
        <v>56113</v>
      </c>
      <c r="I15" s="717">
        <f>G15-H15</f>
        <v>263041</v>
      </c>
      <c r="J15" s="717">
        <v>182238</v>
      </c>
      <c r="K15" s="717">
        <v>32048</v>
      </c>
      <c r="L15" s="717">
        <v>677</v>
      </c>
      <c r="M15" s="719">
        <v>198</v>
      </c>
      <c r="N15" s="719" t="s">
        <v>401</v>
      </c>
      <c r="O15" s="720">
        <f>E15+F15+I15+J15+K15+L15+M15</f>
        <v>556471</v>
      </c>
      <c r="P15" s="721"/>
      <c r="Q15" s="784"/>
      <c r="R15" s="721"/>
      <c r="S15" s="721"/>
      <c r="T15" s="721"/>
      <c r="U15" s="721"/>
      <c r="V15" s="721"/>
      <c r="W15" s="721"/>
      <c r="X15" s="721"/>
    </row>
    <row r="16" spans="1:24" ht="10.5" customHeight="1">
      <c r="A16" s="714"/>
      <c r="B16" s="709"/>
      <c r="C16" s="715" t="s">
        <v>402</v>
      </c>
      <c r="D16" s="722" t="s">
        <v>709</v>
      </c>
      <c r="E16" s="717">
        <v>565</v>
      </c>
      <c r="F16" s="717">
        <v>50615</v>
      </c>
      <c r="G16" s="717">
        <v>179456</v>
      </c>
      <c r="H16" s="717">
        <v>37285</v>
      </c>
      <c r="I16" s="717">
        <f>G16-H16</f>
        <v>142171</v>
      </c>
      <c r="J16" s="717">
        <v>133094</v>
      </c>
      <c r="K16" s="717">
        <v>21939</v>
      </c>
      <c r="L16" s="717">
        <v>803</v>
      </c>
      <c r="M16" s="719" t="s">
        <v>401</v>
      </c>
      <c r="N16" s="719" t="s">
        <v>401</v>
      </c>
      <c r="O16" s="720">
        <f>E16+F16+I16+J16+K16+L16</f>
        <v>349187</v>
      </c>
      <c r="P16" s="721"/>
      <c r="Q16" s="784"/>
      <c r="R16" s="721"/>
      <c r="S16" s="721"/>
      <c r="T16" s="721"/>
      <c r="U16" s="721"/>
      <c r="V16" s="721"/>
      <c r="W16" s="721"/>
      <c r="X16" s="721"/>
    </row>
    <row r="17" spans="1:17" s="705" customFormat="1" ht="10.5" customHeight="1">
      <c r="A17" s="723"/>
      <c r="B17" s="724"/>
      <c r="C17" s="724"/>
      <c r="D17" s="725" t="s">
        <v>710</v>
      </c>
      <c r="E17" s="726">
        <f aca="true" t="shared" si="0" ref="E17:M17">SUM(E14:E16)</f>
        <v>2140</v>
      </c>
      <c r="F17" s="726">
        <f t="shared" si="0"/>
        <v>689110</v>
      </c>
      <c r="G17" s="726">
        <f t="shared" si="0"/>
        <v>2860417</v>
      </c>
      <c r="H17" s="726">
        <f t="shared" si="0"/>
        <v>478653</v>
      </c>
      <c r="I17" s="726">
        <f t="shared" si="0"/>
        <v>2381764</v>
      </c>
      <c r="J17" s="726">
        <f t="shared" si="0"/>
        <v>1552017</v>
      </c>
      <c r="K17" s="726">
        <f t="shared" si="0"/>
        <v>279984</v>
      </c>
      <c r="L17" s="726">
        <f t="shared" si="0"/>
        <v>6890</v>
      </c>
      <c r="M17" s="726">
        <f t="shared" si="0"/>
        <v>8427</v>
      </c>
      <c r="N17" s="727" t="s">
        <v>401</v>
      </c>
      <c r="O17" s="728">
        <f>SUM(O14:O16)</f>
        <v>4920332</v>
      </c>
      <c r="P17" s="729"/>
      <c r="Q17" s="784"/>
    </row>
    <row r="18" spans="1:17" ht="4.5" customHeight="1">
      <c r="A18" s="701"/>
      <c r="B18" s="709"/>
      <c r="C18" s="709"/>
      <c r="D18" s="716"/>
      <c r="E18" s="717"/>
      <c r="F18" s="717"/>
      <c r="G18" s="717"/>
      <c r="H18" s="717"/>
      <c r="I18" s="717" t="s">
        <v>143</v>
      </c>
      <c r="J18" s="717"/>
      <c r="K18" s="717"/>
      <c r="L18" s="717"/>
      <c r="M18" s="730"/>
      <c r="N18" s="717"/>
      <c r="O18" s="720"/>
      <c r="Q18" s="784"/>
    </row>
    <row r="19" spans="1:23" ht="10.5" customHeight="1">
      <c r="A19" s="701"/>
      <c r="B19" s="731" t="s">
        <v>26</v>
      </c>
      <c r="C19" s="731"/>
      <c r="D19" s="732"/>
      <c r="E19" s="717"/>
      <c r="F19" s="717"/>
      <c r="G19" s="717"/>
      <c r="H19" s="717"/>
      <c r="I19" s="717"/>
      <c r="J19" s="717"/>
      <c r="K19" s="717"/>
      <c r="L19" s="717"/>
      <c r="M19" s="730"/>
      <c r="N19" s="717"/>
      <c r="O19" s="720"/>
      <c r="P19" s="721"/>
      <c r="Q19" s="784"/>
      <c r="R19" s="721"/>
      <c r="S19" s="721"/>
      <c r="T19" s="721"/>
      <c r="U19" s="721"/>
      <c r="V19" s="721"/>
      <c r="W19" s="721"/>
    </row>
    <row r="20" spans="1:17" ht="10.5" customHeight="1">
      <c r="A20" s="701"/>
      <c r="B20" s="731" t="s">
        <v>399</v>
      </c>
      <c r="C20" s="731"/>
      <c r="D20" s="732"/>
      <c r="E20" s="717"/>
      <c r="F20" s="717"/>
      <c r="G20" s="717"/>
      <c r="H20" s="717"/>
      <c r="I20" s="717" t="s">
        <v>143</v>
      </c>
      <c r="J20" s="717"/>
      <c r="K20" s="717"/>
      <c r="L20" s="717"/>
      <c r="M20" s="730"/>
      <c r="N20" s="717"/>
      <c r="O20" s="720"/>
      <c r="Q20" s="784"/>
    </row>
    <row r="21" spans="1:17" ht="4.5" customHeight="1">
      <c r="A21" s="701"/>
      <c r="B21" s="709"/>
      <c r="C21" s="709"/>
      <c r="D21" s="716"/>
      <c r="E21" s="717"/>
      <c r="F21" s="717"/>
      <c r="G21" s="717"/>
      <c r="H21" s="717"/>
      <c r="I21" s="717" t="s">
        <v>143</v>
      </c>
      <c r="J21" s="717"/>
      <c r="K21" s="717"/>
      <c r="L21" s="717"/>
      <c r="M21" s="730"/>
      <c r="N21" s="717"/>
      <c r="O21" s="720"/>
      <c r="Q21" s="784"/>
    </row>
    <row r="22" spans="1:17" ht="10.5" customHeight="1">
      <c r="A22" s="714"/>
      <c r="B22" s="715" t="s">
        <v>305</v>
      </c>
      <c r="C22" s="715" t="s">
        <v>711</v>
      </c>
      <c r="D22" s="716" t="s">
        <v>706</v>
      </c>
      <c r="E22" s="717">
        <v>118</v>
      </c>
      <c r="F22" s="717">
        <v>8119</v>
      </c>
      <c r="G22" s="717">
        <v>21577</v>
      </c>
      <c r="H22" s="717">
        <v>4237</v>
      </c>
      <c r="I22" s="717">
        <f>G22-H22</f>
        <v>17340</v>
      </c>
      <c r="J22" s="717">
        <v>21256</v>
      </c>
      <c r="K22" s="717">
        <v>2235</v>
      </c>
      <c r="L22" s="717">
        <v>101</v>
      </c>
      <c r="M22" s="719" t="s">
        <v>401</v>
      </c>
      <c r="N22" s="719" t="s">
        <v>401</v>
      </c>
      <c r="O22" s="720">
        <f>E22+F22+I22+J22+K22+L22</f>
        <v>49169</v>
      </c>
      <c r="P22" s="721"/>
      <c r="Q22" s="784"/>
    </row>
    <row r="23" spans="1:17" ht="10.5" customHeight="1">
      <c r="A23" s="714"/>
      <c r="B23" s="715" t="s">
        <v>309</v>
      </c>
      <c r="C23" s="715" t="s">
        <v>712</v>
      </c>
      <c r="D23" s="722" t="s">
        <v>709</v>
      </c>
      <c r="E23" s="717">
        <v>2292</v>
      </c>
      <c r="F23" s="717">
        <v>120079</v>
      </c>
      <c r="G23" s="717">
        <v>458514</v>
      </c>
      <c r="H23" s="717">
        <v>92399</v>
      </c>
      <c r="I23" s="717">
        <f aca="true" t="shared" si="1" ref="I23:I29">G23-H23</f>
        <v>366115</v>
      </c>
      <c r="J23" s="717">
        <v>451189</v>
      </c>
      <c r="K23" s="717">
        <v>39580</v>
      </c>
      <c r="L23" s="717">
        <v>1642</v>
      </c>
      <c r="M23" s="718">
        <v>1757</v>
      </c>
      <c r="N23" s="719" t="s">
        <v>401</v>
      </c>
      <c r="O23" s="720">
        <f>E23+F23+I23+J23+K23+L23+M23</f>
        <v>982654</v>
      </c>
      <c r="P23" s="721"/>
      <c r="Q23" s="784"/>
    </row>
    <row r="24" spans="1:17" ht="10.5" customHeight="1">
      <c r="A24" s="714"/>
      <c r="B24" s="715" t="s">
        <v>266</v>
      </c>
      <c r="C24" s="715" t="s">
        <v>712</v>
      </c>
      <c r="D24" s="722" t="s">
        <v>713</v>
      </c>
      <c r="E24" s="717">
        <v>8992</v>
      </c>
      <c r="F24" s="780">
        <v>227727</v>
      </c>
      <c r="G24" s="717">
        <v>1160271</v>
      </c>
      <c r="H24" s="780">
        <v>286193</v>
      </c>
      <c r="I24" s="717">
        <f t="shared" si="1"/>
        <v>874078</v>
      </c>
      <c r="J24" s="717">
        <v>854354</v>
      </c>
      <c r="K24" s="717">
        <v>92539</v>
      </c>
      <c r="L24" s="717">
        <v>3412</v>
      </c>
      <c r="M24" s="718">
        <v>2224</v>
      </c>
      <c r="N24" s="719" t="s">
        <v>401</v>
      </c>
      <c r="O24" s="720">
        <f>E24+F24+I24+J24+K24+L24+M24</f>
        <v>2063326</v>
      </c>
      <c r="P24" s="721"/>
      <c r="Q24" s="784"/>
    </row>
    <row r="25" spans="1:17" ht="10.5" customHeight="1">
      <c r="A25" s="714"/>
      <c r="B25" s="715" t="s">
        <v>312</v>
      </c>
      <c r="C25" s="715" t="s">
        <v>712</v>
      </c>
      <c r="D25" s="722" t="s">
        <v>714</v>
      </c>
      <c r="E25" s="717">
        <v>19073</v>
      </c>
      <c r="F25" s="717">
        <v>215948</v>
      </c>
      <c r="G25" s="717">
        <v>890271</v>
      </c>
      <c r="H25" s="717">
        <v>183247</v>
      </c>
      <c r="I25" s="717">
        <f t="shared" si="1"/>
        <v>707024</v>
      </c>
      <c r="J25" s="717">
        <v>837082</v>
      </c>
      <c r="K25" s="717">
        <v>65577</v>
      </c>
      <c r="L25" s="717">
        <v>4013</v>
      </c>
      <c r="M25" s="730">
        <v>6290</v>
      </c>
      <c r="N25" s="719">
        <v>2</v>
      </c>
      <c r="O25" s="720">
        <f>E25+F25+I25+J25+K25+L25+M25+N25</f>
        <v>1855009</v>
      </c>
      <c r="P25" s="721"/>
      <c r="Q25" s="784"/>
    </row>
    <row r="26" spans="1:17" ht="10.5" customHeight="1">
      <c r="A26" s="714"/>
      <c r="B26" s="715" t="s">
        <v>313</v>
      </c>
      <c r="C26" s="715" t="s">
        <v>712</v>
      </c>
      <c r="D26" s="722" t="s">
        <v>715</v>
      </c>
      <c r="E26" s="717">
        <v>17726</v>
      </c>
      <c r="F26" s="717">
        <v>139548</v>
      </c>
      <c r="G26" s="717">
        <v>447255</v>
      </c>
      <c r="H26" s="717">
        <v>91186</v>
      </c>
      <c r="I26" s="717">
        <f t="shared" si="1"/>
        <v>356069</v>
      </c>
      <c r="J26" s="717">
        <v>600445</v>
      </c>
      <c r="K26" s="717">
        <v>33103</v>
      </c>
      <c r="L26" s="717">
        <v>2829</v>
      </c>
      <c r="M26" s="730">
        <v>4457</v>
      </c>
      <c r="N26" s="717">
        <v>491</v>
      </c>
      <c r="O26" s="720">
        <f>E26+F26+I26+J26+K26+L26+M26+N26</f>
        <v>1154668</v>
      </c>
      <c r="P26" s="721"/>
      <c r="Q26" s="784"/>
    </row>
    <row r="27" spans="1:17" ht="10.5" customHeight="1">
      <c r="A27" s="714"/>
      <c r="B27" s="733" t="s">
        <v>372</v>
      </c>
      <c r="C27" s="733" t="s">
        <v>712</v>
      </c>
      <c r="D27" s="734" t="s">
        <v>716</v>
      </c>
      <c r="E27" s="780">
        <v>12395.339</v>
      </c>
      <c r="F27" s="780">
        <v>69357.187</v>
      </c>
      <c r="G27" s="780">
        <v>203573.304</v>
      </c>
      <c r="H27" s="780">
        <v>42804.35</v>
      </c>
      <c r="I27" s="780">
        <f t="shared" si="1"/>
        <v>160768.954</v>
      </c>
      <c r="J27" s="781">
        <v>301989.287</v>
      </c>
      <c r="K27" s="781">
        <v>14570.265</v>
      </c>
      <c r="L27" s="780">
        <v>1517.038</v>
      </c>
      <c r="M27" s="782">
        <v>706.333</v>
      </c>
      <c r="N27" s="781" t="s">
        <v>401</v>
      </c>
      <c r="O27" s="741">
        <f>E27+F27+I27+J27+K27+L27+M27</f>
        <v>561304.4029999999</v>
      </c>
      <c r="P27" s="721"/>
      <c r="Q27" s="784"/>
    </row>
    <row r="28" spans="1:17" ht="10.5" customHeight="1">
      <c r="A28" s="714"/>
      <c r="B28" s="733" t="s">
        <v>373</v>
      </c>
      <c r="C28" s="733" t="s">
        <v>712</v>
      </c>
      <c r="D28" s="734" t="s">
        <v>717</v>
      </c>
      <c r="E28" s="780">
        <v>15979.968</v>
      </c>
      <c r="F28" s="780">
        <v>65395.589</v>
      </c>
      <c r="G28" s="780">
        <v>185781.81</v>
      </c>
      <c r="H28" s="780">
        <v>39037.015</v>
      </c>
      <c r="I28" s="780">
        <f t="shared" si="1"/>
        <v>146744.79499999998</v>
      </c>
      <c r="J28" s="781">
        <v>293255.451</v>
      </c>
      <c r="K28" s="781">
        <v>13283.09</v>
      </c>
      <c r="L28" s="780">
        <v>1573.301</v>
      </c>
      <c r="M28" s="782">
        <v>1178.27</v>
      </c>
      <c r="N28" s="781">
        <v>2.4</v>
      </c>
      <c r="O28" s="741">
        <f>E28+F28+I28+J28+K28+L28+M28+N28</f>
        <v>537412.864</v>
      </c>
      <c r="P28" s="721"/>
      <c r="Q28" s="784"/>
    </row>
    <row r="29" spans="1:17" ht="10.5" customHeight="1">
      <c r="A29" s="714"/>
      <c r="B29" s="709"/>
      <c r="C29" s="715" t="s">
        <v>403</v>
      </c>
      <c r="D29" s="722" t="s">
        <v>718</v>
      </c>
      <c r="E29" s="717">
        <v>3426</v>
      </c>
      <c r="F29" s="717">
        <v>7616</v>
      </c>
      <c r="G29" s="717">
        <v>19062</v>
      </c>
      <c r="H29" s="717">
        <v>3834</v>
      </c>
      <c r="I29" s="717">
        <f t="shared" si="1"/>
        <v>15228</v>
      </c>
      <c r="J29" s="717">
        <v>35653</v>
      </c>
      <c r="K29" s="717">
        <v>1458</v>
      </c>
      <c r="L29" s="717">
        <v>208</v>
      </c>
      <c r="M29" s="730">
        <v>252</v>
      </c>
      <c r="N29" s="717">
        <v>117</v>
      </c>
      <c r="O29" s="720">
        <f>E29+F29+I29+J29+K29+L29+M29+N29</f>
        <v>63958</v>
      </c>
      <c r="P29" s="721"/>
      <c r="Q29" s="784"/>
    </row>
    <row r="30" spans="1:17" s="705" customFormat="1" ht="10.5" customHeight="1">
      <c r="A30" s="723"/>
      <c r="B30" s="724"/>
      <c r="C30" s="724"/>
      <c r="D30" s="735" t="s">
        <v>710</v>
      </c>
      <c r="E30" s="726">
        <f>SUM(E22:E29)</f>
        <v>80002.307</v>
      </c>
      <c r="F30" s="726">
        <f aca="true" t="shared" si="2" ref="F30:O30">SUM(F22:F29)</f>
        <v>853789.7760000001</v>
      </c>
      <c r="G30" s="726">
        <f t="shared" si="2"/>
        <v>3386305.114</v>
      </c>
      <c r="H30" s="726">
        <f t="shared" si="2"/>
        <v>742937.365</v>
      </c>
      <c r="I30" s="726">
        <f t="shared" si="2"/>
        <v>2643367.749</v>
      </c>
      <c r="J30" s="726">
        <f t="shared" si="2"/>
        <v>3395223.738</v>
      </c>
      <c r="K30" s="726">
        <f t="shared" si="2"/>
        <v>262345.355</v>
      </c>
      <c r="L30" s="726">
        <f t="shared" si="2"/>
        <v>15295.339</v>
      </c>
      <c r="M30" s="726">
        <f t="shared" si="2"/>
        <v>16864.603</v>
      </c>
      <c r="N30" s="726">
        <f t="shared" si="2"/>
        <v>612.4</v>
      </c>
      <c r="O30" s="728">
        <f t="shared" si="2"/>
        <v>7267501.267</v>
      </c>
      <c r="P30" s="729"/>
      <c r="Q30" s="784"/>
    </row>
    <row r="31" spans="1:17" s="705" customFormat="1" ht="10.5" customHeight="1">
      <c r="A31" s="723"/>
      <c r="B31" s="1005" t="s">
        <v>719</v>
      </c>
      <c r="C31" s="1005"/>
      <c r="D31" s="1006"/>
      <c r="E31" s="726">
        <f>E17+E30</f>
        <v>82142.307</v>
      </c>
      <c r="F31" s="726">
        <f aca="true" t="shared" si="3" ref="F31:O31">F17+F30</f>
        <v>1542899.776</v>
      </c>
      <c r="G31" s="726">
        <f t="shared" si="3"/>
        <v>6246722.114</v>
      </c>
      <c r="H31" s="726">
        <f t="shared" si="3"/>
        <v>1221590.365</v>
      </c>
      <c r="I31" s="726">
        <f t="shared" si="3"/>
        <v>5025131.749</v>
      </c>
      <c r="J31" s="726">
        <f t="shared" si="3"/>
        <v>4947240.738</v>
      </c>
      <c r="K31" s="726">
        <f t="shared" si="3"/>
        <v>542329.355</v>
      </c>
      <c r="L31" s="726">
        <f t="shared" si="3"/>
        <v>22185.339</v>
      </c>
      <c r="M31" s="726">
        <f t="shared" si="3"/>
        <v>25291.603</v>
      </c>
      <c r="N31" s="726">
        <f>N30</f>
        <v>612.4</v>
      </c>
      <c r="O31" s="728">
        <f t="shared" si="3"/>
        <v>12187833.267</v>
      </c>
      <c r="P31" s="729"/>
      <c r="Q31" s="784"/>
    </row>
    <row r="32" spans="1:15" ht="10.5" customHeight="1">
      <c r="A32" s="701"/>
      <c r="B32" s="737"/>
      <c r="C32" s="701"/>
      <c r="D32" s="738"/>
      <c r="E32" s="739"/>
      <c r="F32" s="739"/>
      <c r="G32" s="739"/>
      <c r="H32" s="739"/>
      <c r="I32" s="739"/>
      <c r="J32" s="739"/>
      <c r="K32" s="739"/>
      <c r="L32" s="739"/>
      <c r="M32" s="739"/>
      <c r="N32" s="739"/>
      <c r="O32" s="740"/>
    </row>
    <row r="33" spans="1:15" ht="10.5" customHeight="1">
      <c r="A33" s="701"/>
      <c r="B33" s="738" t="s">
        <v>81</v>
      </c>
      <c r="C33" s="738"/>
      <c r="D33" s="738"/>
      <c r="E33" s="738"/>
      <c r="F33" s="738"/>
      <c r="G33" s="738"/>
      <c r="H33" s="738"/>
      <c r="I33" s="738"/>
      <c r="J33" s="738"/>
      <c r="K33" s="701"/>
      <c r="L33" s="701"/>
      <c r="M33" s="701"/>
      <c r="N33" s="701"/>
      <c r="O33" s="709"/>
    </row>
    <row r="34" spans="1:15" ht="10.5" customHeight="1">
      <c r="A34" s="701"/>
      <c r="B34" s="701"/>
      <c r="C34" s="701"/>
      <c r="D34" s="701"/>
      <c r="E34" s="701"/>
      <c r="F34" s="701"/>
      <c r="G34" s="701"/>
      <c r="H34" s="701"/>
      <c r="I34" s="701"/>
      <c r="J34" s="701"/>
      <c r="K34" s="701"/>
      <c r="L34" s="701"/>
      <c r="M34" s="701"/>
      <c r="N34" s="701"/>
      <c r="O34" s="709"/>
    </row>
    <row r="35" spans="1:15" ht="10.5" customHeight="1">
      <c r="A35" s="701"/>
      <c r="B35" s="701"/>
      <c r="C35" s="701"/>
      <c r="D35" s="701"/>
      <c r="E35" s="741"/>
      <c r="F35" s="741"/>
      <c r="G35" s="741"/>
      <c r="H35" s="741"/>
      <c r="I35" s="741"/>
      <c r="J35" s="742"/>
      <c r="K35" s="742"/>
      <c r="L35" s="741"/>
      <c r="M35" s="742"/>
      <c r="N35" s="742"/>
      <c r="O35" s="743"/>
    </row>
    <row r="36" spans="1:15" ht="10.5" customHeight="1">
      <c r="A36" s="701"/>
      <c r="B36" s="744"/>
      <c r="C36" s="744"/>
      <c r="D36" s="744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4"/>
    </row>
    <row r="37" spans="1:15" s="700" customFormat="1" ht="10.5" customHeight="1">
      <c r="A37" s="746"/>
      <c r="B37" s="747"/>
      <c r="C37" s="747"/>
      <c r="D37" s="747"/>
      <c r="E37" s="748"/>
      <c r="F37" s="748"/>
      <c r="G37" s="748"/>
      <c r="H37" s="748"/>
      <c r="I37" s="748"/>
      <c r="J37" s="703"/>
      <c r="K37" s="749"/>
      <c r="L37" s="749"/>
      <c r="M37" s="749"/>
      <c r="N37" s="749"/>
      <c r="O37" s="749"/>
    </row>
    <row r="38" spans="1:15" s="700" customFormat="1" ht="10.5" customHeight="1">
      <c r="A38" s="701"/>
      <c r="B38" s="972" t="s">
        <v>704</v>
      </c>
      <c r="C38" s="972"/>
      <c r="D38" s="973"/>
      <c r="E38" s="978" t="s">
        <v>30</v>
      </c>
      <c r="F38" s="993"/>
      <c r="G38" s="978" t="s">
        <v>391</v>
      </c>
      <c r="H38" s="998"/>
      <c r="I38" s="993"/>
      <c r="J38" s="978" t="s">
        <v>392</v>
      </c>
      <c r="K38" s="973"/>
      <c r="L38" s="987" t="s">
        <v>393</v>
      </c>
      <c r="M38" s="981" t="s">
        <v>394</v>
      </c>
      <c r="N38" s="981" t="s">
        <v>404</v>
      </c>
      <c r="O38" s="984" t="s">
        <v>395</v>
      </c>
    </row>
    <row r="39" spans="1:15" ht="10.5" customHeight="1">
      <c r="A39" s="701"/>
      <c r="B39" s="974"/>
      <c r="C39" s="974"/>
      <c r="D39" s="975"/>
      <c r="E39" s="994"/>
      <c r="F39" s="995"/>
      <c r="G39" s="994"/>
      <c r="H39" s="999"/>
      <c r="I39" s="995"/>
      <c r="J39" s="979"/>
      <c r="K39" s="975"/>
      <c r="L39" s="988"/>
      <c r="M39" s="991"/>
      <c r="N39" s="982"/>
      <c r="O39" s="985"/>
    </row>
    <row r="40" spans="1:15" ht="10.5" customHeight="1">
      <c r="A40" s="701"/>
      <c r="B40" s="974"/>
      <c r="C40" s="974"/>
      <c r="D40" s="975"/>
      <c r="E40" s="996"/>
      <c r="F40" s="997"/>
      <c r="G40" s="996"/>
      <c r="H40" s="1000"/>
      <c r="I40" s="997"/>
      <c r="J40" s="980"/>
      <c r="K40" s="977"/>
      <c r="L40" s="988"/>
      <c r="M40" s="991"/>
      <c r="N40" s="982"/>
      <c r="O40" s="985"/>
    </row>
    <row r="41" spans="1:15" ht="10.5" customHeight="1">
      <c r="A41" s="707"/>
      <c r="B41" s="974"/>
      <c r="C41" s="974"/>
      <c r="D41" s="975"/>
      <c r="E41" s="990" t="s">
        <v>3</v>
      </c>
      <c r="F41" s="990" t="s">
        <v>4</v>
      </c>
      <c r="G41" s="990" t="s">
        <v>5</v>
      </c>
      <c r="H41" s="990" t="s">
        <v>6</v>
      </c>
      <c r="I41" s="990" t="s">
        <v>7</v>
      </c>
      <c r="J41" s="987" t="s">
        <v>396</v>
      </c>
      <c r="K41" s="987" t="s">
        <v>397</v>
      </c>
      <c r="L41" s="988"/>
      <c r="M41" s="991"/>
      <c r="N41" s="982"/>
      <c r="O41" s="985"/>
    </row>
    <row r="42" spans="1:15" ht="10.5" customHeight="1">
      <c r="A42" s="701"/>
      <c r="B42" s="974"/>
      <c r="C42" s="974"/>
      <c r="D42" s="975"/>
      <c r="E42" s="988"/>
      <c r="F42" s="988"/>
      <c r="G42" s="988"/>
      <c r="H42" s="988"/>
      <c r="I42" s="988"/>
      <c r="J42" s="988"/>
      <c r="K42" s="988"/>
      <c r="L42" s="988"/>
      <c r="M42" s="991"/>
      <c r="N42" s="982"/>
      <c r="O42" s="985"/>
    </row>
    <row r="43" spans="1:15" ht="10.5" customHeight="1">
      <c r="A43" s="701"/>
      <c r="B43" s="974"/>
      <c r="C43" s="974"/>
      <c r="D43" s="975"/>
      <c r="E43" s="989"/>
      <c r="F43" s="989"/>
      <c r="G43" s="989"/>
      <c r="H43" s="989"/>
      <c r="I43" s="989"/>
      <c r="J43" s="989"/>
      <c r="K43" s="989"/>
      <c r="L43" s="989"/>
      <c r="M43" s="992"/>
      <c r="N43" s="983"/>
      <c r="O43" s="986"/>
    </row>
    <row r="44" spans="1:15" ht="10.5" customHeight="1">
      <c r="A44" s="701"/>
      <c r="B44" s="976"/>
      <c r="C44" s="976"/>
      <c r="D44" s="977"/>
      <c r="E44" s="1007" t="s">
        <v>405</v>
      </c>
      <c r="F44" s="1008"/>
      <c r="G44" s="1008"/>
      <c r="H44" s="1008"/>
      <c r="I44" s="1008"/>
      <c r="J44" s="1008"/>
      <c r="K44" s="1008"/>
      <c r="L44" s="1008"/>
      <c r="M44" s="1008"/>
      <c r="N44" s="1008"/>
      <c r="O44" s="1008"/>
    </row>
    <row r="45" spans="1:15" ht="10.5" customHeight="1">
      <c r="A45" s="701"/>
      <c r="B45" s="708"/>
      <c r="C45" s="709"/>
      <c r="D45" s="709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09"/>
    </row>
    <row r="46" spans="1:15" ht="10.5" customHeight="1">
      <c r="A46" s="701"/>
      <c r="B46" s="711" t="s">
        <v>398</v>
      </c>
      <c r="C46" s="709"/>
      <c r="D46" s="709"/>
      <c r="E46" s="712"/>
      <c r="F46" s="712"/>
      <c r="G46" s="712"/>
      <c r="H46" s="712"/>
      <c r="I46" s="712"/>
      <c r="J46" s="712"/>
      <c r="K46" s="712"/>
      <c r="L46" s="712"/>
      <c r="M46" s="712"/>
      <c r="N46" s="712"/>
      <c r="O46" s="709"/>
    </row>
    <row r="47" spans="1:15" ht="10.5" customHeight="1">
      <c r="A47" s="701"/>
      <c r="B47" s="711" t="s">
        <v>399</v>
      </c>
      <c r="C47" s="709"/>
      <c r="D47" s="709"/>
      <c r="E47" s="712"/>
      <c r="F47" s="712"/>
      <c r="G47" s="712"/>
      <c r="H47" s="712"/>
      <c r="I47" s="712"/>
      <c r="J47" s="712"/>
      <c r="K47" s="712"/>
      <c r="L47" s="712"/>
      <c r="M47" s="712"/>
      <c r="N47" s="712"/>
      <c r="O47" s="709"/>
    </row>
    <row r="48" spans="1:15" ht="10.5" customHeight="1">
      <c r="A48" s="701"/>
      <c r="B48" s="701"/>
      <c r="C48" s="709"/>
      <c r="D48" s="709"/>
      <c r="E48" s="712"/>
      <c r="F48" s="712"/>
      <c r="G48" s="712"/>
      <c r="H48" s="712"/>
      <c r="I48" s="712"/>
      <c r="J48" s="712"/>
      <c r="K48" s="712"/>
      <c r="L48" s="712"/>
      <c r="M48" s="712"/>
      <c r="N48" s="712"/>
      <c r="O48" s="709"/>
    </row>
    <row r="49" spans="1:17" ht="10.5" customHeight="1">
      <c r="A49" s="714"/>
      <c r="B49" s="715" t="s">
        <v>400</v>
      </c>
      <c r="C49" s="715" t="s">
        <v>705</v>
      </c>
      <c r="D49" s="716" t="s">
        <v>706</v>
      </c>
      <c r="E49" s="750">
        <v>0.4485635487700718</v>
      </c>
      <c r="F49" s="750">
        <v>206.11164158448824</v>
      </c>
      <c r="G49" s="750">
        <v>868.3774831393418</v>
      </c>
      <c r="H49" s="750">
        <v>141.6486475257492</v>
      </c>
      <c r="I49" s="750">
        <v>726.7288356135927</v>
      </c>
      <c r="J49" s="750">
        <v>454.69820681206255</v>
      </c>
      <c r="K49" s="750">
        <v>83.09345600933601</v>
      </c>
      <c r="L49" s="750">
        <v>1.9891219662672859</v>
      </c>
      <c r="M49" s="750">
        <v>3.025597903958132</v>
      </c>
      <c r="N49" s="719" t="s">
        <v>401</v>
      </c>
      <c r="O49" s="751">
        <v>1476.0954234384749</v>
      </c>
      <c r="P49" s="752"/>
      <c r="Q49" s="713"/>
    </row>
    <row r="50" spans="1:17" ht="10.5" customHeight="1">
      <c r="A50" s="714"/>
      <c r="B50" s="715" t="s">
        <v>306</v>
      </c>
      <c r="C50" s="715" t="s">
        <v>707</v>
      </c>
      <c r="D50" s="722" t="s">
        <v>708</v>
      </c>
      <c r="E50" s="750">
        <v>0.7088219379391452</v>
      </c>
      <c r="F50" s="750">
        <v>155.56944358476213</v>
      </c>
      <c r="G50" s="750">
        <v>637.2488923409294</v>
      </c>
      <c r="H50" s="750">
        <v>112.03978986923732</v>
      </c>
      <c r="I50" s="750">
        <v>525.2091024716921</v>
      </c>
      <c r="J50" s="750">
        <v>363.871245989166</v>
      </c>
      <c r="K50" s="750">
        <v>63.98964920302458</v>
      </c>
      <c r="L50" s="750">
        <v>1.3517533858726796</v>
      </c>
      <c r="M50" s="750">
        <v>0.39534294003366405</v>
      </c>
      <c r="N50" s="719" t="s">
        <v>401</v>
      </c>
      <c r="O50" s="751">
        <v>1111.0953595124902</v>
      </c>
      <c r="P50" s="752"/>
      <c r="Q50" s="713"/>
    </row>
    <row r="51" spans="1:17" ht="10.5" customHeight="1">
      <c r="A51" s="714"/>
      <c r="B51" s="709"/>
      <c r="C51" s="715" t="s">
        <v>402</v>
      </c>
      <c r="D51" s="722" t="s">
        <v>709</v>
      </c>
      <c r="E51" s="750">
        <v>1.4863883656567995</v>
      </c>
      <c r="F51" s="750">
        <v>133.15672058003346</v>
      </c>
      <c r="G51" s="750">
        <v>472.1085142430206</v>
      </c>
      <c r="H51" s="750">
        <v>98.08847825400667</v>
      </c>
      <c r="I51" s="750">
        <v>374.0200359890139</v>
      </c>
      <c r="J51" s="750">
        <v>350.1404834313736</v>
      </c>
      <c r="K51" s="750">
        <v>57.71659177724695</v>
      </c>
      <c r="L51" s="750">
        <v>2.112513022340549</v>
      </c>
      <c r="M51" s="719" t="s">
        <v>401</v>
      </c>
      <c r="N51" s="719" t="s">
        <v>401</v>
      </c>
      <c r="O51" s="751">
        <v>918.6327331656652</v>
      </c>
      <c r="P51" s="752"/>
      <c r="Q51" s="713"/>
    </row>
    <row r="52" spans="1:17" ht="10.5" customHeight="1">
      <c r="A52" s="723"/>
      <c r="B52" s="724"/>
      <c r="C52" s="724"/>
      <c r="D52" s="735" t="s">
        <v>710</v>
      </c>
      <c r="E52" s="753">
        <v>0.5943222781983704</v>
      </c>
      <c r="F52" s="753">
        <v>191.38010520059765</v>
      </c>
      <c r="G52" s="753">
        <v>794.3969850641813</v>
      </c>
      <c r="H52" s="753">
        <v>132.9318417880769</v>
      </c>
      <c r="I52" s="753">
        <v>661.4651432761043</v>
      </c>
      <c r="J52" s="753">
        <v>431.02723329093465</v>
      </c>
      <c r="K52" s="753">
        <v>77.75734987808062</v>
      </c>
      <c r="L52" s="753">
        <v>1.9134955592461549</v>
      </c>
      <c r="M52" s="753">
        <v>2.3403522609241434</v>
      </c>
      <c r="N52" s="727" t="s">
        <v>401</v>
      </c>
      <c r="O52" s="754">
        <v>1366.478001744086</v>
      </c>
      <c r="P52" s="752"/>
      <c r="Q52" s="713"/>
    </row>
    <row r="53" spans="1:16" ht="10.5" customHeight="1">
      <c r="A53" s="701"/>
      <c r="B53" s="709"/>
      <c r="C53" s="709"/>
      <c r="D53" s="716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1"/>
      <c r="P53" s="755"/>
    </row>
    <row r="54" spans="1:16" ht="10.5" customHeight="1">
      <c r="A54" s="701"/>
      <c r="B54" s="731" t="s">
        <v>26</v>
      </c>
      <c r="C54" s="731"/>
      <c r="D54" s="732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1"/>
      <c r="P54" s="755"/>
    </row>
    <row r="55" spans="1:16" ht="10.5" customHeight="1">
      <c r="A55" s="701"/>
      <c r="B55" s="731" t="s">
        <v>399</v>
      </c>
      <c r="C55" s="731"/>
      <c r="D55" s="732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1"/>
      <c r="P55" s="755"/>
    </row>
    <row r="56" spans="1:16" s="705" customFormat="1" ht="10.5" customHeight="1">
      <c r="A56" s="701"/>
      <c r="B56" s="709"/>
      <c r="C56" s="709"/>
      <c r="D56" s="716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1"/>
      <c r="P56" s="736"/>
    </row>
    <row r="57" spans="1:17" ht="10.5" customHeight="1">
      <c r="A57" s="714"/>
      <c r="B57" s="715" t="s">
        <v>305</v>
      </c>
      <c r="C57" s="715" t="s">
        <v>711</v>
      </c>
      <c r="D57" s="716" t="s">
        <v>706</v>
      </c>
      <c r="E57" s="750">
        <v>2.219714070729872</v>
      </c>
      <c r="F57" s="750">
        <v>152.72761474793077</v>
      </c>
      <c r="G57" s="750">
        <v>405.88788562829194</v>
      </c>
      <c r="H57" s="750">
        <v>79.7027840481565</v>
      </c>
      <c r="I57" s="750">
        <v>326.18510158013544</v>
      </c>
      <c r="J57" s="750">
        <v>399.849510910459</v>
      </c>
      <c r="K57" s="750">
        <v>42.042889390519186</v>
      </c>
      <c r="L57" s="750">
        <v>1.8999247554552294</v>
      </c>
      <c r="M57" s="719" t="s">
        <v>401</v>
      </c>
      <c r="N57" s="719" t="s">
        <v>401</v>
      </c>
      <c r="O57" s="751">
        <v>924.9247554552295</v>
      </c>
      <c r="P57" s="752"/>
      <c r="Q57" s="756"/>
    </row>
    <row r="58" spans="1:16" ht="10.5" customHeight="1">
      <c r="A58" s="714"/>
      <c r="B58" s="715" t="s">
        <v>309</v>
      </c>
      <c r="C58" s="715" t="s">
        <v>712</v>
      </c>
      <c r="D58" s="722" t="s">
        <v>709</v>
      </c>
      <c r="E58" s="750">
        <v>2.2194570464372</v>
      </c>
      <c r="F58" s="750">
        <v>116.27843921428122</v>
      </c>
      <c r="G58" s="750">
        <v>444.0018011300639</v>
      </c>
      <c r="H58" s="750">
        <v>89.47452514561556</v>
      </c>
      <c r="I58" s="750">
        <v>354.5272759844483</v>
      </c>
      <c r="J58" s="750">
        <v>436.9086410667338</v>
      </c>
      <c r="K58" s="750">
        <v>38.327273079399816</v>
      </c>
      <c r="L58" s="750">
        <v>1.5900298735819731</v>
      </c>
      <c r="M58" s="750">
        <v>1.7013900657025134</v>
      </c>
      <c r="N58" s="719" t="s">
        <v>401</v>
      </c>
      <c r="O58" s="751">
        <v>951.5525063305848</v>
      </c>
      <c r="P58" s="752"/>
    </row>
    <row r="59" spans="1:17" ht="10.5" customHeight="1">
      <c r="A59" s="714"/>
      <c r="B59" s="715" t="s">
        <v>266</v>
      </c>
      <c r="C59" s="715" t="s">
        <v>712</v>
      </c>
      <c r="D59" s="722" t="s">
        <v>713</v>
      </c>
      <c r="E59" s="750">
        <v>4.301731647914363</v>
      </c>
      <c r="F59" s="750">
        <v>108.94355460237925</v>
      </c>
      <c r="G59" s="750">
        <v>555.0683363942667</v>
      </c>
      <c r="H59" s="750">
        <v>136.91342143144522</v>
      </c>
      <c r="I59" s="750">
        <v>418.1549149628215</v>
      </c>
      <c r="J59" s="750">
        <v>408.719043630141</v>
      </c>
      <c r="K59" s="750">
        <v>44.270234093232574</v>
      </c>
      <c r="L59" s="750">
        <v>1.632285184907007</v>
      </c>
      <c r="M59" s="750">
        <v>1.0639514218151183</v>
      </c>
      <c r="N59" s="719" t="s">
        <v>401</v>
      </c>
      <c r="O59" s="751">
        <v>987.0857155432109</v>
      </c>
      <c r="P59" s="752"/>
      <c r="Q59" s="756"/>
    </row>
    <row r="60" spans="1:16" ht="10.5" customHeight="1">
      <c r="A60" s="714"/>
      <c r="B60" s="715" t="s">
        <v>312</v>
      </c>
      <c r="C60" s="715" t="s">
        <v>712</v>
      </c>
      <c r="D60" s="722" t="s">
        <v>714</v>
      </c>
      <c r="E60" s="750">
        <v>8.490039015986984</v>
      </c>
      <c r="F60" s="750">
        <v>96.12577703687712</v>
      </c>
      <c r="G60" s="750">
        <v>396.28980888175687</v>
      </c>
      <c r="H60" s="750">
        <v>81.56945313073805</v>
      </c>
      <c r="I60" s="750">
        <v>314.7203557510188</v>
      </c>
      <c r="J60" s="750">
        <v>372.6135814806489</v>
      </c>
      <c r="K60" s="750">
        <v>29.190546246074476</v>
      </c>
      <c r="L60" s="750">
        <v>1.7863223704270836</v>
      </c>
      <c r="M60" s="750">
        <v>2.7998922775944073</v>
      </c>
      <c r="N60" s="719">
        <v>0.0008902678148153918</v>
      </c>
      <c r="O60" s="751">
        <v>825.7274044464426</v>
      </c>
      <c r="P60" s="752"/>
    </row>
    <row r="61" spans="1:16" ht="10.5" customHeight="1">
      <c r="A61" s="714"/>
      <c r="B61" s="715" t="s">
        <v>313</v>
      </c>
      <c r="C61" s="715" t="s">
        <v>712</v>
      </c>
      <c r="D61" s="722" t="s">
        <v>715</v>
      </c>
      <c r="E61" s="750">
        <v>10.967539152988694</v>
      </c>
      <c r="F61" s="750">
        <v>86.34199219910111</v>
      </c>
      <c r="G61" s="750">
        <v>276.72834953570793</v>
      </c>
      <c r="H61" s="750">
        <v>56.41915972043479</v>
      </c>
      <c r="I61" s="750">
        <v>220.30918981527313</v>
      </c>
      <c r="J61" s="750">
        <v>371.5110034252678</v>
      </c>
      <c r="K61" s="750">
        <v>20.48169065674065</v>
      </c>
      <c r="L61" s="750">
        <v>1.7503761854792406</v>
      </c>
      <c r="M61" s="750">
        <v>2.7576623042350565</v>
      </c>
      <c r="N61" s="750">
        <v>0.3037945235313917</v>
      </c>
      <c r="O61" s="751">
        <v>714.4232482626171</v>
      </c>
      <c r="P61" s="752"/>
    </row>
    <row r="62" spans="1:17" ht="10.5" customHeight="1">
      <c r="A62" s="714"/>
      <c r="B62" s="733" t="s">
        <v>372</v>
      </c>
      <c r="C62" s="733" t="s">
        <v>712</v>
      </c>
      <c r="D62" s="734" t="s">
        <v>716</v>
      </c>
      <c r="E62" s="750">
        <v>14.183283749456484</v>
      </c>
      <c r="F62" s="750">
        <v>79.36149735679795</v>
      </c>
      <c r="G62" s="750">
        <v>232.9373915829462</v>
      </c>
      <c r="H62" s="750">
        <v>48.978591207634395</v>
      </c>
      <c r="I62" s="750">
        <v>183.9588003753118</v>
      </c>
      <c r="J62" s="750">
        <v>345.5492219145479</v>
      </c>
      <c r="K62" s="750">
        <v>16.67192827882921</v>
      </c>
      <c r="L62" s="750">
        <v>1.7358605853948783</v>
      </c>
      <c r="M62" s="750">
        <v>0.8082168112227384</v>
      </c>
      <c r="N62" s="719" t="s">
        <v>401</v>
      </c>
      <c r="O62" s="751">
        <v>642.2688090715609</v>
      </c>
      <c r="P62" s="752"/>
      <c r="Q62" s="756"/>
    </row>
    <row r="63" spans="1:17" ht="10.5" customHeight="1">
      <c r="A63" s="714"/>
      <c r="B63" s="733" t="s">
        <v>373</v>
      </c>
      <c r="C63" s="733" t="s">
        <v>712</v>
      </c>
      <c r="D63" s="734" t="s">
        <v>717</v>
      </c>
      <c r="E63" s="750">
        <v>17.973579460139177</v>
      </c>
      <c r="F63" s="750">
        <v>73.55414073633337</v>
      </c>
      <c r="G63" s="750">
        <v>208.95937490509863</v>
      </c>
      <c r="H63" s="750">
        <v>43.90715244167854</v>
      </c>
      <c r="I63" s="750">
        <v>165.05222246342007</v>
      </c>
      <c r="J63" s="750">
        <v>329.8410954682419</v>
      </c>
      <c r="K63" s="750">
        <v>14.940247289054653</v>
      </c>
      <c r="L63" s="750">
        <v>1.769581174268711</v>
      </c>
      <c r="M63" s="750">
        <v>1.3252673265990387</v>
      </c>
      <c r="N63" s="719">
        <v>0.002699416588589791</v>
      </c>
      <c r="O63" s="751">
        <v>604.4588333346455</v>
      </c>
      <c r="P63" s="752"/>
      <c r="Q63" s="756"/>
    </row>
    <row r="64" spans="1:16" ht="10.5" customHeight="1">
      <c r="A64" s="714"/>
      <c r="B64" s="709"/>
      <c r="C64" s="715" t="s">
        <v>403</v>
      </c>
      <c r="D64" s="722" t="s">
        <v>718</v>
      </c>
      <c r="E64" s="750">
        <v>29.416815496634154</v>
      </c>
      <c r="F64" s="750">
        <v>65.39359802170628</v>
      </c>
      <c r="G64" s="750">
        <v>163.672894628383</v>
      </c>
      <c r="H64" s="750">
        <v>32.9200439620827</v>
      </c>
      <c r="I64" s="750">
        <v>130.7528506663003</v>
      </c>
      <c r="J64" s="750">
        <v>306.12893254567933</v>
      </c>
      <c r="K64" s="750">
        <v>12.518889957411732</v>
      </c>
      <c r="L64" s="750">
        <v>1.785959609836516</v>
      </c>
      <c r="M64" s="750">
        <v>2.1637587580711637</v>
      </c>
      <c r="N64" s="750">
        <v>1.0046022805330403</v>
      </c>
      <c r="O64" s="751">
        <v>549.1654073361725</v>
      </c>
      <c r="P64" s="752"/>
    </row>
    <row r="65" spans="1:16" ht="10.5" customHeight="1">
      <c r="A65" s="723"/>
      <c r="B65" s="724"/>
      <c r="C65" s="731"/>
      <c r="D65" s="735" t="s">
        <v>710</v>
      </c>
      <c r="E65" s="753">
        <v>8.970487610431928</v>
      </c>
      <c r="F65" s="753">
        <v>95.73362187569731</v>
      </c>
      <c r="G65" s="753">
        <v>379.6991513042152</v>
      </c>
      <c r="H65" s="753">
        <v>83.30397807227537</v>
      </c>
      <c r="I65" s="753">
        <v>296.39517323193985</v>
      </c>
      <c r="J65" s="753">
        <v>380.69917754213486</v>
      </c>
      <c r="K65" s="753">
        <v>29.416223668173288</v>
      </c>
      <c r="L65" s="753">
        <v>1.7150336551776721</v>
      </c>
      <c r="M65" s="753">
        <v>1.8909918718513095</v>
      </c>
      <c r="N65" s="753">
        <v>0.06866710247028893</v>
      </c>
      <c r="O65" s="754">
        <v>814.8893765578765</v>
      </c>
      <c r="P65" s="752"/>
    </row>
    <row r="66" spans="1:16" ht="10.5" customHeight="1">
      <c r="A66" s="723"/>
      <c r="B66" s="1003" t="s">
        <v>719</v>
      </c>
      <c r="C66" s="1003"/>
      <c r="D66" s="1004"/>
      <c r="E66" s="753">
        <v>6.561343080549527</v>
      </c>
      <c r="F66" s="753">
        <v>123.2433704259002</v>
      </c>
      <c r="G66" s="753">
        <v>498.97413909752515</v>
      </c>
      <c r="H66" s="753">
        <v>97.57789598798</v>
      </c>
      <c r="I66" s="753">
        <v>401.39624310954514</v>
      </c>
      <c r="J66" s="753">
        <v>395.1744840096716</v>
      </c>
      <c r="K66" s="753">
        <v>43.32005139334762</v>
      </c>
      <c r="L66" s="753">
        <v>1.7721150750890837</v>
      </c>
      <c r="M66" s="753">
        <v>2.0202364701061497</v>
      </c>
      <c r="N66" s="753">
        <v>0.04891713721320891</v>
      </c>
      <c r="O66" s="754">
        <v>973.5367607014225</v>
      </c>
      <c r="P66" s="757"/>
    </row>
    <row r="67" ht="10.5" customHeight="1"/>
    <row r="68" spans="1:2" ht="10.5" customHeight="1">
      <c r="A68" s="755"/>
      <c r="B68" s="758"/>
    </row>
    <row r="69" spans="1:15" s="759" customFormat="1" ht="10.5" customHeight="1">
      <c r="A69" s="706"/>
      <c r="B69" s="738" t="s">
        <v>987</v>
      </c>
      <c r="C69" s="706"/>
      <c r="D69" s="706"/>
      <c r="E69" s="706"/>
      <c r="F69" s="706"/>
      <c r="G69" s="706"/>
      <c r="H69" s="706"/>
      <c r="I69" s="706"/>
      <c r="J69" s="706"/>
      <c r="K69" s="706"/>
      <c r="L69" s="706"/>
      <c r="M69" s="706"/>
      <c r="N69" s="706"/>
      <c r="O69" s="706"/>
    </row>
    <row r="70" spans="1:15" s="759" customFormat="1" ht="10.5" customHeight="1">
      <c r="A70" s="706"/>
      <c r="B70" s="706"/>
      <c r="C70" s="706"/>
      <c r="D70" s="706"/>
      <c r="E70" s="706"/>
      <c r="F70" s="706"/>
      <c r="G70" s="706"/>
      <c r="H70" s="706"/>
      <c r="I70" s="706"/>
      <c r="J70" s="706"/>
      <c r="K70" s="706"/>
      <c r="L70" s="706"/>
      <c r="M70" s="706"/>
      <c r="N70" s="706"/>
      <c r="O70" s="706"/>
    </row>
    <row r="71" ht="10.5" customHeight="1"/>
    <row r="72" ht="10.5" customHeight="1"/>
  </sheetData>
  <mergeCells count="35">
    <mergeCell ref="B66:D66"/>
    <mergeCell ref="B31:D31"/>
    <mergeCell ref="L38:L43"/>
    <mergeCell ref="G41:G43"/>
    <mergeCell ref="H41:H43"/>
    <mergeCell ref="I41:I43"/>
    <mergeCell ref="J41:J43"/>
    <mergeCell ref="E44:O44"/>
    <mergeCell ref="E41:E43"/>
    <mergeCell ref="F41:F43"/>
    <mergeCell ref="E3:F5"/>
    <mergeCell ref="I6:I8"/>
    <mergeCell ref="E38:F40"/>
    <mergeCell ref="G38:I40"/>
    <mergeCell ref="E9:O9"/>
    <mergeCell ref="O38:O43"/>
    <mergeCell ref="G3:I5"/>
    <mergeCell ref="G6:G8"/>
    <mergeCell ref="H6:H8"/>
    <mergeCell ref="J6:J8"/>
    <mergeCell ref="K41:K43"/>
    <mergeCell ref="K6:K8"/>
    <mergeCell ref="M38:M43"/>
    <mergeCell ref="N38:N43"/>
    <mergeCell ref="M3:M8"/>
    <mergeCell ref="A1:O1"/>
    <mergeCell ref="B3:D9"/>
    <mergeCell ref="B38:D44"/>
    <mergeCell ref="J3:K5"/>
    <mergeCell ref="J38:K40"/>
    <mergeCell ref="N3:N8"/>
    <mergeCell ref="O3:O8"/>
    <mergeCell ref="L3:L8"/>
    <mergeCell ref="E6:E8"/>
    <mergeCell ref="F6:F8"/>
  </mergeCells>
  <printOptions/>
  <pageMargins left="0.3937007874015748" right="0.3937007874015748" top="0.7480314960629921" bottom="0.5905511811023623" header="0.4724409448818898" footer="0.35433070866141736"/>
  <pageSetup horizontalDpi="300" verticalDpi="300" orientation="portrait" paperSize="9" scale="95" r:id="rId1"/>
  <headerFooter alignWithMargins="0">
    <oddHeader xml:space="preserve">&amp;C&amp;7- 15 -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VIII</dc:creator>
  <cp:keywords/>
  <dc:description/>
  <cp:lastModifiedBy>Mages Visnja</cp:lastModifiedBy>
  <cp:lastPrinted>2011-03-31T12:49:12Z</cp:lastPrinted>
  <dcterms:created xsi:type="dcterms:W3CDTF">2000-04-10T11:29:47Z</dcterms:created>
  <dcterms:modified xsi:type="dcterms:W3CDTF">2011-05-12T08:32:00Z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1364367676</vt:i4>
  </property>
  <property fmtid="{D5CDD505-2E9C-101B-9397-08002B2CF9AE}" pid="3" name="_EmailSubject">
    <vt:lpwstr/>
  </property>
  <property fmtid="{D5CDD505-2E9C-101B-9397-08002B2CF9AE}" pid="4" name="_AuthorEmail">
    <vt:lpwstr>Herbert.Meindl@lfstad.bayern.de</vt:lpwstr>
  </property>
  <property fmtid="{D5CDD505-2E9C-101B-9397-08002B2CF9AE}" pid="5" name="_AuthorEmailDisplayName">
    <vt:lpwstr>Meindl, Herbert (LfStaD)</vt:lpwstr>
  </property>
  <property fmtid="{D5CDD505-2E9C-101B-9397-08002B2CF9AE}" pid="6" name="_PreviousAdHocReviewCycleID">
    <vt:i4>-1383363717</vt:i4>
  </property>
  <property fmtid="{D5CDD505-2E9C-101B-9397-08002B2CF9AE}" pid="7" name="_ReviewingToolsShownOnce">
    <vt:lpwstr/>
  </property>
</Properties>
</file>