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115" windowWidth="23070" windowHeight="5160" tabRatio="599" activeTab="0"/>
  </bookViews>
  <sheets>
    <sheet name="Seite 3" sheetId="1" r:id="rId1"/>
    <sheet name="Seite 6" sheetId="2" r:id="rId2"/>
    <sheet name="Seite 7" sheetId="3" r:id="rId3"/>
    <sheet name="Seite 8" sheetId="4" r:id="rId4"/>
    <sheet name="Seite 9" sheetId="5" r:id="rId5"/>
    <sheet name="Seite 10" sheetId="6" r:id="rId6"/>
    <sheet name="Seite 11" sheetId="7" r:id="rId7"/>
    <sheet name="Seite 12" sheetId="8" r:id="rId8"/>
  </sheets>
  <definedNames/>
  <calcPr fullCalcOnLoad="1"/>
</workbook>
</file>

<file path=xl/sharedStrings.xml><?xml version="1.0" encoding="utf-8"?>
<sst xmlns="http://schemas.openxmlformats.org/spreadsheetml/2006/main" count="596" uniqueCount="329">
  <si>
    <t xml:space="preserve"> </t>
  </si>
  <si>
    <t>Vorbemerkungen</t>
  </si>
  <si>
    <t>Tabellenteil: Ergebnisse der Gemeinden und Gemeindeverbände (Gv)</t>
  </si>
  <si>
    <t xml:space="preserve">1. Vj. </t>
  </si>
  <si>
    <t xml:space="preserve">2. Vj. </t>
  </si>
  <si>
    <t xml:space="preserve">3. Vj. </t>
  </si>
  <si>
    <t xml:space="preserve">4. Vj. </t>
  </si>
  <si>
    <t>Millionen Euro</t>
  </si>
  <si>
    <t xml:space="preserve">% </t>
  </si>
  <si>
    <t>Steuern und steuerähnliche Einnahmen (netto)</t>
  </si>
  <si>
    <t>Einnahmen aus Verwaltung und Betrieb</t>
  </si>
  <si>
    <t>Allgemeine und laufende Zuweisungen, Zinseinnahmen</t>
  </si>
  <si>
    <t xml:space="preserve">Einnahmen aus der Veräusserung von Vermögen </t>
  </si>
  <si>
    <t>Sonstige Einnahmen der Kapitalrechnung</t>
  </si>
  <si>
    <t>Personalausgaben</t>
  </si>
  <si>
    <t>Sächlicher Verwaltungs- und Betriebsaufwand</t>
  </si>
  <si>
    <t>Zinsausgaben</t>
  </si>
  <si>
    <t>Zuweisungen und Zuschüsse für laufende Zwecke</t>
  </si>
  <si>
    <t>Leistungen der Sozialhilfe</t>
  </si>
  <si>
    <t xml:space="preserve">Sonstige soziale Leistungen </t>
  </si>
  <si>
    <t>Baumaßnahmen</t>
  </si>
  <si>
    <t>Sonstige Ausgaben der Kapitalrechnung</t>
  </si>
  <si>
    <t xml:space="preserve">Besondere Finanzierungsvorgänge </t>
  </si>
  <si>
    <t>Einnahmen</t>
  </si>
  <si>
    <t>Ausgaben</t>
  </si>
  <si>
    <t>Vierteljahr</t>
  </si>
  <si>
    <t>Bauausgaben
insgesamt</t>
  </si>
  <si>
    <t>darunter</t>
  </si>
  <si>
    <t>Abwasser-
beseitigung</t>
  </si>
  <si>
    <t>Abfall-
beseitigung</t>
  </si>
  <si>
    <t>Schulen</t>
  </si>
  <si>
    <t>Straßen</t>
  </si>
  <si>
    <t xml:space="preserve">1 000 Euro </t>
  </si>
  <si>
    <t>Kreisfreie Städte</t>
  </si>
  <si>
    <t>1. Vj.</t>
  </si>
  <si>
    <t>2. Vj.</t>
  </si>
  <si>
    <t>3. Vj.</t>
  </si>
  <si>
    <t>4. Vj.</t>
  </si>
  <si>
    <t>Kreisangehörige Gemeinden</t>
  </si>
  <si>
    <t>Landkreise</t>
  </si>
  <si>
    <t>Bezirke</t>
  </si>
  <si>
    <t>Gemeinden und Gemeindeverbände insgesamt</t>
  </si>
  <si>
    <t xml:space="preserve">4. Steuereinnahmen der Gemeinden in Bayern nach Gemeindegrößenklassen und Quartalen </t>
  </si>
  <si>
    <t>Gemeindegrößenklasse
Vierteljahr</t>
  </si>
  <si>
    <t>Grundsteuer</t>
  </si>
  <si>
    <t>Gewerbesteuer</t>
  </si>
  <si>
    <t>Hunde-
steuer</t>
  </si>
  <si>
    <t>A</t>
  </si>
  <si>
    <t>B</t>
  </si>
  <si>
    <t xml:space="preserve">brutto </t>
  </si>
  <si>
    <t>netto</t>
  </si>
  <si>
    <t>Umsatz-
steuer</t>
  </si>
  <si>
    <t>mit . . . Einwohnern</t>
  </si>
  <si>
    <t>50 000 bis</t>
  </si>
  <si>
    <t>unter</t>
  </si>
  <si>
    <t>100 000</t>
  </si>
  <si>
    <t>50 000</t>
  </si>
  <si>
    <t>50 000 oder mehr</t>
  </si>
  <si>
    <t>20 000</t>
  </si>
  <si>
    <t>10 000</t>
  </si>
  <si>
    <t>5 000</t>
  </si>
  <si>
    <t>3 000</t>
  </si>
  <si>
    <t>1 000</t>
  </si>
  <si>
    <t xml:space="preserve">Gemeindesteuereinnahmen nach Quartalen </t>
  </si>
  <si>
    <t>Gemeindegrößenklasse
Gemeinden mit . . . Einwohnern</t>
  </si>
  <si>
    <t>Ober-</t>
  </si>
  <si>
    <t>Nieder-</t>
  </si>
  <si>
    <t>Mittel-</t>
  </si>
  <si>
    <t>Unter-</t>
  </si>
  <si>
    <t>Schwaben</t>
  </si>
  <si>
    <t>Bayern</t>
  </si>
  <si>
    <t>bayern</t>
  </si>
  <si>
    <t>pfalz</t>
  </si>
  <si>
    <t>franken</t>
  </si>
  <si>
    <t>in %</t>
  </si>
  <si>
    <t>Grundsteuer A</t>
  </si>
  <si>
    <t>500 000 oder mehr</t>
  </si>
  <si>
    <t>500 000</t>
  </si>
  <si>
    <t>200 000</t>
  </si>
  <si>
    <t>Gemeinden insgesamt</t>
  </si>
  <si>
    <t>Grundsteuer B</t>
  </si>
  <si>
    <t>3. Stand und Bewegung der Schulden der Gemeinden und Gemeindeverbände in Bayern</t>
  </si>
  <si>
    <t>Art der Schulden
Zeitraum</t>
  </si>
  <si>
    <t>davon</t>
  </si>
  <si>
    <t>Land-
kreise</t>
  </si>
  <si>
    <t>Verwal-
tungs-
gemein-
schaften</t>
  </si>
  <si>
    <t>1 000 EUR</t>
  </si>
  <si>
    <t>Schulden am Kreditmarkt und bei</t>
  </si>
  <si>
    <t>öffentlichen Haushalten</t>
  </si>
  <si>
    <t>Stand am 31. Dezember</t>
  </si>
  <si>
    <t>Aufnahme  1. Vierteljahr</t>
  </si>
  <si>
    <t>Tilgung   1. Vierteljahr</t>
  </si>
  <si>
    <t>Berichtigungen, sonstige</t>
  </si>
  <si>
    <t>Zu- und Abgänge</t>
  </si>
  <si>
    <t>Stand am 31. März</t>
  </si>
  <si>
    <t>EUR je Einwohner</t>
  </si>
  <si>
    <t>Veränderung gegenüber</t>
  </si>
  <si>
    <t>31. Dezember in %</t>
  </si>
  <si>
    <t>davon Schulden am Kreditmarkt u. ä.</t>
  </si>
  <si>
    <t>Schulden bei öffentlichen</t>
  </si>
  <si>
    <t>Außerdem:</t>
  </si>
  <si>
    <t>Kassenkredite</t>
  </si>
  <si>
    <t>___________</t>
  </si>
  <si>
    <t>Gruppierungs-
nummer</t>
  </si>
  <si>
    <t>Art der Einnahmen</t>
  </si>
  <si>
    <t>Gemeinden und Ge-</t>
  </si>
  <si>
    <t>dem</t>
  </si>
  <si>
    <t>Betrag</t>
  </si>
  <si>
    <t>%</t>
  </si>
  <si>
    <t>Einnahmen des Verwaltungshaushalts</t>
  </si>
  <si>
    <t>000-032 (./. 810)</t>
  </si>
  <si>
    <t>Schlüssel-, Bedarfszuweisungen,</t>
  </si>
  <si>
    <t>sonstige allgemeine Zuweisungen</t>
  </si>
  <si>
    <t>060</t>
  </si>
  <si>
    <t>vom Bund</t>
  </si>
  <si>
    <t>041,051,061,081</t>
  </si>
  <si>
    <t>vom Land</t>
  </si>
  <si>
    <t>062,063</t>
  </si>
  <si>
    <t>von Gemeinden und Gemeindever-</t>
  </si>
  <si>
    <t>bänden,Verwaltungsgemeinschaften</t>
  </si>
  <si>
    <t>072</t>
  </si>
  <si>
    <t>Allgemeine Umlagen von Gemeinden</t>
  </si>
  <si>
    <t>092</t>
  </si>
  <si>
    <t>Leistungen des Landes aus d. Umsetzung</t>
  </si>
  <si>
    <t>des Vierten Gesetzes für moderne</t>
  </si>
  <si>
    <t>Dienstleistungen am Arbeitsmarkt</t>
  </si>
  <si>
    <t>10,11,12</t>
  </si>
  <si>
    <t>Verwaltungs- und Benutzungsgebühren,</t>
  </si>
  <si>
    <t>zweckgebundene Abgaben</t>
  </si>
  <si>
    <t>13-15,21,</t>
  </si>
  <si>
    <t>Übrige Verwaltungs- und Betriebsein-</t>
  </si>
  <si>
    <t>22,24-26</t>
  </si>
  <si>
    <t>160,170,200,230</t>
  </si>
  <si>
    <t>161,171,201,231</t>
  </si>
  <si>
    <t>162,172,202,232</t>
  </si>
  <si>
    <t>163,164,173,174,</t>
  </si>
  <si>
    <t>203,204,233,234</t>
  </si>
  <si>
    <t>vom sonstigen öffentlichen Bereich</t>
  </si>
  <si>
    <t>165-168,175-178,</t>
  </si>
  <si>
    <t>205-208,235-238</t>
  </si>
  <si>
    <t>von anderen Bereichen</t>
  </si>
  <si>
    <t>innere Verrechnungen, Zinsen aus</t>
  </si>
  <si>
    <t>inneren Darlehen</t>
  </si>
  <si>
    <t>Kalkulatorische Einnahmen</t>
  </si>
  <si>
    <t>Zuführung vom Vermögenshaushalt</t>
  </si>
  <si>
    <t>Verwaltungshaushalt zusammen</t>
  </si>
  <si>
    <t>Einnahmen des Vermögenshaushalts</t>
  </si>
  <si>
    <t>Zuführung vom Verwaltungshaushalt</t>
  </si>
  <si>
    <t>Entnahmen aus Rücklagen</t>
  </si>
  <si>
    <t>322-328</t>
  </si>
  <si>
    <t>Rückflüsse von Darlehen</t>
  </si>
  <si>
    <t>33,340,345</t>
  </si>
  <si>
    <t>Einnahmen aus der Veräußerung von</t>
  </si>
  <si>
    <t>Vermögen</t>
  </si>
  <si>
    <t>Beiträge und ähnliche Entgelte</t>
  </si>
  <si>
    <t>Zuweisungen für Investitionen und</t>
  </si>
  <si>
    <t>Investitionsförderungsmaßnahmen</t>
  </si>
  <si>
    <t>vom Bund, LAF, ERP-Sondervermögen</t>
  </si>
  <si>
    <t>von Gemeinden und Gemeindeverbänden</t>
  </si>
  <si>
    <t>365-368</t>
  </si>
  <si>
    <t>370-379</t>
  </si>
  <si>
    <t>Einnahmen aus Krediten und inneren</t>
  </si>
  <si>
    <t>Darlehen</t>
  </si>
  <si>
    <t>Durchbuchung von Sollfehlbeträgen</t>
  </si>
  <si>
    <t>Ist-Überschuß des Vermögenshaushalts</t>
  </si>
  <si>
    <t>Vermögenshaushalt zusammen</t>
  </si>
  <si>
    <t>Einnahmen des Verwaltungs- und</t>
  </si>
  <si>
    <t>Vermögenshaushalts insgesamt</t>
  </si>
  <si>
    <t>_____________</t>
  </si>
  <si>
    <t>Anmerkung: Differenzen in den Summen durch Runden der Zahlen.</t>
  </si>
  <si>
    <t>Art der Ausgaben</t>
  </si>
  <si>
    <t>Ausgaben des Verwaltungshaushalts</t>
  </si>
  <si>
    <t>40-46</t>
  </si>
  <si>
    <t>50-662</t>
  </si>
  <si>
    <t>675-678,718,84</t>
  </si>
  <si>
    <t>680,685</t>
  </si>
  <si>
    <t>Kalkulatorische Kosten</t>
  </si>
  <si>
    <t>670-674,710-714,</t>
  </si>
  <si>
    <t>720-724</t>
  </si>
  <si>
    <t>an öffentlichen Bereich</t>
  </si>
  <si>
    <t>70,715-717,725-728</t>
  </si>
  <si>
    <t>an andere Bereiche</t>
  </si>
  <si>
    <t>679</t>
  </si>
  <si>
    <t>innere Verrechnungen</t>
  </si>
  <si>
    <t>690-693</t>
  </si>
  <si>
    <t>Aufgabenbezogene Leistungsbeteiligung</t>
  </si>
  <si>
    <t>73-74</t>
  </si>
  <si>
    <t>Leistungen der Sozialhilfe u. ä.</t>
  </si>
  <si>
    <t>75-79</t>
  </si>
  <si>
    <t>800-803</t>
  </si>
  <si>
    <t>809</t>
  </si>
  <si>
    <t>für innere Darlehen</t>
  </si>
  <si>
    <t>Allgemeine Zuweisungen und Umlagen</t>
  </si>
  <si>
    <t>an Land</t>
  </si>
  <si>
    <t>821</t>
  </si>
  <si>
    <t>Rückzahlung von Bedarfszuweisungen</t>
  </si>
  <si>
    <t>831</t>
  </si>
  <si>
    <t>Solidarumlage</t>
  </si>
  <si>
    <t>822,832</t>
  </si>
  <si>
    <t>an Gemeinden</t>
  </si>
  <si>
    <t>833</t>
  </si>
  <si>
    <t>an Verwaltungsgemeinschaften</t>
  </si>
  <si>
    <t>86</t>
  </si>
  <si>
    <t>Zuführung zum Vermögenshaushalt</t>
  </si>
  <si>
    <t>895</t>
  </si>
  <si>
    <t>Ausgaben des Vermögenshaushalts</t>
  </si>
  <si>
    <t>90</t>
  </si>
  <si>
    <t>Zuführung zum Verwaltungshaushalt</t>
  </si>
  <si>
    <t>91</t>
  </si>
  <si>
    <t>Zuführung an Rücklagen</t>
  </si>
  <si>
    <t>922-928</t>
  </si>
  <si>
    <t>Gewährung von Darlehen</t>
  </si>
  <si>
    <t>932,935</t>
  </si>
  <si>
    <t>94</t>
  </si>
  <si>
    <t>dar. für Schulen</t>
  </si>
  <si>
    <t>Abwasserbeseitigung</t>
  </si>
  <si>
    <t>970-979</t>
  </si>
  <si>
    <t>Tilgung von Krediten, Rückzahlung</t>
  </si>
  <si>
    <t>innerer Darlehen</t>
  </si>
  <si>
    <t>Zuweisungen und Zuschüsse für</t>
  </si>
  <si>
    <t>Investitionen</t>
  </si>
  <si>
    <t>980-984</t>
  </si>
  <si>
    <t>985-988</t>
  </si>
  <si>
    <t>990</t>
  </si>
  <si>
    <t>Kreditbeschaffungskosten</t>
  </si>
  <si>
    <t>991</t>
  </si>
  <si>
    <t>Ablösung von Dauerlasten</t>
  </si>
  <si>
    <t>992</t>
  </si>
  <si>
    <t>Deckung von Soll-Fehlbeträgen</t>
  </si>
  <si>
    <t>995</t>
  </si>
  <si>
    <t>Ausgaben des Verwaltungs- und</t>
  </si>
  <si>
    <t>förderungsmassnahmen</t>
  </si>
  <si>
    <t>Zuweisungen für Investitionen und Investitions-</t>
  </si>
  <si>
    <t xml:space="preserve">Gesamteinnahmen (ohne besondere </t>
  </si>
  <si>
    <t xml:space="preserve">Gesamtausgaben (ohne besondere </t>
  </si>
  <si>
    <t xml:space="preserve">dav. </t>
  </si>
  <si>
    <t>Einnahmen aus Krediten</t>
  </si>
  <si>
    <t xml:space="preserve">dar. </t>
  </si>
  <si>
    <t>Schuldentilgung</t>
  </si>
  <si>
    <t>Einnahme- bzw. Ausgabeart</t>
  </si>
  <si>
    <t>Verkehrs- und Versorgungs-unternehmen</t>
  </si>
  <si>
    <t>kreis-
freie Städte</t>
  </si>
  <si>
    <t>kreis-
freie
Städte</t>
  </si>
  <si>
    <r>
      <t>Gemeinden
und
Gemeinde-
verbände</t>
    </r>
    <r>
      <rPr>
        <vertAlign val="superscript"/>
        <sz val="10"/>
        <rFont val="Arial"/>
        <family val="2"/>
      </rPr>
      <t>1)</t>
    </r>
  </si>
  <si>
    <t>Haushalten</t>
  </si>
  <si>
    <t xml:space="preserve">Gemeindeanteil 
an der </t>
  </si>
  <si>
    <t>Ein-kommen-
steuer</t>
  </si>
  <si>
    <t>Umlage</t>
  </si>
  <si>
    <t>Zweit-wohn.-
steuer
und
sonstige Steuern</t>
  </si>
  <si>
    <t>100 000 oder mehr</t>
  </si>
  <si>
    <t>zusammen</t>
  </si>
  <si>
    <t>außer-</t>
  </si>
  <si>
    <r>
      <t>meindeverbände</t>
    </r>
    <r>
      <rPr>
        <vertAlign val="superscript"/>
        <sz val="10"/>
        <rFont val="Arial"/>
        <family val="2"/>
      </rPr>
      <t>1)</t>
    </r>
  </si>
  <si>
    <r>
      <t>vom Bund, LAF, ERP-Sondervermögen</t>
    </r>
    <r>
      <rPr>
        <vertAlign val="superscript"/>
        <sz val="10"/>
        <rFont val="Arial"/>
        <family val="2"/>
      </rPr>
      <t>3)</t>
    </r>
  </si>
  <si>
    <r>
      <t>vom Land</t>
    </r>
    <r>
      <rPr>
        <vertAlign val="superscript"/>
        <sz val="10"/>
        <rFont val="Arial"/>
        <family val="2"/>
      </rPr>
      <t>3)</t>
    </r>
  </si>
  <si>
    <t>5. Einnahmen der Gemeinden/Gv in Bayern nach Arten und Gebietskörperschaftsgruppen</t>
  </si>
  <si>
    <t>kreis-
an-
gehörige Ge-meinden</t>
  </si>
  <si>
    <r>
      <t xml:space="preserve">1. Ausgewählte Einnahmen und Ausgaben </t>
    </r>
    <r>
      <rPr>
        <b/>
        <vertAlign val="superscript"/>
        <sz val="10"/>
        <color indexed="8"/>
        <rFont val="Arial"/>
        <family val="2"/>
      </rPr>
      <t>1)</t>
    </r>
    <r>
      <rPr>
        <b/>
        <sz val="10"/>
        <color indexed="8"/>
        <rFont val="Arial"/>
        <family val="2"/>
      </rPr>
      <t xml:space="preserve"> der Gemeinden und Gemeindeverbände </t>
    </r>
    <r>
      <rPr>
        <b/>
        <vertAlign val="superscript"/>
        <sz val="10"/>
        <color indexed="8"/>
        <rFont val="Arial"/>
        <family val="2"/>
      </rPr>
      <t>2)</t>
    </r>
    <r>
      <rPr>
        <b/>
        <sz val="10"/>
        <color indexed="8"/>
        <rFont val="Arial"/>
        <family val="2"/>
      </rPr>
      <t xml:space="preserve"> in Bayern </t>
    </r>
  </si>
  <si>
    <r>
      <t xml:space="preserve">Einnahmen der laufenden Rechnung </t>
    </r>
    <r>
      <rPr>
        <vertAlign val="superscript"/>
        <sz val="10"/>
        <color indexed="8"/>
        <rFont val="Arial"/>
        <family val="2"/>
      </rPr>
      <t>3)</t>
    </r>
  </si>
  <si>
    <r>
      <t xml:space="preserve">Einnahmen der Kapitalrechnung </t>
    </r>
    <r>
      <rPr>
        <vertAlign val="superscript"/>
        <sz val="10"/>
        <color indexed="8"/>
        <rFont val="Arial"/>
        <family val="2"/>
      </rPr>
      <t>3)</t>
    </r>
  </si>
  <si>
    <r>
      <t xml:space="preserve">Finanzierungsvorgänge) </t>
    </r>
    <r>
      <rPr>
        <b/>
        <vertAlign val="superscript"/>
        <sz val="10"/>
        <color indexed="8"/>
        <rFont val="Arial"/>
        <family val="2"/>
      </rPr>
      <t>3)</t>
    </r>
  </si>
  <si>
    <r>
      <t xml:space="preserve">Ausgaben der laufenden Rechnung </t>
    </r>
    <r>
      <rPr>
        <vertAlign val="superscript"/>
        <sz val="10"/>
        <color indexed="8"/>
        <rFont val="Arial"/>
        <family val="2"/>
      </rPr>
      <t>3)</t>
    </r>
  </si>
  <si>
    <r>
      <t xml:space="preserve">Ausgaben der Kapitalrechnung </t>
    </r>
    <r>
      <rPr>
        <vertAlign val="superscript"/>
        <sz val="10"/>
        <color indexed="8"/>
        <rFont val="Arial"/>
        <family val="2"/>
      </rPr>
      <t>3)</t>
    </r>
  </si>
  <si>
    <r>
      <t xml:space="preserve">Finanzierungssaldo </t>
    </r>
    <r>
      <rPr>
        <vertAlign val="superscript"/>
        <sz val="10"/>
        <color indexed="8"/>
        <rFont val="Arial"/>
        <family val="2"/>
      </rPr>
      <t>4)</t>
    </r>
  </si>
  <si>
    <r>
      <t>Verwaltungs- und Betriebsaufwand</t>
    </r>
    <r>
      <rPr>
        <vertAlign val="superscript"/>
        <sz val="10"/>
        <rFont val="Arial"/>
        <family val="2"/>
      </rPr>
      <t>2)</t>
    </r>
  </si>
  <si>
    <r>
      <t>Sonstige soziale Leistungen</t>
    </r>
    <r>
      <rPr>
        <vertAlign val="superscript"/>
        <sz val="10"/>
        <rFont val="Arial"/>
        <family val="2"/>
      </rPr>
      <t>2)</t>
    </r>
  </si>
  <si>
    <r>
      <t>1)</t>
    </r>
    <r>
      <rPr>
        <sz val="10"/>
        <rFont val="Arial"/>
        <family val="2"/>
      </rPr>
      <t xml:space="preserve"> Ohne Verwaltungsgemeinschaften.- </t>
    </r>
    <r>
      <rPr>
        <vertAlign val="superscript"/>
        <sz val="10"/>
        <rFont val="Arial"/>
        <family val="2"/>
      </rPr>
      <t>2)</t>
    </r>
    <r>
      <rPr>
        <sz val="10"/>
        <rFont val="Arial"/>
        <family val="2"/>
      </rPr>
      <t xml:space="preserve"> Ohne Zivilschutz für Rechnung des Bundes, Ausbildungsförderung, Wohngeld.</t>
    </r>
  </si>
  <si>
    <t>6. Ausgaben der Gemeinden/Gv in Bayern nach Art und Gebietskörperschaftsgruppen</t>
  </si>
  <si>
    <t>bis unter</t>
  </si>
  <si>
    <t>Erstattungen und Zuschüsse an andere</t>
  </si>
  <si>
    <r>
      <t>Bereiche, weitere Finanzausgaben</t>
    </r>
    <r>
      <rPr>
        <vertAlign val="superscript"/>
        <sz val="10"/>
        <rFont val="Arial"/>
        <family val="2"/>
      </rPr>
      <t>2)</t>
    </r>
  </si>
  <si>
    <t>Ist-Fehlbetrag des Vermögenshaushalts</t>
  </si>
  <si>
    <t>Erwerb von Beteiligungen, Kapitaleinlagen</t>
  </si>
  <si>
    <t>Erwerb von Grundstücken sowie beweg-</t>
  </si>
  <si>
    <t>liche Sachen des Anlagevermögens</t>
  </si>
  <si>
    <t>Ist-Fehlbetrag des Verwaltungshaushalts</t>
  </si>
  <si>
    <t>Erstattungen von Ausgaben des Verwal-</t>
  </si>
  <si>
    <t>tungshaushalts, Zuweisungen- und Zu-</t>
  </si>
  <si>
    <t>schüsse für lfd. Zwecke,Schuldendiensth.</t>
  </si>
  <si>
    <r>
      <t>Steuern und steuerähnliche Einnahmen</t>
    </r>
    <r>
      <rPr>
        <vertAlign val="superscript"/>
        <sz val="10"/>
        <rFont val="Arial"/>
        <family val="2"/>
      </rPr>
      <t>2)</t>
    </r>
  </si>
  <si>
    <t>nahmen, Gewinnanteile, Konzessions-</t>
  </si>
  <si>
    <t>abgaben, Ersatz sozialer Leistungen,</t>
  </si>
  <si>
    <t>weitere Finanzeinnahmen</t>
  </si>
  <si>
    <t>Erstattungen von Ausgaben des Verwaltungs-</t>
  </si>
  <si>
    <t>haushalts, Zuweisungen und Zuschüsse für</t>
  </si>
  <si>
    <t>lfd. Zwecke,Zinseinnahmen,Schuldendiensth.</t>
  </si>
  <si>
    <t>Leistungsbeteiligung bei Leistungen für</t>
  </si>
  <si>
    <t>Unterkunft und Heizung an Arbeitsuchende</t>
  </si>
  <si>
    <t>Ist-Überschuß des Verwaltungshaushalts</t>
  </si>
  <si>
    <t xml:space="preserve">Ge-
meinde-
steuern
ins-
gesamt </t>
  </si>
  <si>
    <t xml:space="preserve">1. Ausgewählte Einnahmen und Ausgaben der Gemeinden und Gemeindeverbände </t>
  </si>
  <si>
    <t xml:space="preserve">3. Stand und Bewegung der Schulden der Gemeinden und Gemeindeverbände in Bayern </t>
  </si>
  <si>
    <t xml:space="preserve">4. Steuereinnahmen der Gemeinden in Bayern nach Gemeindegrössenklassen </t>
  </si>
  <si>
    <t xml:space="preserve">in Bayern </t>
  </si>
  <si>
    <t xml:space="preserve">nach Aufgabenbereichen </t>
  </si>
  <si>
    <t xml:space="preserve">5. Einnahmen der Gemeinden und Gemeindeverbände in Bayern nach Arten und </t>
  </si>
  <si>
    <t xml:space="preserve">6. Ausgaben der Gemeinden und Gemeindeverbände in Bayern nach Arten und </t>
  </si>
  <si>
    <t xml:space="preserve">7. Gewogene Realsteuerdurchschnittshebesätze in Bayern nach Regierungsbezirken und </t>
  </si>
  <si>
    <t>Inhaltsverzeichnis</t>
  </si>
  <si>
    <r>
      <t>1)</t>
    </r>
    <r>
      <rPr>
        <sz val="10"/>
        <rFont val="Arial"/>
        <family val="2"/>
      </rPr>
      <t xml:space="preserve"> Ohne Verwaltungsgemeinschaften.- </t>
    </r>
    <r>
      <rPr>
        <vertAlign val="superscript"/>
        <sz val="10"/>
        <rFont val="Arial"/>
        <family val="2"/>
      </rPr>
      <t xml:space="preserve">2) </t>
    </r>
    <r>
      <rPr>
        <sz val="10"/>
        <rFont val="Arial"/>
        <family val="2"/>
      </rPr>
      <t xml:space="preserve">Nach Abzug der Gewerbesteuerumlage und einschließlich des Gemeindeanteils an der Einkommensteuer.- </t>
    </r>
    <r>
      <rPr>
        <vertAlign val="superscript"/>
        <sz val="10"/>
        <rFont val="Arial"/>
        <family val="2"/>
      </rPr>
      <t>3)</t>
    </r>
    <r>
      <rPr>
        <sz val="10"/>
        <rFont val="Arial"/>
        <family val="2"/>
      </rPr>
      <t xml:space="preserve"> Ohne  Zivilschutz für Rechnung des Bundes, Ausbildungsförderung, Wohngeld.</t>
    </r>
  </si>
  <si>
    <t>2016  1. Vierteljahr</t>
  </si>
  <si>
    <r>
      <t>1)</t>
    </r>
    <r>
      <rPr>
        <sz val="10"/>
        <rFont val="Arial"/>
        <family val="2"/>
      </rPr>
      <t xml:space="preserve"> Einschl. Verwaltungsgemeinschaften.</t>
    </r>
  </si>
  <si>
    <r>
      <rPr>
        <vertAlign val="superscript"/>
        <sz val="10"/>
        <color indexed="8"/>
        <rFont val="Arial"/>
        <family val="2"/>
      </rPr>
      <t>1)</t>
    </r>
    <r>
      <rPr>
        <sz val="10"/>
        <color indexed="8"/>
        <rFont val="Arial"/>
        <family val="2"/>
      </rPr>
      <t xml:space="preserve"> Ohne haushaltstechnische Verrechnungen und Leistungen für Auftragsangelegenheiten (Zivilschutz, Ausbildungsförderung, Wohngeld).- </t>
    </r>
    <r>
      <rPr>
        <vertAlign val="superscript"/>
        <sz val="10"/>
        <color indexed="8"/>
        <rFont val="Arial"/>
        <family val="2"/>
      </rPr>
      <t>2)</t>
    </r>
    <r>
      <rPr>
        <sz val="10"/>
        <color indexed="8"/>
        <rFont val="Arial"/>
        <family val="2"/>
      </rPr>
      <t xml:space="preserve"> Mit Verwaltungsgemeinschaften und ohne kaufmännisch buchende Krankenhäuser.- </t>
    </r>
    <r>
      <rPr>
        <vertAlign val="superscript"/>
        <sz val="10"/>
        <color indexed="8"/>
        <rFont val="Arial"/>
        <family val="2"/>
      </rPr>
      <t>3)</t>
    </r>
    <r>
      <rPr>
        <sz val="10"/>
        <color indexed="8"/>
        <rFont val="Arial"/>
        <family val="2"/>
      </rPr>
      <t xml:space="preserve"> Bereinigt um Zahlungen von gleicher Ebene.- </t>
    </r>
    <r>
      <rPr>
        <vertAlign val="superscript"/>
        <sz val="10"/>
        <color indexed="8"/>
        <rFont val="Arial"/>
        <family val="2"/>
      </rPr>
      <t>4)</t>
    </r>
    <r>
      <rPr>
        <sz val="10"/>
        <color indexed="8"/>
        <rFont val="Arial"/>
        <family val="2"/>
      </rPr>
      <t xml:space="preserve"> Gesamteinnahmen minus Gesamtausgaben.</t>
    </r>
  </si>
  <si>
    <t>x</t>
  </si>
  <si>
    <t>1. Vj. 16</t>
  </si>
  <si>
    <t>4. Vj. 16</t>
  </si>
  <si>
    <t>2016  2. Vierteljahr</t>
  </si>
  <si>
    <t>2016  3. Vierteljahr</t>
  </si>
  <si>
    <t>2016  4. Vierteljahr</t>
  </si>
  <si>
    <t>2017  1. Vierteljahr</t>
  </si>
  <si>
    <t>kreis-
angehörige Gemeinden</t>
  </si>
  <si>
    <t>Wertpapierschulden</t>
  </si>
  <si>
    <t>X</t>
  </si>
  <si>
    <t>2. Bauausgaben der Gemeinden und Gemeindeverbände in Bayern 2016 bis 2018</t>
  </si>
  <si>
    <t>Gebietskörperschaftsgruppen im 1. Vierteljahr 2018</t>
  </si>
  <si>
    <t>Gemeindegrößenklassen im 1. Vierteljahr 2018</t>
  </si>
  <si>
    <t>Zu- bzw. Abnahme
1. Vj. 2018
gegenüber</t>
  </si>
  <si>
    <t>2. Bauausgaben der Gemeinden/Gv in Bayern 2016 bis 2018 nach Aufgabenbereichen</t>
  </si>
  <si>
    <t>im 1. Vierteljahr 2018</t>
  </si>
  <si>
    <t>1. Vierteljahr 2018</t>
  </si>
  <si>
    <t>2018  1. Vierteljahr</t>
  </si>
  <si>
    <t>2017  2. Vierteljahr</t>
  </si>
  <si>
    <t>2017  3. Vierteljahr</t>
  </si>
  <si>
    <t>2017  4. Vierteljahr</t>
  </si>
  <si>
    <t>804-808</t>
  </si>
  <si>
    <t>931,936,937,938,939</t>
  </si>
  <si>
    <t>191-193</t>
  </si>
  <si>
    <t>Verän-derung gegen-über-dem 1. Vj. 2017</t>
  </si>
  <si>
    <t>Verän-derung gegen-über dem 1. Vj. 2017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</si>
</sst>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D_M_-;\-* #,##0.00\ _D_M_-;_-* &quot;-&quot;??\ _D_M_-;_-@_-"/>
    <numFmt numFmtId="165" formatCode="@\ *."/>
    <numFmt numFmtId="166" formatCode="###\ ###\ \ \ ;\-###\ ###\ \ \ ;\-\ \ \ ;@\ *."/>
    <numFmt numFmtId="167" formatCode="#\ ###\ ##0\ \ \ \ \ ;\-#\ ###\ ##0\ \ \ \ \ ;\-\ \ \ \ \ "/>
    <numFmt numFmtId="168" formatCode="#\ ###\ ###\ ##0\ \ "/>
    <numFmt numFmtId="169" formatCode="#\ ##0.0\ \ "/>
    <numFmt numFmtId="170" formatCode="#\ ###\ ##0.0\ \ ;\-\ #\ ###\ ##0.0\ \ ;\–\ \ "/>
    <numFmt numFmtId="171" formatCode="#\ ###\ ##0\ \ ;\-#\ ###\ ##0\ \ ;\-\ "/>
    <numFmt numFmtId="172" formatCode="\ \ #\ ###\ ##0\ \ ;\-#\ ###\ ##0\ \ ;\-\ \ "/>
    <numFmt numFmtId="173" formatCode="#\ ##0;\-###\ ###;\-"/>
    <numFmt numFmtId="174" formatCode="#\ ###\ ##0\ ;\-#\ ###\ ##0\ ;\-\ "/>
    <numFmt numFmtId="175" formatCode="#\ ###\ ##0.0\ ;\-#\ ###\ ##0.0\ ;\-\ ;\X\ "/>
    <numFmt numFmtId="176" formatCode="0.00_ ;\-0.00\ "/>
    <numFmt numFmtId="177" formatCode="#\ ###\ ##0\ ;\-#\ ###\ ##0\ ;0\ "/>
    <numFmt numFmtId="178" formatCode="0.0"/>
    <numFmt numFmtId="179" formatCode="#\ ###\ ##0.0\ ;\-#\ ###\ ##0.0\ ;\X\ ;\X\ "/>
    <numFmt numFmtId="180" formatCode="#\ ###\ ##0.0\ ;\-#\ ###\ ##0.0\ ;\-\ ;\x\ "/>
    <numFmt numFmtId="181" formatCode="#\ ###\ ###,\ 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6"/>
      <name val="Jahrbuch"/>
      <family val="2"/>
    </font>
    <font>
      <sz val="10"/>
      <name val="Jahrbuch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7"/>
      <color indexed="8"/>
      <name val="Arial"/>
      <family val="0"/>
    </font>
    <font>
      <sz val="8"/>
      <color indexed="8"/>
      <name val="Jahrbuch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0" fontId="4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2" fillId="0" borderId="0">
      <alignment vertical="center"/>
      <protection/>
    </xf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43" fillId="0" borderId="8" applyNumberFormat="0" applyFill="0" applyAlignment="0" applyProtection="0"/>
    <xf numFmtId="166" fontId="3" fillId="0" borderId="0">
      <alignment vertical="center"/>
      <protection/>
    </xf>
    <xf numFmtId="166" fontId="3" fillId="0" borderId="0">
      <alignment vertical="center"/>
      <protection/>
    </xf>
    <xf numFmtId="166" fontId="3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33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centerContinuous"/>
    </xf>
    <xf numFmtId="0" fontId="5" fillId="0" borderId="0" xfId="0" applyFont="1" applyAlignment="1">
      <alignment/>
    </xf>
    <xf numFmtId="165" fontId="5" fillId="0" borderId="0" xfId="0" applyNumberFormat="1" applyFont="1" applyAlignment="1">
      <alignment/>
    </xf>
    <xf numFmtId="0" fontId="6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Continuous"/>
    </xf>
    <xf numFmtId="0" fontId="7" fillId="0" borderId="10" xfId="0" applyFont="1" applyBorder="1" applyAlignment="1">
      <alignment horizontal="centerContinuous"/>
    </xf>
    <xf numFmtId="0" fontId="7" fillId="0" borderId="13" xfId="0" applyFont="1" applyBorder="1" applyAlignment="1">
      <alignment horizontal="centerContinuous"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5" xfId="0" applyFont="1" applyBorder="1" applyAlignment="1">
      <alignment horizontal="centerContinuous"/>
    </xf>
    <xf numFmtId="0" fontId="8" fillId="0" borderId="15" xfId="0" applyFont="1" applyBorder="1" applyAlignment="1">
      <alignment horizontal="centerContinuous"/>
    </xf>
    <xf numFmtId="165" fontId="7" fillId="0" borderId="0" xfId="0" applyNumberFormat="1" applyFont="1" applyAlignment="1">
      <alignment/>
    </xf>
    <xf numFmtId="165" fontId="7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left"/>
    </xf>
    <xf numFmtId="0" fontId="8" fillId="0" borderId="0" xfId="63" applyFont="1" applyAlignment="1">
      <alignment horizontal="centerContinuous" vertical="center"/>
      <protection/>
    </xf>
    <xf numFmtId="0" fontId="7" fillId="0" borderId="0" xfId="63" applyFont="1" applyAlignment="1">
      <alignment horizontal="centerContinuous" vertical="center"/>
      <protection/>
    </xf>
    <xf numFmtId="0" fontId="8" fillId="0" borderId="0" xfId="58" applyFont="1">
      <alignment vertical="center"/>
      <protection/>
    </xf>
    <xf numFmtId="0" fontId="7" fillId="0" borderId="13" xfId="58" applyFont="1" applyBorder="1" applyAlignment="1">
      <alignment horizontal="centerContinuous" vertical="center"/>
      <protection/>
    </xf>
    <xf numFmtId="0" fontId="7" fillId="0" borderId="16" xfId="58" applyFont="1" applyBorder="1" applyAlignment="1">
      <alignment horizontal="centerContinuous" vertical="center"/>
      <protection/>
    </xf>
    <xf numFmtId="0" fontId="7" fillId="0" borderId="0" xfId="58" applyFont="1">
      <alignment vertical="center"/>
      <protection/>
    </xf>
    <xf numFmtId="0" fontId="7" fillId="0" borderId="0" xfId="58" applyFont="1" applyAlignment="1">
      <alignment horizontal="centerContinuous" vertical="center"/>
      <protection/>
    </xf>
    <xf numFmtId="0" fontId="7" fillId="0" borderId="0" xfId="58" applyFont="1" applyBorder="1">
      <alignment vertical="center"/>
      <protection/>
    </xf>
    <xf numFmtId="0" fontId="7" fillId="0" borderId="0" xfId="58" applyFont="1" applyBorder="1" applyAlignment="1" quotePrefix="1">
      <alignment horizontal="centerContinuous" vertical="center"/>
      <protection/>
    </xf>
    <xf numFmtId="0" fontId="7" fillId="0" borderId="0" xfId="58" applyFont="1" applyBorder="1" applyAlignment="1">
      <alignment horizontal="centerContinuous" vertical="center"/>
      <protection/>
    </xf>
    <xf numFmtId="0" fontId="8" fillId="0" borderId="0" xfId="58" applyFont="1" applyAlignment="1">
      <alignment horizontal="centerContinuous" vertical="center"/>
      <protection/>
    </xf>
    <xf numFmtId="166" fontId="7" fillId="0" borderId="0" xfId="71" applyFont="1" applyBorder="1" quotePrefix="1">
      <alignment vertical="center"/>
      <protection/>
    </xf>
    <xf numFmtId="167" fontId="7" fillId="0" borderId="0" xfId="58" applyNumberFormat="1" applyFont="1" applyBorder="1" applyAlignment="1">
      <alignment vertical="center"/>
      <protection/>
    </xf>
    <xf numFmtId="167" fontId="7" fillId="0" borderId="0" xfId="58" applyNumberFormat="1" applyFont="1" applyBorder="1">
      <alignment vertical="center"/>
      <protection/>
    </xf>
    <xf numFmtId="166" fontId="8" fillId="0" borderId="0" xfId="71" applyFont="1" applyBorder="1" quotePrefix="1">
      <alignment vertical="center"/>
      <protection/>
    </xf>
    <xf numFmtId="0" fontId="8" fillId="0" borderId="0" xfId="58" applyFont="1" applyBorder="1" applyAlignment="1" quotePrefix="1">
      <alignment horizontal="centerContinuous" vertical="center"/>
      <protection/>
    </xf>
    <xf numFmtId="0" fontId="8" fillId="0" borderId="0" xfId="58" applyFont="1" applyBorder="1" applyAlignment="1">
      <alignment horizontal="centerContinuous" vertical="center"/>
      <protection/>
    </xf>
    <xf numFmtId="167" fontId="8" fillId="0" borderId="0" xfId="58" applyNumberFormat="1" applyFont="1" applyBorder="1" applyAlignment="1">
      <alignment horizontal="centerContinuous" vertical="center"/>
      <protection/>
    </xf>
    <xf numFmtId="0" fontId="7" fillId="0" borderId="0" xfId="58" applyFont="1" applyFill="1">
      <alignment vertical="center"/>
      <protection/>
    </xf>
    <xf numFmtId="0" fontId="8" fillId="0" borderId="0" xfId="58" applyFont="1" applyBorder="1">
      <alignment vertical="center"/>
      <protection/>
    </xf>
    <xf numFmtId="0" fontId="7" fillId="0" borderId="0" xfId="58" applyFont="1" applyFill="1" applyBorder="1">
      <alignment vertical="center"/>
      <protection/>
    </xf>
    <xf numFmtId="174" fontId="7" fillId="0" borderId="17" xfId="58" applyNumberFormat="1" applyFont="1" applyBorder="1">
      <alignment vertical="center"/>
      <protection/>
    </xf>
    <xf numFmtId="174" fontId="8" fillId="0" borderId="17" xfId="58" applyNumberFormat="1" applyFont="1" applyBorder="1">
      <alignment vertical="center"/>
      <protection/>
    </xf>
    <xf numFmtId="175" fontId="9" fillId="0" borderId="17" xfId="58" applyNumberFormat="1" applyFont="1" applyBorder="1" applyAlignment="1">
      <alignment horizontal="right" vertical="center"/>
      <protection/>
    </xf>
    <xf numFmtId="174" fontId="7" fillId="0" borderId="18" xfId="58" applyNumberFormat="1" applyFont="1" applyBorder="1">
      <alignment vertical="center"/>
      <protection/>
    </xf>
    <xf numFmtId="175" fontId="9" fillId="0" borderId="18" xfId="58" applyNumberFormat="1" applyFont="1" applyBorder="1" applyAlignment="1">
      <alignment horizontal="right" vertical="center"/>
      <protection/>
    </xf>
    <xf numFmtId="174" fontId="7" fillId="0" borderId="0" xfId="58" applyNumberFormat="1" applyFont="1" applyBorder="1">
      <alignment vertical="center"/>
      <protection/>
    </xf>
    <xf numFmtId="0" fontId="7" fillId="0" borderId="0" xfId="61" applyFont="1">
      <alignment vertical="center"/>
      <protection/>
    </xf>
    <xf numFmtId="0" fontId="7" fillId="0" borderId="0" xfId="61" applyFont="1" applyFill="1">
      <alignment vertical="center"/>
      <protection/>
    </xf>
    <xf numFmtId="0" fontId="8" fillId="0" borderId="10" xfId="61" applyFont="1" applyBorder="1" applyAlignment="1" quotePrefix="1">
      <alignment horizontal="centerContinuous" vertical="center"/>
      <protection/>
    </xf>
    <xf numFmtId="0" fontId="8" fillId="0" borderId="10" xfId="61" applyFont="1" applyBorder="1" applyAlignment="1">
      <alignment horizontal="centerContinuous" vertical="center"/>
      <protection/>
    </xf>
    <xf numFmtId="0" fontId="8" fillId="0" borderId="10" xfId="61" applyFont="1" applyBorder="1" applyAlignment="1">
      <alignment vertical="center"/>
      <protection/>
    </xf>
    <xf numFmtId="0" fontId="7" fillId="0" borderId="10" xfId="61" applyFont="1" applyBorder="1" applyAlignment="1">
      <alignment vertical="center"/>
      <protection/>
    </xf>
    <xf numFmtId="0" fontId="7" fillId="0" borderId="19" xfId="61" applyFont="1" applyBorder="1" applyAlignment="1">
      <alignment horizontal="centerContinuous" vertical="center"/>
      <protection/>
    </xf>
    <xf numFmtId="0" fontId="7" fillId="0" borderId="10" xfId="61" applyFont="1" applyBorder="1" applyAlignment="1">
      <alignment horizontal="centerContinuous" vertical="center"/>
      <protection/>
    </xf>
    <xf numFmtId="0" fontId="8" fillId="0" borderId="0" xfId="61" applyFont="1" applyAlignment="1" quotePrefix="1">
      <alignment horizontal="centerContinuous" vertical="center"/>
      <protection/>
    </xf>
    <xf numFmtId="0" fontId="8" fillId="0" borderId="0" xfId="61" applyFont="1" applyAlignment="1">
      <alignment horizontal="centerContinuous" vertical="center"/>
      <protection/>
    </xf>
    <xf numFmtId="0" fontId="8" fillId="0" borderId="0" xfId="61" applyFont="1" applyAlignment="1">
      <alignment vertical="center"/>
      <protection/>
    </xf>
    <xf numFmtId="0" fontId="7" fillId="0" borderId="0" xfId="61" applyFont="1" applyBorder="1" applyAlignment="1">
      <alignment horizontal="centerContinuous" vertical="center"/>
      <protection/>
    </xf>
    <xf numFmtId="0" fontId="7" fillId="0" borderId="0" xfId="61" applyFont="1" applyBorder="1">
      <alignment vertical="center"/>
      <protection/>
    </xf>
    <xf numFmtId="0" fontId="7" fillId="0" borderId="0" xfId="61" applyFont="1" applyAlignment="1">
      <alignment vertical="center"/>
      <protection/>
    </xf>
    <xf numFmtId="166" fontId="7" fillId="0" borderId="0" xfId="71" applyFont="1" applyBorder="1" applyAlignment="1" quotePrefix="1">
      <alignment horizontal="centerContinuous" vertical="center"/>
      <protection/>
    </xf>
    <xf numFmtId="166" fontId="7" fillId="0" borderId="0" xfId="71" applyFont="1" applyBorder="1" applyAlignment="1" quotePrefix="1">
      <alignment vertical="center"/>
      <protection/>
    </xf>
    <xf numFmtId="0" fontId="8" fillId="0" borderId="0" xfId="61" applyFont="1" applyBorder="1">
      <alignment vertical="center"/>
      <protection/>
    </xf>
    <xf numFmtId="0" fontId="7" fillId="0" borderId="0" xfId="61" applyFont="1" applyBorder="1" applyAlignment="1">
      <alignment vertical="center"/>
      <protection/>
    </xf>
    <xf numFmtId="0" fontId="8" fillId="0" borderId="0" xfId="61" applyFont="1" applyBorder="1" quotePrefix="1">
      <alignment vertical="center"/>
      <protection/>
    </xf>
    <xf numFmtId="0" fontId="7" fillId="0" borderId="0" xfId="61" applyFont="1" applyBorder="1" quotePrefix="1">
      <alignment vertical="center"/>
      <protection/>
    </xf>
    <xf numFmtId="0" fontId="8" fillId="0" borderId="0" xfId="61" applyFont="1" applyBorder="1" applyAlignment="1">
      <alignment vertical="center"/>
      <protection/>
    </xf>
    <xf numFmtId="0" fontId="8" fillId="0" borderId="0" xfId="61" applyFont="1" applyBorder="1" applyAlignment="1">
      <alignment horizontal="centerContinuous" vertical="center"/>
      <protection/>
    </xf>
    <xf numFmtId="0" fontId="7" fillId="0" borderId="0" xfId="61" applyFont="1" applyAlignment="1">
      <alignment horizontal="centerContinuous" vertical="center"/>
      <protection/>
    </xf>
    <xf numFmtId="171" fontId="8" fillId="0" borderId="0" xfId="61" applyNumberFormat="1" applyFont="1" applyBorder="1" applyAlignment="1">
      <alignment vertical="center"/>
      <protection/>
    </xf>
    <xf numFmtId="0" fontId="8" fillId="0" borderId="0" xfId="61" applyFont="1">
      <alignment vertical="center"/>
      <protection/>
    </xf>
    <xf numFmtId="0" fontId="8" fillId="0" borderId="0" xfId="61" applyFont="1" applyBorder="1" applyAlignment="1">
      <alignment horizontal="right" vertical="center"/>
      <protection/>
    </xf>
    <xf numFmtId="0" fontId="8" fillId="0" borderId="0" xfId="0" applyFont="1" applyBorder="1" applyAlignment="1">
      <alignment/>
    </xf>
    <xf numFmtId="0" fontId="7" fillId="0" borderId="0" xfId="62" applyFont="1">
      <alignment vertical="center"/>
      <protection/>
    </xf>
    <xf numFmtId="0" fontId="7" fillId="0" borderId="0" xfId="62" applyFont="1" applyFill="1">
      <alignment vertical="center"/>
      <protection/>
    </xf>
    <xf numFmtId="0" fontId="7" fillId="0" borderId="20" xfId="62" applyFont="1" applyFill="1" applyBorder="1" applyAlignment="1">
      <alignment horizontal="centerContinuous" vertical="center"/>
      <protection/>
    </xf>
    <xf numFmtId="0" fontId="0" fillId="0" borderId="20" xfId="62" applyFont="1" applyFill="1" applyBorder="1" applyAlignment="1">
      <alignment horizontal="centerContinuous" vertical="center"/>
      <protection/>
    </xf>
    <xf numFmtId="0" fontId="7" fillId="0" borderId="12" xfId="62" applyFont="1" applyFill="1" applyBorder="1" applyAlignment="1">
      <alignment horizontal="centerContinuous" vertical="center"/>
      <protection/>
    </xf>
    <xf numFmtId="0" fontId="0" fillId="0" borderId="12" xfId="62" applyFont="1" applyFill="1" applyBorder="1" applyAlignment="1">
      <alignment horizontal="centerContinuous" vertical="center"/>
      <protection/>
    </xf>
    <xf numFmtId="0" fontId="8" fillId="0" borderId="0" xfId="62" applyFont="1" applyAlignment="1">
      <alignment horizontal="center" vertical="center"/>
      <protection/>
    </xf>
    <xf numFmtId="0" fontId="8" fillId="0" borderId="0" xfId="62" applyFont="1" applyAlignment="1">
      <alignment vertical="center"/>
      <protection/>
    </xf>
    <xf numFmtId="0" fontId="7" fillId="0" borderId="0" xfId="62" applyFont="1" applyFill="1" applyAlignment="1">
      <alignment horizontal="centerContinuous" vertical="center"/>
      <protection/>
    </xf>
    <xf numFmtId="0" fontId="7" fillId="0" borderId="15" xfId="62" applyFont="1" applyBorder="1">
      <alignment vertical="center"/>
      <protection/>
    </xf>
    <xf numFmtId="166" fontId="7" fillId="0" borderId="0" xfId="71" applyFont="1" applyAlignment="1" quotePrefix="1">
      <alignment horizontal="centerContinuous" vertical="center"/>
      <protection/>
    </xf>
    <xf numFmtId="173" fontId="7" fillId="0" borderId="0" xfId="62" applyNumberFormat="1" applyFont="1" applyFill="1" applyBorder="1" applyAlignment="1">
      <alignment horizontal="center" vertical="center"/>
      <protection/>
    </xf>
    <xf numFmtId="0" fontId="7" fillId="0" borderId="0" xfId="62" applyFont="1" quotePrefix="1">
      <alignment vertical="center"/>
      <protection/>
    </xf>
    <xf numFmtId="0" fontId="8" fillId="0" borderId="0" xfId="62" applyFont="1" applyAlignment="1">
      <alignment horizontal="right" vertical="center"/>
      <protection/>
    </xf>
    <xf numFmtId="0" fontId="7" fillId="0" borderId="0" xfId="62" applyFont="1" applyBorder="1">
      <alignment vertical="center"/>
      <protection/>
    </xf>
    <xf numFmtId="173" fontId="7" fillId="0" borderId="0" xfId="62" applyNumberFormat="1" applyFont="1" applyBorder="1" applyAlignment="1">
      <alignment horizontal="center" vertical="center"/>
      <protection/>
    </xf>
    <xf numFmtId="173" fontId="7" fillId="0" borderId="0" xfId="62" applyNumberFormat="1" applyFont="1" applyFill="1" applyBorder="1" applyAlignment="1">
      <alignment horizontal="centerContinuous" vertical="center"/>
      <protection/>
    </xf>
    <xf numFmtId="0" fontId="8" fillId="0" borderId="0" xfId="62" applyFont="1">
      <alignment vertical="center"/>
      <protection/>
    </xf>
    <xf numFmtId="0" fontId="7" fillId="0" borderId="0" xfId="62" applyFont="1" applyAlignment="1" quotePrefix="1">
      <alignment vertical="center"/>
      <protection/>
    </xf>
    <xf numFmtId="166" fontId="7" fillId="0" borderId="0" xfId="71" applyFont="1" applyAlignment="1" quotePrefix="1">
      <alignment vertical="center"/>
      <protection/>
    </xf>
    <xf numFmtId="0" fontId="8" fillId="0" borderId="15" xfId="62" applyFont="1" applyBorder="1">
      <alignment vertical="center"/>
      <protection/>
    </xf>
    <xf numFmtId="173" fontId="7" fillId="0" borderId="0" xfId="62" applyNumberFormat="1" applyFont="1" applyFill="1" applyAlignment="1">
      <alignment horizontal="centerContinuous" vertical="center"/>
      <protection/>
    </xf>
    <xf numFmtId="0" fontId="8" fillId="0" borderId="0" xfId="62" applyFont="1" applyFill="1" applyAlignment="1">
      <alignment horizontal="center" vertical="center"/>
      <protection/>
    </xf>
    <xf numFmtId="0" fontId="8" fillId="0" borderId="0" xfId="62" applyFont="1" applyBorder="1" applyAlignment="1">
      <alignment horizontal="centerContinuous" vertical="center"/>
      <protection/>
    </xf>
    <xf numFmtId="173" fontId="8" fillId="0" borderId="0" xfId="62" applyNumberFormat="1" applyFont="1" applyFill="1" applyBorder="1" applyAlignment="1">
      <alignment horizontal="centerContinuous" vertical="center"/>
      <protection/>
    </xf>
    <xf numFmtId="0" fontId="7" fillId="0" borderId="0" xfId="62" applyFont="1" applyAlignment="1">
      <alignment/>
      <protection/>
    </xf>
    <xf numFmtId="0" fontId="7" fillId="0" borderId="0" xfId="71" applyNumberFormat="1" applyFont="1" applyAlignment="1" quotePrefix="1">
      <alignment horizontal="centerContinuous" vertical="center"/>
      <protection/>
    </xf>
    <xf numFmtId="0" fontId="7" fillId="0" borderId="0" xfId="62" applyNumberFormat="1" applyFont="1">
      <alignment vertical="center"/>
      <protection/>
    </xf>
    <xf numFmtId="0" fontId="7" fillId="0" borderId="0" xfId="62" applyNumberFormat="1" applyFont="1" quotePrefix="1">
      <alignment vertical="center"/>
      <protection/>
    </xf>
    <xf numFmtId="0" fontId="7" fillId="0" borderId="0" xfId="71" applyNumberFormat="1" applyFont="1" applyAlignment="1" quotePrefix="1">
      <alignment horizontal="left" vertical="center"/>
      <protection/>
    </xf>
    <xf numFmtId="0" fontId="7" fillId="0" borderId="0" xfId="62" applyNumberFormat="1" applyFont="1" applyAlignment="1">
      <alignment horizontal="left" vertical="center"/>
      <protection/>
    </xf>
    <xf numFmtId="0" fontId="7" fillId="0" borderId="0" xfId="62" applyNumberFormat="1" applyFont="1" applyAlignment="1" quotePrefix="1">
      <alignment horizontal="left" vertical="center"/>
      <protection/>
    </xf>
    <xf numFmtId="0" fontId="7" fillId="0" borderId="0" xfId="62" applyNumberFormat="1" applyFont="1" applyAlignment="1">
      <alignment horizontal="right" vertical="center"/>
      <protection/>
    </xf>
    <xf numFmtId="0" fontId="7" fillId="0" borderId="0" xfId="71" applyNumberFormat="1" applyFont="1" applyBorder="1" applyAlignment="1">
      <alignment horizontal="left" vertical="center"/>
      <protection/>
    </xf>
    <xf numFmtId="0" fontId="7" fillId="0" borderId="0" xfId="61" applyNumberFormat="1" applyFont="1" applyBorder="1" quotePrefix="1">
      <alignment vertical="center"/>
      <protection/>
    </xf>
    <xf numFmtId="0" fontId="7" fillId="0" borderId="0" xfId="71" applyNumberFormat="1" applyFont="1" applyBorder="1" applyAlignment="1" quotePrefix="1">
      <alignment horizontal="centerContinuous" vertical="center"/>
      <protection/>
    </xf>
    <xf numFmtId="0" fontId="7" fillId="0" borderId="0" xfId="61" applyFont="1" applyBorder="1" applyAlignment="1">
      <alignment horizontal="right" vertical="center"/>
      <protection/>
    </xf>
    <xf numFmtId="0" fontId="7" fillId="0" borderId="0" xfId="58" applyNumberFormat="1" applyFont="1" applyBorder="1">
      <alignment vertical="center"/>
      <protection/>
    </xf>
    <xf numFmtId="0" fontId="8" fillId="0" borderId="0" xfId="61" applyNumberFormat="1" applyFont="1" applyBorder="1">
      <alignment vertical="center"/>
      <protection/>
    </xf>
    <xf numFmtId="0" fontId="7" fillId="0" borderId="0" xfId="61" applyNumberFormat="1" applyFont="1" applyBorder="1">
      <alignment vertical="center"/>
      <protection/>
    </xf>
    <xf numFmtId="0" fontId="7" fillId="0" borderId="0" xfId="61" applyNumberFormat="1" applyFont="1" applyBorder="1" applyAlignment="1" quotePrefix="1">
      <alignment horizontal="centerContinuous" vertical="center"/>
      <protection/>
    </xf>
    <xf numFmtId="0" fontId="7" fillId="0" borderId="0" xfId="61" applyNumberFormat="1" applyFont="1" applyBorder="1" applyAlignment="1">
      <alignment horizontal="centerContinuous" vertical="center"/>
      <protection/>
    </xf>
    <xf numFmtId="0" fontId="8" fillId="0" borderId="0" xfId="61" applyNumberFormat="1" applyFont="1" applyBorder="1" applyAlignment="1" quotePrefix="1">
      <alignment horizontal="centerContinuous" vertical="center"/>
      <protection/>
    </xf>
    <xf numFmtId="0" fontId="8" fillId="0" borderId="0" xfId="61" applyNumberFormat="1" applyFont="1" applyBorder="1" applyAlignment="1">
      <alignment horizontal="centerContinuous" vertical="center"/>
      <protection/>
    </xf>
    <xf numFmtId="0" fontId="8" fillId="0" borderId="0" xfId="61" applyNumberFormat="1" applyFont="1" applyBorder="1" quotePrefix="1">
      <alignment vertical="center"/>
      <protection/>
    </xf>
    <xf numFmtId="0" fontId="7" fillId="0" borderId="0" xfId="61" applyNumberFormat="1" applyFont="1" applyBorder="1" applyAlignment="1" quotePrefix="1">
      <alignment horizontal="left" vertical="center"/>
      <protection/>
    </xf>
    <xf numFmtId="0" fontId="7" fillId="0" borderId="0" xfId="61" applyNumberFormat="1" applyFont="1" applyBorder="1" applyAlignment="1">
      <alignment horizontal="right" vertical="center"/>
      <protection/>
    </xf>
    <xf numFmtId="0" fontId="7" fillId="0" borderId="0" xfId="61" applyNumberFormat="1" applyFont="1" applyAlignment="1">
      <alignment horizontal="left" vertical="center"/>
      <protection/>
    </xf>
    <xf numFmtId="0" fontId="6" fillId="0" borderId="0" xfId="0" applyFont="1" applyAlignment="1">
      <alignment horizontal="left"/>
    </xf>
    <xf numFmtId="175" fontId="13" fillId="0" borderId="17" xfId="58" applyNumberFormat="1" applyFont="1" applyBorder="1" applyAlignment="1">
      <alignment horizontal="right" vertical="center"/>
      <protection/>
    </xf>
    <xf numFmtId="175" fontId="13" fillId="0" borderId="18" xfId="58" applyNumberFormat="1" applyFont="1" applyBorder="1" applyAlignment="1">
      <alignment horizontal="right" vertical="center"/>
      <protection/>
    </xf>
    <xf numFmtId="1" fontId="7" fillId="0" borderId="0" xfId="58" applyNumberFormat="1" applyFont="1">
      <alignment vertical="center"/>
      <protection/>
    </xf>
    <xf numFmtId="0" fontId="0" fillId="0" borderId="0" xfId="53" applyFont="1" applyBorder="1">
      <alignment/>
      <protection/>
    </xf>
    <xf numFmtId="0" fontId="0" fillId="0" borderId="10" xfId="53" applyFont="1" applyBorder="1" applyAlignment="1">
      <alignment horizontal="left"/>
      <protection/>
    </xf>
    <xf numFmtId="0" fontId="0" fillId="0" borderId="10" xfId="53" applyFont="1" applyBorder="1">
      <alignment/>
      <protection/>
    </xf>
    <xf numFmtId="0" fontId="0" fillId="0" borderId="21" xfId="53" applyFont="1" applyBorder="1" applyAlignment="1">
      <alignment horizontal="center"/>
      <protection/>
    </xf>
    <xf numFmtId="0" fontId="0" fillId="0" borderId="10" xfId="53" applyFont="1" applyBorder="1" applyAlignment="1">
      <alignment horizontal="center"/>
      <protection/>
    </xf>
    <xf numFmtId="0" fontId="0" fillId="0" borderId="19" xfId="53" applyFont="1" applyBorder="1" applyAlignment="1">
      <alignment horizontal="center"/>
      <protection/>
    </xf>
    <xf numFmtId="0" fontId="0" fillId="0" borderId="20" xfId="53" applyFont="1" applyBorder="1" applyAlignment="1">
      <alignment horizontal="left"/>
      <protection/>
    </xf>
    <xf numFmtId="0" fontId="0" fillId="0" borderId="0" xfId="53" applyFont="1" applyBorder="1" applyAlignment="1">
      <alignment horizontal="left"/>
      <protection/>
    </xf>
    <xf numFmtId="0" fontId="0" fillId="0" borderId="0" xfId="53" applyFont="1" applyAlignment="1">
      <alignment horizontal="left"/>
      <protection/>
    </xf>
    <xf numFmtId="0" fontId="0" fillId="0" borderId="0" xfId="53" applyFont="1">
      <alignment/>
      <protection/>
    </xf>
    <xf numFmtId="0" fontId="0" fillId="0" borderId="14" xfId="53" applyFont="1" applyBorder="1">
      <alignment/>
      <protection/>
    </xf>
    <xf numFmtId="0" fontId="0" fillId="0" borderId="22" xfId="53" applyFont="1" applyBorder="1">
      <alignment/>
      <protection/>
    </xf>
    <xf numFmtId="0" fontId="0" fillId="0" borderId="15" xfId="53" applyFont="1" applyBorder="1" applyAlignment="1">
      <alignment horizontal="left"/>
      <protection/>
    </xf>
    <xf numFmtId="0" fontId="0" fillId="0" borderId="17" xfId="53" applyFont="1" applyBorder="1">
      <alignment/>
      <protection/>
    </xf>
    <xf numFmtId="0" fontId="0" fillId="0" borderId="18" xfId="53" applyFont="1" applyBorder="1">
      <alignment/>
      <protection/>
    </xf>
    <xf numFmtId="174" fontId="7" fillId="0" borderId="17" xfId="59" applyNumberFormat="1" applyFont="1" applyBorder="1">
      <alignment vertical="center"/>
      <protection/>
    </xf>
    <xf numFmtId="175" fontId="9" fillId="0" borderId="18" xfId="59" applyNumberFormat="1" applyFont="1" applyBorder="1" applyAlignment="1">
      <alignment horizontal="right" vertical="center"/>
      <protection/>
    </xf>
    <xf numFmtId="174" fontId="7" fillId="0" borderId="18" xfId="59" applyNumberFormat="1" applyFont="1" applyBorder="1">
      <alignment vertical="center"/>
      <protection/>
    </xf>
    <xf numFmtId="0" fontId="0" fillId="0" borderId="15" xfId="53" applyFont="1" applyBorder="1" applyAlignment="1" quotePrefix="1">
      <alignment horizontal="left"/>
      <protection/>
    </xf>
    <xf numFmtId="49" fontId="0" fillId="0" borderId="0" xfId="53" applyNumberFormat="1" applyFont="1">
      <alignment/>
      <protection/>
    </xf>
    <xf numFmtId="49" fontId="0" fillId="0" borderId="18" xfId="53" applyNumberFormat="1" applyFont="1" applyBorder="1">
      <alignment/>
      <protection/>
    </xf>
    <xf numFmtId="168" fontId="0" fillId="0" borderId="17" xfId="53" applyNumberFormat="1" applyFont="1" applyBorder="1" applyAlignment="1">
      <alignment horizontal="right"/>
      <protection/>
    </xf>
    <xf numFmtId="169" fontId="0" fillId="0" borderId="18" xfId="53" applyNumberFormat="1" applyFont="1" applyBorder="1" applyAlignment="1">
      <alignment horizontal="right"/>
      <protection/>
    </xf>
    <xf numFmtId="168" fontId="0" fillId="0" borderId="18" xfId="53" applyNumberFormat="1" applyFont="1" applyBorder="1" applyAlignment="1">
      <alignment horizontal="right"/>
      <protection/>
    </xf>
    <xf numFmtId="49" fontId="10" fillId="0" borderId="0" xfId="53" applyNumberFormat="1" applyFont="1">
      <alignment/>
      <protection/>
    </xf>
    <xf numFmtId="0" fontId="0" fillId="0" borderId="0" xfId="0" applyFont="1" applyAlignment="1">
      <alignment/>
    </xf>
    <xf numFmtId="177" fontId="7" fillId="0" borderId="18" xfId="59" applyNumberFormat="1" applyFont="1" applyBorder="1">
      <alignment vertical="center"/>
      <protection/>
    </xf>
    <xf numFmtId="178" fontId="0" fillId="0" borderId="0" xfId="53" applyNumberFormat="1" applyFont="1">
      <alignment/>
      <protection/>
    </xf>
    <xf numFmtId="174" fontId="0" fillId="0" borderId="0" xfId="53" applyNumberFormat="1" applyFont="1">
      <alignment/>
      <protection/>
    </xf>
    <xf numFmtId="0" fontId="8" fillId="0" borderId="0" xfId="71" applyNumberFormat="1" applyFont="1" applyBorder="1" applyAlignment="1" quotePrefix="1">
      <alignment horizontal="left" vertical="center"/>
      <protection/>
    </xf>
    <xf numFmtId="171" fontId="2" fillId="0" borderId="0" xfId="61" applyNumberFormat="1" applyFont="1" applyFill="1" applyBorder="1" applyAlignment="1">
      <alignment vertical="center"/>
      <protection/>
    </xf>
    <xf numFmtId="172" fontId="8" fillId="0" borderId="0" xfId="61" applyNumberFormat="1" applyFont="1" applyBorder="1" applyAlignment="1">
      <alignment horizontal="center" vertical="center"/>
      <protection/>
    </xf>
    <xf numFmtId="0" fontId="7" fillId="0" borderId="0" xfId="71" applyNumberFormat="1" applyFont="1" applyBorder="1" applyAlignment="1" quotePrefix="1">
      <alignment horizontal="left" vertical="center"/>
      <protection/>
    </xf>
    <xf numFmtId="180" fontId="9" fillId="0" borderId="17" xfId="58" applyNumberFormat="1" applyFont="1" applyBorder="1" applyAlignment="1">
      <alignment horizontal="right" vertical="center"/>
      <protection/>
    </xf>
    <xf numFmtId="180" fontId="9" fillId="0" borderId="18" xfId="58" applyNumberFormat="1" applyFont="1" applyBorder="1" applyAlignment="1">
      <alignment horizontal="right" vertical="center"/>
      <protection/>
    </xf>
    <xf numFmtId="0" fontId="7" fillId="0" borderId="0" xfId="54" applyNumberFormat="1" applyFont="1" applyAlignment="1">
      <alignment horizontal="left"/>
      <protection/>
    </xf>
    <xf numFmtId="174" fontId="9" fillId="0" borderId="17" xfId="58" applyNumberFormat="1" applyFont="1" applyBorder="1">
      <alignment vertical="center"/>
      <protection/>
    </xf>
    <xf numFmtId="174" fontId="9" fillId="0" borderId="18" xfId="58" applyNumberFormat="1" applyFont="1" applyBorder="1">
      <alignment vertical="center"/>
      <protection/>
    </xf>
    <xf numFmtId="174" fontId="13" fillId="0" borderId="17" xfId="58" applyNumberFormat="1" applyFont="1" applyBorder="1">
      <alignment vertical="center"/>
      <protection/>
    </xf>
    <xf numFmtId="174" fontId="13" fillId="0" borderId="18" xfId="58" applyNumberFormat="1" applyFont="1" applyBorder="1">
      <alignment vertical="center"/>
      <protection/>
    </xf>
    <xf numFmtId="173" fontId="9" fillId="0" borderId="0" xfId="62" applyNumberFormat="1" applyFont="1" applyBorder="1" applyAlignment="1">
      <alignment horizontal="center" vertical="center"/>
      <protection/>
    </xf>
    <xf numFmtId="173" fontId="9" fillId="0" borderId="0" xfId="62" applyNumberFormat="1" applyFont="1" applyFill="1" applyBorder="1" applyAlignment="1">
      <alignment horizontal="center" vertical="center"/>
      <protection/>
    </xf>
    <xf numFmtId="173" fontId="9" fillId="0" borderId="0" xfId="62" applyNumberFormat="1" applyFont="1" applyFill="1" applyBorder="1" applyAlignment="1">
      <alignment horizontal="centerContinuous" vertical="center"/>
      <protection/>
    </xf>
    <xf numFmtId="173" fontId="9" fillId="0" borderId="0" xfId="62" applyNumberFormat="1" applyFont="1" applyFill="1" applyBorder="1" applyAlignment="1">
      <alignment horizontal="left" vertical="center"/>
      <protection/>
    </xf>
    <xf numFmtId="0" fontId="0" fillId="0" borderId="0" xfId="54" applyFont="1">
      <alignment/>
      <protection/>
    </xf>
    <xf numFmtId="0" fontId="0" fillId="0" borderId="0" xfId="54" applyFont="1" applyBorder="1">
      <alignment/>
      <protection/>
    </xf>
    <xf numFmtId="0" fontId="0" fillId="0" borderId="10" xfId="54" applyFont="1" applyBorder="1">
      <alignment/>
      <protection/>
    </xf>
    <xf numFmtId="174" fontId="7" fillId="0" borderId="17" xfId="60" applyNumberFormat="1" applyFont="1" applyBorder="1">
      <alignment vertical="center"/>
      <protection/>
    </xf>
    <xf numFmtId="174" fontId="7" fillId="0" borderId="18" xfId="60" applyNumberFormat="1" applyFont="1" applyBorder="1">
      <alignment vertical="center"/>
      <protection/>
    </xf>
    <xf numFmtId="0" fontId="0" fillId="0" borderId="18" xfId="54" applyNumberFormat="1" applyFont="1" applyBorder="1" applyAlignment="1">
      <alignment horizontal="right"/>
      <protection/>
    </xf>
    <xf numFmtId="176" fontId="9" fillId="0" borderId="17" xfId="60" applyNumberFormat="1" applyFont="1" applyBorder="1" applyAlignment="1">
      <alignment horizontal="right" vertical="center"/>
      <protection/>
    </xf>
    <xf numFmtId="176" fontId="9" fillId="0" borderId="18" xfId="60" applyNumberFormat="1" applyFont="1" applyBorder="1" applyAlignment="1">
      <alignment horizontal="right" vertical="center"/>
      <protection/>
    </xf>
    <xf numFmtId="175" fontId="9" fillId="0" borderId="17" xfId="60" applyNumberFormat="1" applyFont="1" applyBorder="1" applyAlignment="1">
      <alignment horizontal="right" vertical="center"/>
      <protection/>
    </xf>
    <xf numFmtId="175" fontId="9" fillId="0" borderId="18" xfId="60" applyNumberFormat="1" applyFont="1" applyBorder="1" applyAlignment="1">
      <alignment horizontal="right" vertical="center"/>
      <protection/>
    </xf>
    <xf numFmtId="0" fontId="0" fillId="0" borderId="0" xfId="54" applyNumberFormat="1" applyFont="1" applyBorder="1" applyAlignment="1">
      <alignment horizontal="right"/>
      <protection/>
    </xf>
    <xf numFmtId="174" fontId="7" fillId="0" borderId="0" xfId="60" applyNumberFormat="1" applyFont="1" applyBorder="1">
      <alignment vertical="center"/>
      <protection/>
    </xf>
    <xf numFmtId="0" fontId="10" fillId="0" borderId="0" xfId="54" applyFont="1">
      <alignment/>
      <protection/>
    </xf>
    <xf numFmtId="179" fontId="9" fillId="0" borderId="18" xfId="60" applyNumberFormat="1" applyFont="1" applyBorder="1" applyAlignment="1">
      <alignment horizontal="right" vertical="center"/>
      <protection/>
    </xf>
    <xf numFmtId="181" fontId="0" fillId="0" borderId="17" xfId="56" applyNumberFormat="1" applyFont="1" applyFill="1" applyBorder="1">
      <alignment/>
      <protection/>
    </xf>
    <xf numFmtId="181" fontId="0" fillId="0" borderId="18" xfId="56" applyNumberFormat="1" applyFont="1" applyFill="1" applyBorder="1">
      <alignment/>
      <protection/>
    </xf>
    <xf numFmtId="49" fontId="0" fillId="0" borderId="0" xfId="53" applyNumberFormat="1" applyFont="1">
      <alignment/>
      <protection/>
    </xf>
    <xf numFmtId="0" fontId="0" fillId="0" borderId="15" xfId="53" applyFont="1" applyBorder="1" applyAlignment="1">
      <alignment horizontal="left"/>
      <protection/>
    </xf>
    <xf numFmtId="181" fontId="2" fillId="0" borderId="17" xfId="56" applyNumberFormat="1" applyFont="1" applyFill="1" applyBorder="1">
      <alignment/>
      <protection/>
    </xf>
    <xf numFmtId="181" fontId="2" fillId="0" borderId="18" xfId="56" applyNumberFormat="1" applyFont="1" applyFill="1" applyBorder="1">
      <alignment/>
      <protection/>
    </xf>
    <xf numFmtId="165" fontId="0" fillId="0" borderId="0" xfId="0" applyNumberFormat="1" applyFont="1" applyAlignment="1">
      <alignment horizontal="center"/>
    </xf>
    <xf numFmtId="165" fontId="0" fillId="0" borderId="0" xfId="0" applyNumberFormat="1" applyFont="1" applyAlignment="1">
      <alignment horizontal="center"/>
    </xf>
    <xf numFmtId="166" fontId="0" fillId="0" borderId="0" xfId="0" applyNumberFormat="1" applyFont="1" applyAlignment="1">
      <alignment/>
    </xf>
    <xf numFmtId="166" fontId="0" fillId="0" borderId="0" xfId="0" applyNumberFormat="1" applyFont="1" applyAlignment="1">
      <alignment horizontal="center"/>
    </xf>
    <xf numFmtId="166" fontId="0" fillId="0" borderId="0" xfId="0" applyNumberFormat="1" applyFont="1" applyAlignment="1">
      <alignment horizontal="center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7" fillId="0" borderId="0" xfId="0" applyNumberFormat="1" applyFont="1" applyAlignment="1">
      <alignment horizontal="left"/>
    </xf>
    <xf numFmtId="165" fontId="7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0" fontId="7" fillId="0" borderId="22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21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8" fillId="0" borderId="0" xfId="58" applyFont="1" applyAlignment="1">
      <alignment horizontal="center" vertical="center"/>
      <protection/>
    </xf>
    <xf numFmtId="0" fontId="7" fillId="0" borderId="22" xfId="58" applyFont="1" applyBorder="1" applyAlignment="1">
      <alignment horizontal="center" vertical="center" wrapText="1"/>
      <protection/>
    </xf>
    <xf numFmtId="0" fontId="7" fillId="0" borderId="18" xfId="58" applyFont="1" applyBorder="1" applyAlignment="1">
      <alignment horizontal="center" vertical="center" wrapText="1"/>
      <protection/>
    </xf>
    <xf numFmtId="0" fontId="7" fillId="0" borderId="19" xfId="58" applyFont="1" applyBorder="1" applyAlignment="1">
      <alignment horizontal="center" vertical="center" wrapText="1"/>
      <protection/>
    </xf>
    <xf numFmtId="0" fontId="7" fillId="0" borderId="13" xfId="58" applyFont="1" applyBorder="1" applyAlignment="1">
      <alignment horizontal="center"/>
      <protection/>
    </xf>
    <xf numFmtId="0" fontId="7" fillId="0" borderId="16" xfId="58" applyFont="1" applyBorder="1" applyAlignment="1">
      <alignment horizontal="center"/>
      <protection/>
    </xf>
    <xf numFmtId="0" fontId="7" fillId="0" borderId="14" xfId="58" applyFont="1" applyBorder="1" applyAlignment="1">
      <alignment horizontal="center" vertical="center" wrapText="1"/>
      <protection/>
    </xf>
    <xf numFmtId="0" fontId="0" fillId="0" borderId="17" xfId="58" applyFont="1" applyBorder="1" applyAlignment="1">
      <alignment horizontal="center" vertical="center"/>
      <protection/>
    </xf>
    <xf numFmtId="0" fontId="0" fillId="0" borderId="23" xfId="58" applyFont="1" applyBorder="1" applyAlignment="1">
      <alignment horizontal="center" vertical="center"/>
      <protection/>
    </xf>
    <xf numFmtId="0" fontId="7" fillId="0" borderId="21" xfId="58" applyFont="1" applyBorder="1" applyAlignment="1">
      <alignment horizontal="center" vertical="center"/>
      <protection/>
    </xf>
    <xf numFmtId="0" fontId="7" fillId="0" borderId="20" xfId="58" applyFont="1" applyBorder="1" applyAlignment="1">
      <alignment horizontal="center" vertical="center"/>
      <protection/>
    </xf>
    <xf numFmtId="0" fontId="7" fillId="0" borderId="0" xfId="58" applyFont="1" applyBorder="1" applyAlignment="1">
      <alignment horizontal="center" vertical="center"/>
      <protection/>
    </xf>
    <xf numFmtId="0" fontId="7" fillId="0" borderId="15" xfId="58" applyFont="1" applyBorder="1" applyAlignment="1">
      <alignment horizontal="center" vertical="center"/>
      <protection/>
    </xf>
    <xf numFmtId="0" fontId="7" fillId="0" borderId="10" xfId="58" applyFont="1" applyBorder="1" applyAlignment="1">
      <alignment horizontal="center" vertical="center"/>
      <protection/>
    </xf>
    <xf numFmtId="0" fontId="7" fillId="0" borderId="12" xfId="58" applyFont="1" applyBorder="1" applyAlignment="1">
      <alignment horizontal="center" vertical="center"/>
      <protection/>
    </xf>
    <xf numFmtId="0" fontId="7" fillId="0" borderId="14" xfId="58" applyFont="1" applyBorder="1" applyAlignment="1">
      <alignment horizontal="center" vertical="center"/>
      <protection/>
    </xf>
    <xf numFmtId="0" fontId="7" fillId="0" borderId="17" xfId="58" applyFont="1" applyBorder="1" applyAlignment="1">
      <alignment horizontal="center" vertical="center"/>
      <protection/>
    </xf>
    <xf numFmtId="0" fontId="7" fillId="0" borderId="23" xfId="58" applyFont="1" applyBorder="1" applyAlignment="1">
      <alignment horizontal="center" vertical="center"/>
      <protection/>
    </xf>
    <xf numFmtId="49" fontId="0" fillId="0" borderId="13" xfId="54" applyNumberFormat="1" applyFont="1" applyBorder="1" applyAlignment="1">
      <alignment horizontal="center"/>
      <protection/>
    </xf>
    <xf numFmtId="49" fontId="0" fillId="0" borderId="16" xfId="54" applyNumberFormat="1" applyFont="1" applyBorder="1" applyAlignment="1">
      <alignment horizontal="center"/>
      <protection/>
    </xf>
    <xf numFmtId="0" fontId="2" fillId="0" borderId="0" xfId="54" applyFont="1" applyAlignment="1">
      <alignment horizontal="center" vertical="center"/>
      <protection/>
    </xf>
    <xf numFmtId="0" fontId="0" fillId="0" borderId="21" xfId="54" applyFont="1" applyBorder="1" applyAlignment="1">
      <alignment horizontal="center" vertical="center" wrapText="1"/>
      <protection/>
    </xf>
    <xf numFmtId="0" fontId="0" fillId="0" borderId="20" xfId="54" applyFont="1" applyBorder="1" applyAlignment="1">
      <alignment horizontal="center" vertical="center" wrapText="1"/>
      <protection/>
    </xf>
    <xf numFmtId="0" fontId="0" fillId="0" borderId="0" xfId="54" applyFont="1" applyBorder="1" applyAlignment="1">
      <alignment horizontal="center" vertical="center" wrapText="1"/>
      <protection/>
    </xf>
    <xf numFmtId="0" fontId="0" fillId="0" borderId="15" xfId="54" applyFont="1" applyBorder="1" applyAlignment="1">
      <alignment horizontal="center" vertical="center" wrapText="1"/>
      <protection/>
    </xf>
    <xf numFmtId="0" fontId="0" fillId="0" borderId="10" xfId="54" applyFont="1" applyBorder="1" applyAlignment="1">
      <alignment horizontal="center" vertical="center" wrapText="1"/>
      <protection/>
    </xf>
    <xf numFmtId="0" fontId="0" fillId="0" borderId="12" xfId="54" applyFont="1" applyBorder="1" applyAlignment="1">
      <alignment horizontal="center" vertical="center" wrapText="1"/>
      <protection/>
    </xf>
    <xf numFmtId="49" fontId="0" fillId="0" borderId="22" xfId="54" applyNumberFormat="1" applyFont="1" applyBorder="1" applyAlignment="1">
      <alignment horizontal="center" vertical="center" wrapText="1"/>
      <protection/>
    </xf>
    <xf numFmtId="0" fontId="0" fillId="0" borderId="18" xfId="54" applyFont="1" applyBorder="1" applyAlignment="1">
      <alignment horizontal="center" vertical="center"/>
      <protection/>
    </xf>
    <xf numFmtId="0" fontId="0" fillId="0" borderId="19" xfId="54" applyFont="1" applyBorder="1" applyAlignment="1">
      <alignment horizontal="center" vertical="center"/>
      <protection/>
    </xf>
    <xf numFmtId="49" fontId="0" fillId="0" borderId="13" xfId="54" applyNumberFormat="1" applyFont="1" applyBorder="1" applyAlignment="1">
      <alignment horizontal="center" vertical="center"/>
      <protection/>
    </xf>
    <xf numFmtId="49" fontId="0" fillId="0" borderId="16" xfId="54" applyNumberFormat="1" applyFont="1" applyBorder="1" applyAlignment="1">
      <alignment horizontal="center" vertical="center"/>
      <protection/>
    </xf>
    <xf numFmtId="49" fontId="0" fillId="0" borderId="14" xfId="54" applyNumberFormat="1" applyFont="1" applyBorder="1" applyAlignment="1">
      <alignment horizontal="center" vertical="center" wrapText="1"/>
      <protection/>
    </xf>
    <xf numFmtId="0" fontId="0" fillId="0" borderId="17" xfId="54" applyFont="1" applyBorder="1" applyAlignment="1">
      <alignment horizontal="center" vertical="center"/>
      <protection/>
    </xf>
    <xf numFmtId="0" fontId="0" fillId="0" borderId="23" xfId="54" applyFont="1" applyBorder="1" applyAlignment="1">
      <alignment horizontal="center" vertical="center"/>
      <protection/>
    </xf>
    <xf numFmtId="49" fontId="0" fillId="0" borderId="14" xfId="54" applyNumberFormat="1" applyFont="1" applyBorder="1" applyAlignment="1">
      <alignment horizontal="center" vertical="center"/>
      <protection/>
    </xf>
    <xf numFmtId="172" fontId="8" fillId="0" borderId="0" xfId="61" applyNumberFormat="1" applyFont="1" applyBorder="1" applyAlignment="1">
      <alignment horizontal="center" vertical="center"/>
      <protection/>
    </xf>
    <xf numFmtId="0" fontId="7" fillId="0" borderId="0" xfId="71" applyNumberFormat="1" applyFont="1" applyBorder="1" applyAlignment="1" quotePrefix="1">
      <alignment horizontal="left" vertical="center"/>
      <protection/>
    </xf>
    <xf numFmtId="0" fontId="8" fillId="0" borderId="0" xfId="61" applyFont="1" applyAlignment="1">
      <alignment horizontal="center" vertical="center"/>
      <protection/>
    </xf>
    <xf numFmtId="0" fontId="7" fillId="0" borderId="21" xfId="61" applyFont="1" applyBorder="1" applyAlignment="1">
      <alignment horizontal="center" vertical="center" wrapText="1"/>
      <protection/>
    </xf>
    <xf numFmtId="0" fontId="0" fillId="0" borderId="21" xfId="61" applyFont="1" applyBorder="1" applyAlignment="1">
      <alignment horizontal="center" vertical="center"/>
      <protection/>
    </xf>
    <xf numFmtId="0" fontId="0" fillId="0" borderId="20" xfId="61" applyFont="1" applyBorder="1" applyAlignment="1">
      <alignment horizontal="center" vertical="center"/>
      <protection/>
    </xf>
    <xf numFmtId="0" fontId="0" fillId="0" borderId="0" xfId="61" applyFont="1" applyAlignment="1">
      <alignment horizontal="center" vertical="center"/>
      <protection/>
    </xf>
    <xf numFmtId="0" fontId="0" fillId="0" borderId="15" xfId="61" applyFont="1" applyBorder="1" applyAlignment="1">
      <alignment horizontal="center" vertical="center"/>
      <protection/>
    </xf>
    <xf numFmtId="0" fontId="0" fillId="0" borderId="10" xfId="61" applyFont="1" applyBorder="1" applyAlignment="1">
      <alignment horizontal="center" vertical="center"/>
      <protection/>
    </xf>
    <xf numFmtId="0" fontId="0" fillId="0" borderId="12" xfId="61" applyFont="1" applyBorder="1" applyAlignment="1">
      <alignment horizontal="center" vertical="center"/>
      <protection/>
    </xf>
    <xf numFmtId="0" fontId="7" fillId="0" borderId="22" xfId="61" applyFont="1" applyBorder="1" applyAlignment="1">
      <alignment horizontal="center" vertical="center"/>
      <protection/>
    </xf>
    <xf numFmtId="0" fontId="7" fillId="0" borderId="20" xfId="61" applyFont="1" applyBorder="1" applyAlignment="1">
      <alignment horizontal="center" vertical="center"/>
      <protection/>
    </xf>
    <xf numFmtId="0" fontId="7" fillId="0" borderId="18" xfId="61" applyFont="1" applyBorder="1" applyAlignment="1">
      <alignment horizontal="center" vertical="center"/>
      <protection/>
    </xf>
    <xf numFmtId="0" fontId="7" fillId="0" borderId="15" xfId="61" applyFont="1" applyBorder="1" applyAlignment="1">
      <alignment horizontal="center" vertical="center"/>
      <protection/>
    </xf>
    <xf numFmtId="0" fontId="7" fillId="0" borderId="19" xfId="61" applyFont="1" applyBorder="1" applyAlignment="1">
      <alignment horizontal="center" vertical="center"/>
      <protection/>
    </xf>
    <xf numFmtId="0" fontId="7" fillId="0" borderId="12" xfId="61" applyFont="1" applyBorder="1" applyAlignment="1">
      <alignment horizontal="center" vertical="center"/>
      <protection/>
    </xf>
    <xf numFmtId="0" fontId="7" fillId="0" borderId="21" xfId="61" applyFont="1" applyBorder="1" applyAlignment="1">
      <alignment horizontal="center" vertical="center"/>
      <protection/>
    </xf>
    <xf numFmtId="0" fontId="7" fillId="0" borderId="0" xfId="61" applyFont="1" applyBorder="1" applyAlignment="1">
      <alignment horizontal="center" vertical="center"/>
      <protection/>
    </xf>
    <xf numFmtId="0" fontId="7" fillId="0" borderId="10" xfId="61" applyFont="1" applyBorder="1" applyAlignment="1">
      <alignment horizontal="center" vertical="center"/>
      <protection/>
    </xf>
    <xf numFmtId="0" fontId="7" fillId="0" borderId="22" xfId="61" applyFont="1" applyBorder="1" applyAlignment="1">
      <alignment horizontal="center" vertical="center" wrapText="1"/>
      <protection/>
    </xf>
    <xf numFmtId="0" fontId="7" fillId="0" borderId="20" xfId="61" applyFont="1" applyBorder="1" applyAlignment="1">
      <alignment horizontal="center" vertical="center" wrapText="1"/>
      <protection/>
    </xf>
    <xf numFmtId="0" fontId="7" fillId="0" borderId="18" xfId="61" applyFont="1" applyBorder="1" applyAlignment="1">
      <alignment horizontal="center" vertical="center" wrapText="1"/>
      <protection/>
    </xf>
    <xf numFmtId="0" fontId="7" fillId="0" borderId="15" xfId="61" applyFont="1" applyBorder="1" applyAlignment="1">
      <alignment horizontal="center" vertical="center" wrapText="1"/>
      <protection/>
    </xf>
    <xf numFmtId="0" fontId="7" fillId="0" borderId="19" xfId="61" applyFont="1" applyBorder="1" applyAlignment="1">
      <alignment horizontal="center" vertical="center" wrapText="1"/>
      <protection/>
    </xf>
    <xf numFmtId="0" fontId="7" fillId="0" borderId="12" xfId="61" applyFont="1" applyBorder="1" applyAlignment="1">
      <alignment horizontal="center" vertical="center" wrapText="1"/>
      <protection/>
    </xf>
    <xf numFmtId="0" fontId="7" fillId="0" borderId="14" xfId="61" applyFont="1" applyBorder="1" applyAlignment="1">
      <alignment horizontal="center" vertical="center" wrapText="1"/>
      <protection/>
    </xf>
    <xf numFmtId="0" fontId="0" fillId="0" borderId="17" xfId="61" applyFont="1" applyBorder="1" applyAlignment="1">
      <alignment horizontal="center" vertical="center"/>
      <protection/>
    </xf>
    <xf numFmtId="0" fontId="0" fillId="0" borderId="23" xfId="61" applyFont="1" applyBorder="1" applyAlignment="1">
      <alignment horizontal="center" vertical="center"/>
      <protection/>
    </xf>
    <xf numFmtId="0" fontId="0" fillId="0" borderId="18" xfId="61" applyFont="1" applyBorder="1" applyAlignment="1">
      <alignment horizontal="center" vertical="center"/>
      <protection/>
    </xf>
    <xf numFmtId="0" fontId="0" fillId="0" borderId="19" xfId="61" applyFont="1" applyBorder="1" applyAlignment="1">
      <alignment horizontal="center" vertical="center"/>
      <protection/>
    </xf>
    <xf numFmtId="0" fontId="7" fillId="0" borderId="14" xfId="61" applyFont="1" applyBorder="1" applyAlignment="1">
      <alignment horizontal="center" vertical="center"/>
      <protection/>
    </xf>
    <xf numFmtId="0" fontId="7" fillId="0" borderId="17" xfId="61" applyFont="1" applyBorder="1" applyAlignment="1">
      <alignment horizontal="center" vertical="center"/>
      <protection/>
    </xf>
    <xf numFmtId="0" fontId="7" fillId="0" borderId="23" xfId="61" applyFont="1" applyBorder="1" applyAlignment="1">
      <alignment horizontal="center" vertical="center"/>
      <protection/>
    </xf>
    <xf numFmtId="0" fontId="10" fillId="0" borderId="0" xfId="53" applyFont="1" applyAlignment="1">
      <alignment horizontal="left" wrapText="1"/>
      <protection/>
    </xf>
    <xf numFmtId="0" fontId="2" fillId="0" borderId="0" xfId="53" applyFont="1" applyAlignment="1">
      <alignment horizontal="center" vertical="center"/>
      <protection/>
    </xf>
    <xf numFmtId="0" fontId="2" fillId="0" borderId="0" xfId="53" applyFont="1" applyAlignment="1">
      <alignment horizontal="center" vertical="center"/>
      <protection/>
    </xf>
    <xf numFmtId="0" fontId="0" fillId="0" borderId="21" xfId="53" applyFont="1" applyBorder="1" applyAlignment="1">
      <alignment horizontal="center" vertical="center" wrapText="1"/>
      <protection/>
    </xf>
    <xf numFmtId="0" fontId="0" fillId="0" borderId="0" xfId="53" applyFont="1" applyAlignment="1">
      <alignment horizontal="center" vertical="center"/>
      <protection/>
    </xf>
    <xf numFmtId="0" fontId="0" fillId="0" borderId="10" xfId="53" applyFont="1" applyBorder="1" applyAlignment="1">
      <alignment horizontal="center" vertical="center"/>
      <protection/>
    </xf>
    <xf numFmtId="0" fontId="0" fillId="0" borderId="22" xfId="53" applyFont="1" applyBorder="1" applyAlignment="1">
      <alignment horizontal="center" vertical="center"/>
      <protection/>
    </xf>
    <xf numFmtId="0" fontId="0" fillId="0" borderId="21" xfId="53" applyFont="1" applyBorder="1" applyAlignment="1">
      <alignment horizontal="center" vertical="center"/>
      <protection/>
    </xf>
    <xf numFmtId="0" fontId="0" fillId="0" borderId="20" xfId="53" applyFont="1" applyBorder="1" applyAlignment="1">
      <alignment horizontal="center" vertical="center"/>
      <protection/>
    </xf>
    <xf numFmtId="0" fontId="0" fillId="0" borderId="18" xfId="53" applyFont="1" applyBorder="1" applyAlignment="1">
      <alignment horizontal="center" vertical="center"/>
      <protection/>
    </xf>
    <xf numFmtId="0" fontId="0" fillId="0" borderId="0" xfId="53" applyFont="1" applyBorder="1" applyAlignment="1">
      <alignment horizontal="center" vertical="center"/>
      <protection/>
    </xf>
    <xf numFmtId="0" fontId="0" fillId="0" borderId="15" xfId="53" applyFont="1" applyBorder="1" applyAlignment="1">
      <alignment horizontal="center" vertical="center"/>
      <protection/>
    </xf>
    <xf numFmtId="0" fontId="0" fillId="0" borderId="19" xfId="53" applyFont="1" applyBorder="1" applyAlignment="1">
      <alignment horizontal="center" vertical="center"/>
      <protection/>
    </xf>
    <xf numFmtId="0" fontId="0" fillId="0" borderId="12" xfId="53" applyFont="1" applyBorder="1" applyAlignment="1">
      <alignment horizontal="center" vertical="center"/>
      <protection/>
    </xf>
    <xf numFmtId="0" fontId="0" fillId="0" borderId="22" xfId="53" applyFont="1" applyBorder="1" applyAlignment="1">
      <alignment horizontal="center" vertical="center" wrapText="1"/>
      <protection/>
    </xf>
    <xf numFmtId="0" fontId="0" fillId="0" borderId="20" xfId="53" applyFont="1" applyBorder="1" applyAlignment="1">
      <alignment horizontal="center" vertical="center" wrapText="1"/>
      <protection/>
    </xf>
    <xf numFmtId="0" fontId="0" fillId="0" borderId="14" xfId="53" applyFont="1" applyBorder="1" applyAlignment="1">
      <alignment horizontal="center" vertical="center" wrapText="1"/>
      <protection/>
    </xf>
    <xf numFmtId="0" fontId="0" fillId="0" borderId="17" xfId="53" applyBorder="1" applyAlignment="1">
      <alignment horizontal="center" vertical="center" wrapText="1"/>
      <protection/>
    </xf>
    <xf numFmtId="0" fontId="0" fillId="0" borderId="23" xfId="53" applyBorder="1" applyAlignment="1">
      <alignment horizontal="center" vertical="center" wrapText="1"/>
      <protection/>
    </xf>
    <xf numFmtId="0" fontId="0" fillId="0" borderId="14" xfId="53" applyFont="1" applyBorder="1" applyAlignment="1">
      <alignment horizontal="center" vertical="center" wrapText="1"/>
      <protection/>
    </xf>
    <xf numFmtId="0" fontId="0" fillId="0" borderId="17" xfId="53" applyFont="1" applyBorder="1" applyAlignment="1">
      <alignment horizontal="center" vertical="center" wrapText="1"/>
      <protection/>
    </xf>
    <xf numFmtId="0" fontId="0" fillId="0" borderId="23" xfId="53" applyFont="1" applyBorder="1" applyAlignment="1">
      <alignment horizontal="center" vertical="center" wrapText="1"/>
      <protection/>
    </xf>
    <xf numFmtId="0" fontId="0" fillId="0" borderId="13" xfId="53" applyFont="1" applyBorder="1" applyAlignment="1">
      <alignment horizontal="center"/>
      <protection/>
    </xf>
    <xf numFmtId="0" fontId="0" fillId="0" borderId="16" xfId="53" applyFont="1" applyBorder="1" applyAlignment="1">
      <alignment horizontal="center"/>
      <protection/>
    </xf>
    <xf numFmtId="49" fontId="2" fillId="0" borderId="0" xfId="53" applyNumberFormat="1" applyFont="1" applyAlignment="1">
      <alignment horizontal="center" vertical="center"/>
      <protection/>
    </xf>
    <xf numFmtId="49" fontId="0" fillId="0" borderId="21" xfId="53" applyNumberFormat="1" applyFont="1" applyBorder="1" applyAlignment="1">
      <alignment horizontal="center" vertical="center" wrapText="1"/>
      <protection/>
    </xf>
    <xf numFmtId="0" fontId="7" fillId="0" borderId="0" xfId="71" applyNumberFormat="1" applyFont="1" applyAlignment="1" quotePrefix="1">
      <alignment horizontal="left" vertical="center"/>
      <protection/>
    </xf>
    <xf numFmtId="0" fontId="8" fillId="0" borderId="0" xfId="63" applyFont="1" applyAlignment="1">
      <alignment horizontal="center" vertical="center"/>
      <protection/>
    </xf>
    <xf numFmtId="0" fontId="8" fillId="0" borderId="0" xfId="62" applyFont="1" applyAlignment="1">
      <alignment horizontal="center"/>
      <protection/>
    </xf>
    <xf numFmtId="0" fontId="0" fillId="0" borderId="21" xfId="62" applyFont="1" applyBorder="1" applyAlignment="1">
      <alignment horizontal="center" vertical="center" wrapText="1"/>
      <protection/>
    </xf>
    <xf numFmtId="0" fontId="0" fillId="0" borderId="21" xfId="62" applyFont="1" applyBorder="1" applyAlignment="1">
      <alignment horizontal="center" vertical="center"/>
      <protection/>
    </xf>
    <xf numFmtId="0" fontId="0" fillId="0" borderId="20" xfId="62" applyFont="1" applyBorder="1" applyAlignment="1">
      <alignment horizontal="center" vertical="center"/>
      <protection/>
    </xf>
    <xf numFmtId="0" fontId="0" fillId="0" borderId="0" xfId="62" applyFont="1" applyBorder="1" applyAlignment="1">
      <alignment horizontal="center" vertical="center"/>
      <protection/>
    </xf>
    <xf numFmtId="0" fontId="0" fillId="0" borderId="15" xfId="62" applyFont="1" applyBorder="1" applyAlignment="1">
      <alignment horizontal="center" vertical="center"/>
      <protection/>
    </xf>
    <xf numFmtId="0" fontId="0" fillId="0" borderId="10" xfId="62" applyFont="1" applyBorder="1" applyAlignment="1">
      <alignment horizontal="center" vertical="center"/>
      <protection/>
    </xf>
    <xf numFmtId="0" fontId="0" fillId="0" borderId="12" xfId="62" applyFont="1" applyBorder="1" applyAlignment="1">
      <alignment horizontal="center" vertical="center"/>
      <protection/>
    </xf>
    <xf numFmtId="0" fontId="7" fillId="0" borderId="13" xfId="62" applyFont="1" applyFill="1" applyBorder="1" applyAlignment="1">
      <alignment horizontal="center" vertical="center"/>
      <protection/>
    </xf>
    <xf numFmtId="0" fontId="0" fillId="0" borderId="16" xfId="62" applyFont="1" applyBorder="1" applyAlignment="1">
      <alignment horizontal="center" vertical="center"/>
      <protection/>
    </xf>
    <xf numFmtId="0" fontId="7" fillId="0" borderId="14" xfId="62" applyFont="1" applyFill="1" applyBorder="1" applyAlignment="1">
      <alignment horizontal="center" vertical="center"/>
      <protection/>
    </xf>
    <xf numFmtId="0" fontId="0" fillId="0" borderId="23" xfId="62" applyFont="1" applyFill="1" applyBorder="1" applyAlignment="1">
      <alignment horizontal="center" vertical="center"/>
      <protection/>
    </xf>
    <xf numFmtId="0" fontId="7" fillId="0" borderId="22" xfId="62" applyFont="1" applyFill="1" applyBorder="1" applyAlignment="1">
      <alignment horizontal="center" vertical="center"/>
      <protection/>
    </xf>
    <xf numFmtId="0" fontId="0" fillId="0" borderId="19" xfId="62" applyFont="1" applyBorder="1" applyAlignment="1">
      <alignment horizontal="center" vertical="center"/>
      <protection/>
    </xf>
  </cellXfs>
  <cellStyles count="64">
    <cellStyle name="Normal" xfId="0"/>
    <cellStyle name="##0,0" xfId="15"/>
    <cellStyle name="20 % - Akzent1" xfId="16"/>
    <cellStyle name="20 % - Akzent2" xfId="17"/>
    <cellStyle name="20 % - Akzent3" xfId="18"/>
    <cellStyle name="20 % - Akzent4" xfId="19"/>
    <cellStyle name="20 % - Akzent5" xfId="20"/>
    <cellStyle name="20 % - Akzent6" xfId="21"/>
    <cellStyle name="40 % - Akzent1" xfId="22"/>
    <cellStyle name="40 % - Akzent2" xfId="23"/>
    <cellStyle name="40 % - Akzent3" xfId="24"/>
    <cellStyle name="40 % - Akzent4" xfId="25"/>
    <cellStyle name="40 % - Akzent5" xfId="26"/>
    <cellStyle name="40 % - Akzent6" xfId="27"/>
    <cellStyle name="60 % - Akzent1" xfId="28"/>
    <cellStyle name="60 % - Akzent2" xfId="29"/>
    <cellStyle name="60 % - Akzent3" xfId="30"/>
    <cellStyle name="60 % - Akzent4" xfId="31"/>
    <cellStyle name="60 % - Akzent5" xfId="32"/>
    <cellStyle name="60 % - Akzent6" xfId="33"/>
    <cellStyle name="Akzent1" xfId="34"/>
    <cellStyle name="Akzent2" xfId="35"/>
    <cellStyle name="Akzent3" xfId="36"/>
    <cellStyle name="Akzent4" xfId="37"/>
    <cellStyle name="Akzent5" xfId="38"/>
    <cellStyle name="Akzent6" xfId="39"/>
    <cellStyle name="Ausgabe" xfId="40"/>
    <cellStyle name="Berechnung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Komma 2" xfId="48"/>
    <cellStyle name="Neutral" xfId="49"/>
    <cellStyle name="Notiz" xfId="50"/>
    <cellStyle name="Percent" xfId="51"/>
    <cellStyle name="Schlecht" xfId="52"/>
    <cellStyle name="Standard 2" xfId="53"/>
    <cellStyle name="Standard 2 2" xfId="54"/>
    <cellStyle name="Standard 3" xfId="55"/>
    <cellStyle name="Standard 3 2" xfId="56"/>
    <cellStyle name="Standard 4" xfId="57"/>
    <cellStyle name="Standard_Seite 05 Tab 2_1.vj.2009" xfId="58"/>
    <cellStyle name="Standard_Seite 05 Tab 2_1.vj.2009 2" xfId="59"/>
    <cellStyle name="Standard_Seite 05 Tab 2_1.vj.2009 2 2" xfId="60"/>
    <cellStyle name="Standard_Seite 07 Tab 4_2.vj.2009" xfId="61"/>
    <cellStyle name="Standard_Seite 12 Tab  9_1.vj.2009" xfId="62"/>
    <cellStyle name="überschrift" xfId="63"/>
    <cellStyle name="Überschrift 1" xfId="64"/>
    <cellStyle name="Überschrift 2" xfId="65"/>
    <cellStyle name="Überschrift 3" xfId="66"/>
    <cellStyle name="Überschrift 4" xfId="67"/>
    <cellStyle name="überschrift 5" xfId="68"/>
    <cellStyle name="Überschrift 5 2" xfId="69"/>
    <cellStyle name="Verknüpfte Zelle" xfId="70"/>
    <cellStyle name="vorspalte" xfId="71"/>
    <cellStyle name="vorspalte 2" xfId="72"/>
    <cellStyle name="vorspalte 2 2" xfId="73"/>
    <cellStyle name="Currency" xfId="74"/>
    <cellStyle name="Currency [0]" xfId="75"/>
    <cellStyle name="Warnender Text" xfId="76"/>
    <cellStyle name="Zelle überprüfen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1619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Lfd.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Nr.</a:t>
          </a:r>
        </a:p>
      </xdr:txBody>
    </xdr:sp>
    <xdr:clientData/>
  </xdr:twoCellAnchor>
  <xdr:oneCellAnchor>
    <xdr:from>
      <xdr:col>16</xdr:col>
      <xdr:colOff>485775</xdr:colOff>
      <xdr:row>47</xdr:row>
      <xdr:rowOff>0</xdr:rowOff>
    </xdr:from>
    <xdr:ext cx="142875" cy="209550"/>
    <xdr:sp fLocksText="0">
      <xdr:nvSpPr>
        <xdr:cNvPr id="2" name="Text Box 10"/>
        <xdr:cNvSpPr txBox="1">
          <a:spLocks noChangeArrowheads="1"/>
        </xdr:cNvSpPr>
      </xdr:nvSpPr>
      <xdr:spPr>
        <a:xfrm>
          <a:off x="6905625" y="6457950"/>
          <a:ext cx="1428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485775</xdr:colOff>
      <xdr:row>52</xdr:row>
      <xdr:rowOff>0</xdr:rowOff>
    </xdr:from>
    <xdr:ext cx="142875" cy="209550"/>
    <xdr:sp>
      <xdr:nvSpPr>
        <xdr:cNvPr id="3" name="Text Box 13"/>
        <xdr:cNvSpPr txBox="1">
          <a:spLocks noChangeArrowheads="1"/>
        </xdr:cNvSpPr>
      </xdr:nvSpPr>
      <xdr:spPr>
        <a:xfrm>
          <a:off x="6905625" y="7134225"/>
          <a:ext cx="1428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</a:p>
      </xdr:txBody>
    </xdr:sp>
    <xdr:clientData/>
  </xdr:oneCellAnchor>
  <xdr:oneCellAnchor>
    <xdr:from>
      <xdr:col>16</xdr:col>
      <xdr:colOff>485775</xdr:colOff>
      <xdr:row>52</xdr:row>
      <xdr:rowOff>0</xdr:rowOff>
    </xdr:from>
    <xdr:ext cx="142875" cy="209550"/>
    <xdr:sp>
      <xdr:nvSpPr>
        <xdr:cNvPr id="4" name="Text Box 14"/>
        <xdr:cNvSpPr txBox="1">
          <a:spLocks noChangeArrowheads="1"/>
        </xdr:cNvSpPr>
      </xdr:nvSpPr>
      <xdr:spPr>
        <a:xfrm>
          <a:off x="6905625" y="7134225"/>
          <a:ext cx="1428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16</xdr:col>
      <xdr:colOff>485775</xdr:colOff>
      <xdr:row>52</xdr:row>
      <xdr:rowOff>0</xdr:rowOff>
    </xdr:from>
    <xdr:ext cx="142875" cy="209550"/>
    <xdr:sp>
      <xdr:nvSpPr>
        <xdr:cNvPr id="5" name="Text Box 15"/>
        <xdr:cNvSpPr txBox="1">
          <a:spLocks noChangeArrowheads="1"/>
        </xdr:cNvSpPr>
      </xdr:nvSpPr>
      <xdr:spPr>
        <a:xfrm>
          <a:off x="6905625" y="7134225"/>
          <a:ext cx="1428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</a:p>
      </xdr:txBody>
    </xdr:sp>
    <xdr:clientData/>
  </xdr:oneCellAnchor>
  <xdr:oneCellAnchor>
    <xdr:from>
      <xdr:col>16</xdr:col>
      <xdr:colOff>485775</xdr:colOff>
      <xdr:row>52</xdr:row>
      <xdr:rowOff>0</xdr:rowOff>
    </xdr:from>
    <xdr:ext cx="142875" cy="209550"/>
    <xdr:sp fLocksText="0">
      <xdr:nvSpPr>
        <xdr:cNvPr id="6" name="Text Box 16"/>
        <xdr:cNvSpPr txBox="1">
          <a:spLocks noChangeArrowheads="1"/>
        </xdr:cNvSpPr>
      </xdr:nvSpPr>
      <xdr:spPr>
        <a:xfrm>
          <a:off x="6905625" y="7134225"/>
          <a:ext cx="1428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485775</xdr:colOff>
      <xdr:row>51</xdr:row>
      <xdr:rowOff>123825</xdr:rowOff>
    </xdr:from>
    <xdr:ext cx="142875" cy="209550"/>
    <xdr:sp>
      <xdr:nvSpPr>
        <xdr:cNvPr id="7" name="Text Box 17"/>
        <xdr:cNvSpPr txBox="1">
          <a:spLocks noChangeArrowheads="1"/>
        </xdr:cNvSpPr>
      </xdr:nvSpPr>
      <xdr:spPr>
        <a:xfrm>
          <a:off x="6905625" y="7134225"/>
          <a:ext cx="1428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16</xdr:col>
      <xdr:colOff>485775</xdr:colOff>
      <xdr:row>52</xdr:row>
      <xdr:rowOff>0</xdr:rowOff>
    </xdr:from>
    <xdr:ext cx="142875" cy="209550"/>
    <xdr:sp>
      <xdr:nvSpPr>
        <xdr:cNvPr id="8" name="Text Box 18"/>
        <xdr:cNvSpPr txBox="1">
          <a:spLocks noChangeArrowheads="1"/>
        </xdr:cNvSpPr>
      </xdr:nvSpPr>
      <xdr:spPr>
        <a:xfrm>
          <a:off x="6905625" y="7134225"/>
          <a:ext cx="1428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</a:p>
      </xdr:txBody>
    </xdr:sp>
    <xdr:clientData/>
  </xdr:oneCellAnchor>
  <xdr:oneCellAnchor>
    <xdr:from>
      <xdr:col>16</xdr:col>
      <xdr:colOff>485775</xdr:colOff>
      <xdr:row>52</xdr:row>
      <xdr:rowOff>0</xdr:rowOff>
    </xdr:from>
    <xdr:ext cx="142875" cy="209550"/>
    <xdr:sp fLocksText="0">
      <xdr:nvSpPr>
        <xdr:cNvPr id="9" name="Text Box 19"/>
        <xdr:cNvSpPr txBox="1">
          <a:spLocks noChangeArrowheads="1"/>
        </xdr:cNvSpPr>
      </xdr:nvSpPr>
      <xdr:spPr>
        <a:xfrm>
          <a:off x="6905625" y="7134225"/>
          <a:ext cx="1428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485775</xdr:colOff>
      <xdr:row>52</xdr:row>
      <xdr:rowOff>0</xdr:rowOff>
    </xdr:from>
    <xdr:ext cx="142875" cy="161925"/>
    <xdr:sp>
      <xdr:nvSpPr>
        <xdr:cNvPr id="10" name="Text Box 12"/>
        <xdr:cNvSpPr txBox="1">
          <a:spLocks noChangeArrowheads="1"/>
        </xdr:cNvSpPr>
      </xdr:nvSpPr>
      <xdr:spPr>
        <a:xfrm>
          <a:off x="6905625" y="7134225"/>
          <a:ext cx="1428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16</xdr:col>
      <xdr:colOff>485775</xdr:colOff>
      <xdr:row>52</xdr:row>
      <xdr:rowOff>0</xdr:rowOff>
    </xdr:from>
    <xdr:ext cx="142875" cy="161925"/>
    <xdr:sp>
      <xdr:nvSpPr>
        <xdr:cNvPr id="11" name="Text Box 13"/>
        <xdr:cNvSpPr txBox="1">
          <a:spLocks noChangeArrowheads="1"/>
        </xdr:cNvSpPr>
      </xdr:nvSpPr>
      <xdr:spPr>
        <a:xfrm>
          <a:off x="6905625" y="7134225"/>
          <a:ext cx="1428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</a:p>
      </xdr:txBody>
    </xdr:sp>
    <xdr:clientData/>
  </xdr:oneCellAnchor>
  <xdr:oneCellAnchor>
    <xdr:from>
      <xdr:col>16</xdr:col>
      <xdr:colOff>485775</xdr:colOff>
      <xdr:row>52</xdr:row>
      <xdr:rowOff>0</xdr:rowOff>
    </xdr:from>
    <xdr:ext cx="142875" cy="161925"/>
    <xdr:sp>
      <xdr:nvSpPr>
        <xdr:cNvPr id="12" name="Text Box 14"/>
        <xdr:cNvSpPr txBox="1">
          <a:spLocks noChangeArrowheads="1"/>
        </xdr:cNvSpPr>
      </xdr:nvSpPr>
      <xdr:spPr>
        <a:xfrm>
          <a:off x="6905625" y="7134225"/>
          <a:ext cx="1428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16</xdr:col>
      <xdr:colOff>485775</xdr:colOff>
      <xdr:row>52</xdr:row>
      <xdr:rowOff>0</xdr:rowOff>
    </xdr:from>
    <xdr:ext cx="142875" cy="161925"/>
    <xdr:sp>
      <xdr:nvSpPr>
        <xdr:cNvPr id="13" name="Text Box 15"/>
        <xdr:cNvSpPr txBox="1">
          <a:spLocks noChangeArrowheads="1"/>
        </xdr:cNvSpPr>
      </xdr:nvSpPr>
      <xdr:spPr>
        <a:xfrm>
          <a:off x="6905625" y="7134225"/>
          <a:ext cx="1428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</a:p>
      </xdr:txBody>
    </xdr:sp>
    <xdr:clientData/>
  </xdr:oneCellAnchor>
  <xdr:oneCellAnchor>
    <xdr:from>
      <xdr:col>16</xdr:col>
      <xdr:colOff>485775</xdr:colOff>
      <xdr:row>52</xdr:row>
      <xdr:rowOff>0</xdr:rowOff>
    </xdr:from>
    <xdr:ext cx="142875" cy="161925"/>
    <xdr:sp fLocksText="0">
      <xdr:nvSpPr>
        <xdr:cNvPr id="14" name="Text Box 16"/>
        <xdr:cNvSpPr txBox="1">
          <a:spLocks noChangeArrowheads="1"/>
        </xdr:cNvSpPr>
      </xdr:nvSpPr>
      <xdr:spPr>
        <a:xfrm>
          <a:off x="6905625" y="7134225"/>
          <a:ext cx="1428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485775</xdr:colOff>
      <xdr:row>51</xdr:row>
      <xdr:rowOff>123825</xdr:rowOff>
    </xdr:from>
    <xdr:ext cx="142875" cy="200025"/>
    <xdr:sp>
      <xdr:nvSpPr>
        <xdr:cNvPr id="15" name="Text Box 17"/>
        <xdr:cNvSpPr txBox="1">
          <a:spLocks noChangeArrowheads="1"/>
        </xdr:cNvSpPr>
      </xdr:nvSpPr>
      <xdr:spPr>
        <a:xfrm>
          <a:off x="6905625" y="713422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16</xdr:col>
      <xdr:colOff>485775</xdr:colOff>
      <xdr:row>52</xdr:row>
      <xdr:rowOff>0</xdr:rowOff>
    </xdr:from>
    <xdr:ext cx="142875" cy="161925"/>
    <xdr:sp>
      <xdr:nvSpPr>
        <xdr:cNvPr id="16" name="Text Box 18"/>
        <xdr:cNvSpPr txBox="1">
          <a:spLocks noChangeArrowheads="1"/>
        </xdr:cNvSpPr>
      </xdr:nvSpPr>
      <xdr:spPr>
        <a:xfrm>
          <a:off x="6905625" y="7134225"/>
          <a:ext cx="1428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</a:p>
      </xdr:txBody>
    </xdr:sp>
    <xdr:clientData/>
  </xdr:oneCellAnchor>
  <xdr:oneCellAnchor>
    <xdr:from>
      <xdr:col>16</xdr:col>
      <xdr:colOff>485775</xdr:colOff>
      <xdr:row>52</xdr:row>
      <xdr:rowOff>0</xdr:rowOff>
    </xdr:from>
    <xdr:ext cx="142875" cy="161925"/>
    <xdr:sp fLocksText="0">
      <xdr:nvSpPr>
        <xdr:cNvPr id="17" name="Text Box 19"/>
        <xdr:cNvSpPr txBox="1">
          <a:spLocks noChangeArrowheads="1"/>
        </xdr:cNvSpPr>
      </xdr:nvSpPr>
      <xdr:spPr>
        <a:xfrm>
          <a:off x="6905625" y="7134225"/>
          <a:ext cx="1428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2"/>
  <sheetViews>
    <sheetView tabSelected="1" zoomScalePageLayoutView="0" workbookViewId="0" topLeftCell="A1">
      <selection activeCell="E100" sqref="E100"/>
    </sheetView>
  </sheetViews>
  <sheetFormatPr defaultColWidth="11.421875" defaultRowHeight="12.75"/>
  <cols>
    <col min="1" max="1" width="3.421875" style="1" customWidth="1"/>
    <col min="2" max="2" width="2.421875" style="2" customWidth="1"/>
    <col min="3" max="6" width="11.421875" style="2" customWidth="1"/>
    <col min="7" max="7" width="29.140625" style="2" customWidth="1"/>
    <col min="8" max="8" width="5.7109375" style="3" customWidth="1"/>
    <col min="9" max="16384" width="11.421875" style="2" customWidth="1"/>
  </cols>
  <sheetData>
    <row r="2" spans="1:8" ht="15.75">
      <c r="A2" s="127" t="s">
        <v>298</v>
      </c>
      <c r="B2" s="5"/>
      <c r="C2" s="5"/>
      <c r="D2" s="5"/>
      <c r="E2" s="5"/>
      <c r="F2" s="5"/>
      <c r="G2" s="5"/>
      <c r="H2" s="5"/>
    </row>
    <row r="3" spans="1:8" ht="15.75">
      <c r="A3" s="8"/>
      <c r="B3" s="5"/>
      <c r="C3" s="5"/>
      <c r="D3" s="5"/>
      <c r="E3" s="5"/>
      <c r="F3" s="5"/>
      <c r="G3" s="5"/>
      <c r="H3" s="5"/>
    </row>
    <row r="5" spans="1:8" ht="12.75">
      <c r="A5" s="197" t="s">
        <v>1</v>
      </c>
      <c r="B5" s="197"/>
      <c r="C5" s="197"/>
      <c r="D5" s="197"/>
      <c r="E5" s="197"/>
      <c r="F5" s="197"/>
      <c r="G5" s="197"/>
      <c r="H5" s="3">
        <v>4</v>
      </c>
    </row>
    <row r="7" spans="1:8" ht="12.75">
      <c r="A7" s="197" t="s">
        <v>2</v>
      </c>
      <c r="B7" s="197"/>
      <c r="C7" s="197"/>
      <c r="D7" s="197"/>
      <c r="E7" s="197"/>
      <c r="F7" s="197"/>
      <c r="G7" s="197"/>
      <c r="H7" s="3">
        <v>5</v>
      </c>
    </row>
    <row r="10" ht="12.75">
      <c r="A10" s="2" t="s">
        <v>290</v>
      </c>
    </row>
    <row r="11" spans="1:8" ht="12.75">
      <c r="A11" s="2"/>
      <c r="B11" s="197" t="s">
        <v>293</v>
      </c>
      <c r="C11" s="197"/>
      <c r="D11" s="197"/>
      <c r="E11" s="197"/>
      <c r="F11" s="197"/>
      <c r="G11" s="197"/>
      <c r="H11" s="3">
        <v>6</v>
      </c>
    </row>
    <row r="12" ht="12.75">
      <c r="A12" s="4"/>
    </row>
    <row r="13" ht="12.75">
      <c r="A13" s="4"/>
    </row>
    <row r="14" ht="12.75">
      <c r="A14" s="4"/>
    </row>
    <row r="15" ht="12.75">
      <c r="A15" s="156" t="s">
        <v>313</v>
      </c>
    </row>
    <row r="16" spans="1:8" ht="12.75">
      <c r="A16" s="2"/>
      <c r="B16" s="198" t="s">
        <v>294</v>
      </c>
      <c r="C16" s="198"/>
      <c r="D16" s="198"/>
      <c r="E16" s="198"/>
      <c r="F16" s="198"/>
      <c r="G16" s="198"/>
      <c r="H16" s="3">
        <v>7</v>
      </c>
    </row>
    <row r="17" ht="12.75">
      <c r="A17" s="4"/>
    </row>
    <row r="18" ht="12.75">
      <c r="A18" s="4" t="s">
        <v>0</v>
      </c>
    </row>
    <row r="19" ht="12.75">
      <c r="A19" s="4"/>
    </row>
    <row r="20" spans="1:8" ht="12.75">
      <c r="A20" s="198" t="s">
        <v>291</v>
      </c>
      <c r="B20" s="198"/>
      <c r="C20" s="198"/>
      <c r="D20" s="198"/>
      <c r="E20" s="198"/>
      <c r="F20" s="198"/>
      <c r="G20" s="198"/>
      <c r="H20" s="3">
        <v>8</v>
      </c>
    </row>
    <row r="21" ht="12.75">
      <c r="A21" s="4"/>
    </row>
    <row r="22" ht="12.75">
      <c r="A22" s="4" t="s">
        <v>0</v>
      </c>
    </row>
    <row r="23" ht="12.75">
      <c r="A23" s="4" t="s">
        <v>0</v>
      </c>
    </row>
    <row r="24" spans="1:8" ht="12.75">
      <c r="A24" s="198" t="s">
        <v>292</v>
      </c>
      <c r="B24" s="198"/>
      <c r="C24" s="198"/>
      <c r="D24" s="198"/>
      <c r="E24" s="198"/>
      <c r="F24" s="198"/>
      <c r="G24" s="198"/>
      <c r="H24" s="3">
        <v>9</v>
      </c>
    </row>
    <row r="25" ht="12.75">
      <c r="A25" s="4"/>
    </row>
    <row r="26" ht="12.75">
      <c r="A26" s="4"/>
    </row>
    <row r="27" ht="12.75">
      <c r="A27" s="4"/>
    </row>
    <row r="28" ht="12.75">
      <c r="A28" s="2" t="s">
        <v>295</v>
      </c>
    </row>
    <row r="29" spans="1:8" ht="12.75">
      <c r="A29" s="2"/>
      <c r="B29" s="199" t="s">
        <v>314</v>
      </c>
      <c r="C29" s="198"/>
      <c r="D29" s="198"/>
      <c r="E29" s="198"/>
      <c r="F29" s="198"/>
      <c r="G29" s="198"/>
      <c r="H29" s="3">
        <v>10</v>
      </c>
    </row>
    <row r="30" ht="12.75">
      <c r="A30" s="4"/>
    </row>
    <row r="31" ht="12.75">
      <c r="A31" s="4"/>
    </row>
    <row r="32" ht="12.75">
      <c r="A32" s="4" t="s">
        <v>0</v>
      </c>
    </row>
    <row r="33" ht="12.75">
      <c r="A33" s="2" t="s">
        <v>296</v>
      </c>
    </row>
    <row r="34" spans="1:8" ht="12.75">
      <c r="A34" s="4"/>
      <c r="B34" s="195" t="s">
        <v>314</v>
      </c>
      <c r="C34" s="196"/>
      <c r="D34" s="196"/>
      <c r="E34" s="196"/>
      <c r="F34" s="196"/>
      <c r="G34" s="196"/>
      <c r="H34" s="3">
        <v>11</v>
      </c>
    </row>
    <row r="35" ht="12.75">
      <c r="A35" s="4"/>
    </row>
    <row r="36" ht="12.75">
      <c r="A36" s="4"/>
    </row>
    <row r="37" ht="12.75">
      <c r="A37" s="4"/>
    </row>
    <row r="38" ht="12.75">
      <c r="A38" s="2" t="s">
        <v>297</v>
      </c>
    </row>
    <row r="39" spans="1:8" ht="12.75">
      <c r="A39" s="4" t="s">
        <v>0</v>
      </c>
      <c r="B39" s="195" t="s">
        <v>315</v>
      </c>
      <c r="C39" s="196"/>
      <c r="D39" s="196"/>
      <c r="E39" s="196"/>
      <c r="F39" s="196"/>
      <c r="G39" s="196"/>
      <c r="H39" s="3">
        <v>12</v>
      </c>
    </row>
    <row r="41" ht="13.5">
      <c r="H41" s="6"/>
    </row>
    <row r="42" ht="13.5">
      <c r="H42" s="7"/>
    </row>
  </sheetData>
  <sheetProtection/>
  <mergeCells count="9">
    <mergeCell ref="B39:G39"/>
    <mergeCell ref="A7:G7"/>
    <mergeCell ref="A5:G5"/>
    <mergeCell ref="B11:G11"/>
    <mergeCell ref="B16:G16"/>
    <mergeCell ref="A24:G24"/>
    <mergeCell ref="A20:G20"/>
    <mergeCell ref="B29:G29"/>
    <mergeCell ref="B34:G34"/>
  </mergeCells>
  <printOptions horizontalCentered="1"/>
  <pageMargins left="0.3937007874015748" right="0.3937007874015748" top="0.5905511811023623" bottom="0.7874015748031497" header="0.5118110236220472" footer="0.3937007874015748"/>
  <pageSetup horizontalDpi="300" verticalDpi="300" orientation="portrait" paperSize="9" scale="85" r:id="rId1"/>
  <headerFooter alignWithMargins="0">
    <oddFooter>&amp;C3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58"/>
  <sheetViews>
    <sheetView zoomScalePageLayoutView="0" workbookViewId="0" topLeftCell="A1">
      <selection activeCell="B98" sqref="B98"/>
    </sheetView>
  </sheetViews>
  <sheetFormatPr defaultColWidth="11.421875" defaultRowHeight="12.75"/>
  <cols>
    <col min="1" max="1" width="4.00390625" style="9" customWidth="1"/>
    <col min="2" max="2" width="42.8515625" style="9" customWidth="1"/>
    <col min="3" max="3" width="0.71875" style="9" customWidth="1"/>
    <col min="4" max="8" width="8.28125" style="9" customWidth="1"/>
    <col min="9" max="10" width="9.00390625" style="9" customWidth="1"/>
    <col min="11" max="11" width="11.421875" style="13" customWidth="1"/>
    <col min="12" max="16384" width="11.421875" style="9" customWidth="1"/>
  </cols>
  <sheetData>
    <row r="1" spans="1:11" s="11" customFormat="1" ht="14.25">
      <c r="A1" s="10" t="s">
        <v>257</v>
      </c>
      <c r="B1" s="10"/>
      <c r="C1" s="10"/>
      <c r="D1" s="10"/>
      <c r="E1" s="10"/>
      <c r="F1" s="10"/>
      <c r="G1" s="10"/>
      <c r="H1" s="10"/>
      <c r="I1" s="10"/>
      <c r="J1" s="10"/>
      <c r="K1" s="78"/>
    </row>
    <row r="2" spans="1:10" ht="9" customHeight="1">
      <c r="A2" s="12"/>
      <c r="B2" s="12"/>
      <c r="C2" s="12"/>
      <c r="D2" s="12"/>
      <c r="E2" s="13"/>
      <c r="F2" s="13"/>
      <c r="G2" s="13"/>
      <c r="H2" s="13"/>
      <c r="I2" s="12"/>
      <c r="J2" s="12"/>
    </row>
    <row r="3" spans="1:10" ht="12.75">
      <c r="A3" s="214" t="s">
        <v>239</v>
      </c>
      <c r="B3" s="207"/>
      <c r="C3" s="215"/>
      <c r="D3" s="214">
        <v>2017</v>
      </c>
      <c r="E3" s="207"/>
      <c r="F3" s="207"/>
      <c r="G3" s="215"/>
      <c r="H3" s="218">
        <v>2018</v>
      </c>
      <c r="I3" s="206" t="s">
        <v>316</v>
      </c>
      <c r="J3" s="207"/>
    </row>
    <row r="4" spans="1:10" ht="12.75">
      <c r="A4" s="209"/>
      <c r="B4" s="209"/>
      <c r="C4" s="216"/>
      <c r="D4" s="209"/>
      <c r="E4" s="209"/>
      <c r="F4" s="209"/>
      <c r="G4" s="216"/>
      <c r="H4" s="219"/>
      <c r="I4" s="208"/>
      <c r="J4" s="209"/>
    </row>
    <row r="5" spans="1:10" ht="12.75">
      <c r="A5" s="209"/>
      <c r="B5" s="209"/>
      <c r="C5" s="216"/>
      <c r="D5" s="211"/>
      <c r="E5" s="211"/>
      <c r="F5" s="211"/>
      <c r="G5" s="217"/>
      <c r="H5" s="220"/>
      <c r="I5" s="210"/>
      <c r="J5" s="211"/>
    </row>
    <row r="6" spans="1:10" ht="12.75">
      <c r="A6" s="209"/>
      <c r="B6" s="209"/>
      <c r="C6" s="216"/>
      <c r="D6" s="14" t="s">
        <v>3</v>
      </c>
      <c r="E6" s="14" t="s">
        <v>4</v>
      </c>
      <c r="F6" s="14" t="s">
        <v>5</v>
      </c>
      <c r="G6" s="14" t="s">
        <v>6</v>
      </c>
      <c r="H6" s="14" t="s">
        <v>3</v>
      </c>
      <c r="I6" s="15" t="s">
        <v>304</v>
      </c>
      <c r="J6" s="16" t="s">
        <v>305</v>
      </c>
    </row>
    <row r="7" spans="1:10" ht="12.75">
      <c r="A7" s="211"/>
      <c r="B7" s="211"/>
      <c r="C7" s="217"/>
      <c r="D7" s="212" t="s">
        <v>7</v>
      </c>
      <c r="E7" s="212"/>
      <c r="F7" s="212"/>
      <c r="G7" s="212"/>
      <c r="H7" s="213"/>
      <c r="I7" s="17" t="s">
        <v>8</v>
      </c>
      <c r="J7" s="16"/>
    </row>
    <row r="8" spans="3:10" ht="12.75">
      <c r="C8" s="13"/>
      <c r="D8" s="18"/>
      <c r="E8" s="18"/>
      <c r="F8" s="18"/>
      <c r="G8" s="46"/>
      <c r="H8" s="18"/>
      <c r="I8" s="18"/>
      <c r="J8" s="13"/>
    </row>
    <row r="9" spans="1:10" ht="12.75">
      <c r="A9" s="203" t="s">
        <v>9</v>
      </c>
      <c r="B9" s="203"/>
      <c r="C9" s="19"/>
      <c r="D9" s="46">
        <v>2786</v>
      </c>
      <c r="E9" s="46">
        <v>5002</v>
      </c>
      <c r="F9" s="46">
        <v>4622.872755</v>
      </c>
      <c r="G9" s="46">
        <v>6310</v>
      </c>
      <c r="H9" s="46">
        <v>3001</v>
      </c>
      <c r="I9" s="48">
        <f>SUM(H9/D9%)-100</f>
        <v>7.717157214644658</v>
      </c>
      <c r="J9" s="50">
        <f>SUM(H9/G9%)-100</f>
        <v>-52.4405705229794</v>
      </c>
    </row>
    <row r="10" spans="1:10" ht="12.75">
      <c r="A10" s="203" t="s">
        <v>10</v>
      </c>
      <c r="B10" s="203"/>
      <c r="C10" s="19"/>
      <c r="D10" s="46">
        <v>1407</v>
      </c>
      <c r="E10" s="46">
        <v>1666</v>
      </c>
      <c r="F10" s="46">
        <v>1596.348656</v>
      </c>
      <c r="G10" s="46">
        <v>1475</v>
      </c>
      <c r="H10" s="46">
        <v>1483</v>
      </c>
      <c r="I10" s="48">
        <f>SUM(H10/D10%)-100</f>
        <v>5.401563610518835</v>
      </c>
      <c r="J10" s="50">
        <f>SUM(H10/G10%)-100</f>
        <v>0.5423728813559308</v>
      </c>
    </row>
    <row r="11" spans="1:10" ht="12.75">
      <c r="A11" s="203" t="s">
        <v>11</v>
      </c>
      <c r="B11" s="203"/>
      <c r="C11" s="19"/>
      <c r="D11" s="46">
        <v>5068</v>
      </c>
      <c r="E11" s="46">
        <v>5194</v>
      </c>
      <c r="F11" s="46">
        <v>5585.35402</v>
      </c>
      <c r="G11" s="46">
        <v>6110</v>
      </c>
      <c r="H11" s="46">
        <v>4892</v>
      </c>
      <c r="I11" s="48">
        <f>SUM(H11/D11%)-100</f>
        <v>-3.4727703235990504</v>
      </c>
      <c r="J11" s="50">
        <f>SUM(H11/G11%)-100</f>
        <v>-19.934533551554836</v>
      </c>
    </row>
    <row r="12" spans="3:10" ht="12.75">
      <c r="C12" s="19"/>
      <c r="D12" s="46"/>
      <c r="E12" s="46"/>
      <c r="F12" s="46"/>
      <c r="G12" s="46"/>
      <c r="H12" s="46"/>
      <c r="I12" s="48"/>
      <c r="J12" s="50"/>
    </row>
    <row r="13" spans="1:10" ht="14.25">
      <c r="A13" s="201" t="s">
        <v>258</v>
      </c>
      <c r="B13" s="201"/>
      <c r="C13" s="20"/>
      <c r="D13" s="46">
        <v>7095</v>
      </c>
      <c r="E13" s="46">
        <v>9569</v>
      </c>
      <c r="F13" s="46">
        <v>9545.844009</v>
      </c>
      <c r="G13" s="46">
        <v>11584</v>
      </c>
      <c r="H13" s="46">
        <v>7153</v>
      </c>
      <c r="I13" s="48">
        <f>SUM(H13/D13%)-100</f>
        <v>0.8174770965468667</v>
      </c>
      <c r="J13" s="50">
        <f>SUM(H13/G13%)-100</f>
        <v>-38.25103591160221</v>
      </c>
    </row>
    <row r="14" spans="3:10" ht="12.75">
      <c r="C14" s="19"/>
      <c r="D14" s="46"/>
      <c r="E14" s="46"/>
      <c r="F14" s="46"/>
      <c r="G14" s="46"/>
      <c r="H14" s="46"/>
      <c r="I14" s="48"/>
      <c r="J14" s="50"/>
    </row>
    <row r="15" spans="1:10" ht="12.75">
      <c r="A15" s="203" t="s">
        <v>12</v>
      </c>
      <c r="B15" s="203"/>
      <c r="C15" s="19"/>
      <c r="D15" s="46">
        <v>274</v>
      </c>
      <c r="E15" s="46">
        <v>373</v>
      </c>
      <c r="F15" s="46">
        <v>364</v>
      </c>
      <c r="G15" s="46">
        <v>444</v>
      </c>
      <c r="H15" s="46">
        <v>266</v>
      </c>
      <c r="I15" s="48">
        <f>SUM(H15/D15%)-100</f>
        <v>-2.919708029197082</v>
      </c>
      <c r="J15" s="50">
        <f>SUM(H15/G15%)-100</f>
        <v>-40.090090090090094</v>
      </c>
    </row>
    <row r="16" spans="1:10" ht="12.75">
      <c r="A16" s="203" t="s">
        <v>232</v>
      </c>
      <c r="B16" s="203"/>
      <c r="C16" s="19"/>
      <c r="D16" s="46"/>
      <c r="E16" s="46"/>
      <c r="F16" s="46"/>
      <c r="G16" s="46"/>
      <c r="H16" s="46"/>
      <c r="I16" s="48"/>
      <c r="J16" s="50"/>
    </row>
    <row r="17" spans="1:10" ht="12.75">
      <c r="A17" s="23"/>
      <c r="B17" s="203" t="s">
        <v>231</v>
      </c>
      <c r="C17" s="203"/>
      <c r="D17" s="46">
        <v>489</v>
      </c>
      <c r="E17" s="46">
        <v>421</v>
      </c>
      <c r="F17" s="46">
        <v>698</v>
      </c>
      <c r="G17" s="46">
        <v>1044</v>
      </c>
      <c r="H17" s="46">
        <v>498</v>
      </c>
      <c r="I17" s="48">
        <f>SUM(H17/D17%)-100</f>
        <v>1.8404907975460247</v>
      </c>
      <c r="J17" s="50">
        <f>SUM(H17/G17%)-100</f>
        <v>-52.29885057471264</v>
      </c>
    </row>
    <row r="18" spans="1:10" ht="12.75">
      <c r="A18" s="203" t="s">
        <v>13</v>
      </c>
      <c r="B18" s="203"/>
      <c r="C18" s="19"/>
      <c r="D18" s="46">
        <v>0</v>
      </c>
      <c r="E18" s="46">
        <v>1</v>
      </c>
      <c r="F18" s="46">
        <v>0</v>
      </c>
      <c r="G18" s="46">
        <v>1</v>
      </c>
      <c r="H18" s="46">
        <v>0</v>
      </c>
      <c r="I18" s="164" t="s">
        <v>303</v>
      </c>
      <c r="J18" s="165" t="s">
        <v>303</v>
      </c>
    </row>
    <row r="19" spans="3:10" ht="12.75">
      <c r="C19" s="19"/>
      <c r="D19" s="46"/>
      <c r="E19" s="46"/>
      <c r="F19" s="46"/>
      <c r="G19" s="46"/>
      <c r="H19" s="46"/>
      <c r="I19" s="48"/>
      <c r="J19" s="50"/>
    </row>
    <row r="20" spans="1:10" ht="14.25">
      <c r="A20" s="201" t="s">
        <v>259</v>
      </c>
      <c r="B20" s="201"/>
      <c r="C20" s="20"/>
      <c r="D20" s="46">
        <v>750</v>
      </c>
      <c r="E20" s="46">
        <v>742</v>
      </c>
      <c r="F20" s="46">
        <v>998</v>
      </c>
      <c r="G20" s="46">
        <v>1360</v>
      </c>
      <c r="H20" s="46">
        <v>713</v>
      </c>
      <c r="I20" s="48">
        <f>SUM(H20/D20%)-100</f>
        <v>-4.933333333333337</v>
      </c>
      <c r="J20" s="50">
        <f>SUM(H20/G20%)-100</f>
        <v>-47.5735294117647</v>
      </c>
    </row>
    <row r="21" spans="3:10" ht="12.75">
      <c r="C21" s="19"/>
      <c r="D21" s="46"/>
      <c r="E21" s="46"/>
      <c r="F21" s="46"/>
      <c r="G21" s="46"/>
      <c r="H21" s="46"/>
      <c r="I21" s="48"/>
      <c r="J21" s="50"/>
    </row>
    <row r="22" spans="1:11" s="11" customFormat="1" ht="12.75">
      <c r="A22" s="202" t="s">
        <v>233</v>
      </c>
      <c r="B22" s="202"/>
      <c r="C22" s="21"/>
      <c r="D22" s="46"/>
      <c r="E22" s="46"/>
      <c r="F22" s="46"/>
      <c r="G22" s="46"/>
      <c r="H22" s="46"/>
      <c r="I22" s="48"/>
      <c r="J22" s="50"/>
      <c r="K22" s="78"/>
    </row>
    <row r="23" spans="1:10" ht="14.25">
      <c r="A23" s="202" t="s">
        <v>260</v>
      </c>
      <c r="B23" s="202"/>
      <c r="C23" s="19"/>
      <c r="D23" s="47">
        <v>7845</v>
      </c>
      <c r="E23" s="47">
        <v>10310</v>
      </c>
      <c r="F23" s="47">
        <v>10544</v>
      </c>
      <c r="G23" s="47">
        <v>12943</v>
      </c>
      <c r="H23" s="47">
        <v>7866</v>
      </c>
      <c r="I23" s="128">
        <f>SUM(H23/D23%)-100</f>
        <v>0.2676864244741779</v>
      </c>
      <c r="J23" s="129">
        <f>SUM(H23/G23%)-100</f>
        <v>-39.22583635942208</v>
      </c>
    </row>
    <row r="24" spans="3:10" ht="12.75">
      <c r="C24" s="19"/>
      <c r="D24" s="46"/>
      <c r="E24" s="46"/>
      <c r="F24" s="46"/>
      <c r="G24" s="46"/>
      <c r="H24" s="46"/>
      <c r="I24" s="48"/>
      <c r="J24" s="50"/>
    </row>
    <row r="25" spans="1:10" ht="12.75">
      <c r="A25" s="203" t="s">
        <v>14</v>
      </c>
      <c r="B25" s="203"/>
      <c r="C25" s="19"/>
      <c r="D25" s="46">
        <v>2402</v>
      </c>
      <c r="E25" s="46">
        <v>2307</v>
      </c>
      <c r="F25" s="46">
        <v>2386.423726</v>
      </c>
      <c r="G25" s="46">
        <v>2888</v>
      </c>
      <c r="H25" s="46">
        <v>2481</v>
      </c>
      <c r="I25" s="48">
        <f aca="true" t="shared" si="0" ref="I25:I30">SUM(H25/D25%)-100</f>
        <v>3.2889258950874307</v>
      </c>
      <c r="J25" s="50">
        <f aca="true" t="shared" si="1" ref="J25:J30">SUM(H25/G25%)-100</f>
        <v>-14.09279778393352</v>
      </c>
    </row>
    <row r="26" spans="1:10" ht="12.75">
      <c r="A26" s="203" t="s">
        <v>15</v>
      </c>
      <c r="B26" s="203"/>
      <c r="C26" s="19"/>
      <c r="D26" s="46">
        <v>1865</v>
      </c>
      <c r="E26" s="46">
        <v>1682</v>
      </c>
      <c r="F26" s="46">
        <v>1729.518172</v>
      </c>
      <c r="G26" s="46">
        <v>1948</v>
      </c>
      <c r="H26" s="46">
        <v>1949</v>
      </c>
      <c r="I26" s="48">
        <f t="shared" si="0"/>
        <v>4.504021447721186</v>
      </c>
      <c r="J26" s="50">
        <f t="shared" si="1"/>
        <v>0.05133470225872827</v>
      </c>
    </row>
    <row r="27" spans="1:10" ht="12.75">
      <c r="A27" s="203" t="s">
        <v>16</v>
      </c>
      <c r="B27" s="203"/>
      <c r="C27" s="19"/>
      <c r="D27" s="46">
        <v>79</v>
      </c>
      <c r="E27" s="46">
        <v>67</v>
      </c>
      <c r="F27" s="46">
        <v>79.289618</v>
      </c>
      <c r="G27" s="46">
        <v>81</v>
      </c>
      <c r="H27" s="46">
        <v>64</v>
      </c>
      <c r="I27" s="48">
        <f t="shared" si="0"/>
        <v>-18.987341772151908</v>
      </c>
      <c r="J27" s="50">
        <f t="shared" si="1"/>
        <v>-20.98765432098766</v>
      </c>
    </row>
    <row r="28" spans="1:10" ht="12.75">
      <c r="A28" s="203" t="s">
        <v>17</v>
      </c>
      <c r="B28" s="203"/>
      <c r="C28" s="19"/>
      <c r="D28" s="46">
        <v>3677</v>
      </c>
      <c r="E28" s="46">
        <v>3851</v>
      </c>
      <c r="F28" s="46">
        <v>3957.071302</v>
      </c>
      <c r="G28" s="46">
        <v>4088</v>
      </c>
      <c r="H28" s="46">
        <v>3811</v>
      </c>
      <c r="I28" s="48">
        <f t="shared" si="0"/>
        <v>3.6442752243676892</v>
      </c>
      <c r="J28" s="50">
        <f t="shared" si="1"/>
        <v>-6.775929549902159</v>
      </c>
    </row>
    <row r="29" spans="1:10" ht="12.75">
      <c r="A29" s="203" t="s">
        <v>18</v>
      </c>
      <c r="B29" s="203"/>
      <c r="C29" s="19"/>
      <c r="D29" s="46">
        <v>1375</v>
      </c>
      <c r="E29" s="46">
        <v>1268</v>
      </c>
      <c r="F29" s="46">
        <v>1287.372566</v>
      </c>
      <c r="G29" s="46">
        <v>1214</v>
      </c>
      <c r="H29" s="46">
        <v>1442</v>
      </c>
      <c r="I29" s="48">
        <f t="shared" si="0"/>
        <v>4.872727272727275</v>
      </c>
      <c r="J29" s="50">
        <f t="shared" si="1"/>
        <v>18.78088962108731</v>
      </c>
    </row>
    <row r="30" spans="1:10" ht="12.75">
      <c r="A30" s="203" t="s">
        <v>19</v>
      </c>
      <c r="B30" s="203"/>
      <c r="C30" s="19"/>
      <c r="D30" s="46">
        <v>501</v>
      </c>
      <c r="E30" s="46">
        <v>461</v>
      </c>
      <c r="F30" s="46">
        <v>458.137802</v>
      </c>
      <c r="G30" s="46">
        <v>355</v>
      </c>
      <c r="H30" s="46">
        <v>456</v>
      </c>
      <c r="I30" s="48">
        <f t="shared" si="0"/>
        <v>-8.982035928143702</v>
      </c>
      <c r="J30" s="50">
        <f t="shared" si="1"/>
        <v>28.450704225352126</v>
      </c>
    </row>
    <row r="31" spans="3:10" ht="12.75">
      <c r="C31" s="19"/>
      <c r="D31" s="46"/>
      <c r="E31" s="46"/>
      <c r="F31" s="46"/>
      <c r="G31" s="46"/>
      <c r="H31" s="46"/>
      <c r="I31" s="48"/>
      <c r="J31" s="50"/>
    </row>
    <row r="32" spans="1:10" ht="14.25">
      <c r="A32" s="201" t="s">
        <v>261</v>
      </c>
      <c r="B32" s="201"/>
      <c r="C32" s="20"/>
      <c r="D32" s="46">
        <v>7726</v>
      </c>
      <c r="E32" s="46">
        <v>7338</v>
      </c>
      <c r="F32" s="46">
        <v>7510</v>
      </c>
      <c r="G32" s="46">
        <v>8255</v>
      </c>
      <c r="H32" s="46">
        <v>7830</v>
      </c>
      <c r="I32" s="48">
        <f>SUM(H32/D32%)-100</f>
        <v>1.3461040641987978</v>
      </c>
      <c r="J32" s="50">
        <f>SUM(H32/G32%)-100</f>
        <v>-5.148394912174439</v>
      </c>
    </row>
    <row r="33" spans="3:10" ht="12.75">
      <c r="C33" s="19"/>
      <c r="D33" s="46"/>
      <c r="E33" s="46"/>
      <c r="F33" s="46"/>
      <c r="G33" s="46"/>
      <c r="H33" s="46"/>
      <c r="I33" s="48"/>
      <c r="J33" s="50"/>
    </row>
    <row r="34" spans="1:10" ht="12.75">
      <c r="A34" s="203" t="s">
        <v>20</v>
      </c>
      <c r="B34" s="203"/>
      <c r="C34" s="19"/>
      <c r="D34" s="46">
        <v>829</v>
      </c>
      <c r="E34" s="46">
        <v>1167</v>
      </c>
      <c r="F34" s="46">
        <v>1511</v>
      </c>
      <c r="G34" s="46">
        <v>1757</v>
      </c>
      <c r="H34" s="46">
        <v>1018</v>
      </c>
      <c r="I34" s="48">
        <f>SUM(H34/D34%)-100</f>
        <v>22.798552472858873</v>
      </c>
      <c r="J34" s="50">
        <f>SUM(H34/G34%)-100</f>
        <v>-42.06033010813887</v>
      </c>
    </row>
    <row r="35" spans="1:10" ht="12.75">
      <c r="A35" s="203" t="s">
        <v>21</v>
      </c>
      <c r="B35" s="203"/>
      <c r="C35" s="19"/>
      <c r="D35" s="46">
        <v>559</v>
      </c>
      <c r="E35" s="46">
        <v>718</v>
      </c>
      <c r="F35" s="46">
        <v>917</v>
      </c>
      <c r="G35" s="46">
        <v>997</v>
      </c>
      <c r="H35" s="46">
        <v>690</v>
      </c>
      <c r="I35" s="48">
        <f>SUM(H35/D35%)-100</f>
        <v>23.434704830053676</v>
      </c>
      <c r="J35" s="50">
        <f>SUM(H35/G35%)-100</f>
        <v>-30.79237713139419</v>
      </c>
    </row>
    <row r="36" spans="3:10" ht="12.75">
      <c r="C36" s="19"/>
      <c r="D36" s="46"/>
      <c r="E36" s="46"/>
      <c r="F36" s="46"/>
      <c r="G36" s="46"/>
      <c r="H36" s="46"/>
      <c r="I36" s="48"/>
      <c r="J36" s="50"/>
    </row>
    <row r="37" spans="1:10" ht="14.25">
      <c r="A37" s="201" t="s">
        <v>262</v>
      </c>
      <c r="B37" s="201"/>
      <c r="C37" s="20"/>
      <c r="D37" s="46">
        <v>1366</v>
      </c>
      <c r="E37" s="46">
        <v>1808</v>
      </c>
      <c r="F37" s="46">
        <v>2232</v>
      </c>
      <c r="G37" s="46">
        <v>2669</v>
      </c>
      <c r="H37" s="46">
        <v>1622</v>
      </c>
      <c r="I37" s="48">
        <f>SUM(H37/D37%)-100</f>
        <v>18.740849194729137</v>
      </c>
      <c r="J37" s="50">
        <f>SUM(H37/G37%)-100</f>
        <v>-39.22817534657175</v>
      </c>
    </row>
    <row r="38" spans="3:10" ht="12.75">
      <c r="C38" s="19"/>
      <c r="D38" s="46"/>
      <c r="E38" s="46"/>
      <c r="F38" s="46"/>
      <c r="G38" s="46"/>
      <c r="H38" s="46"/>
      <c r="I38" s="48"/>
      <c r="J38" s="50"/>
    </row>
    <row r="39" spans="1:10" ht="12.75">
      <c r="A39" s="202" t="s">
        <v>234</v>
      </c>
      <c r="B39" s="202"/>
      <c r="C39" s="21"/>
      <c r="D39" s="47"/>
      <c r="E39" s="47"/>
      <c r="F39" s="47"/>
      <c r="G39" s="47"/>
      <c r="H39" s="47"/>
      <c r="I39" s="48"/>
      <c r="J39" s="50"/>
    </row>
    <row r="40" spans="1:10" ht="14.25">
      <c r="A40" s="202" t="s">
        <v>260</v>
      </c>
      <c r="B40" s="202"/>
      <c r="C40" s="19"/>
      <c r="D40" s="47">
        <v>9093</v>
      </c>
      <c r="E40" s="47">
        <v>9145</v>
      </c>
      <c r="F40" s="47">
        <v>9742</v>
      </c>
      <c r="G40" s="47">
        <v>10924</v>
      </c>
      <c r="H40" s="47">
        <v>9451</v>
      </c>
      <c r="I40" s="128">
        <f>SUM(H40/D40%)-100</f>
        <v>3.937094468272292</v>
      </c>
      <c r="J40" s="129">
        <f>SUM(H40/G40%)-100</f>
        <v>-13.484071768582936</v>
      </c>
    </row>
    <row r="41" spans="3:10" ht="12.75">
      <c r="C41" s="19"/>
      <c r="D41" s="46"/>
      <c r="E41" s="46"/>
      <c r="F41" s="46"/>
      <c r="G41" s="46"/>
      <c r="H41" s="46"/>
      <c r="I41" s="48"/>
      <c r="J41" s="50"/>
    </row>
    <row r="42" spans="1:10" ht="14.25">
      <c r="A42" s="203" t="s">
        <v>263</v>
      </c>
      <c r="B42" s="203"/>
      <c r="C42" s="19"/>
      <c r="D42" s="46">
        <v>-1247</v>
      </c>
      <c r="E42" s="46">
        <v>1165</v>
      </c>
      <c r="F42" s="46">
        <v>802</v>
      </c>
      <c r="G42" s="46">
        <v>2020</v>
      </c>
      <c r="H42" s="46">
        <v>-1585</v>
      </c>
      <c r="I42" s="164" t="s">
        <v>303</v>
      </c>
      <c r="J42" s="165" t="s">
        <v>303</v>
      </c>
    </row>
    <row r="43" spans="1:10" ht="12.75">
      <c r="A43" s="22"/>
      <c r="C43" s="19"/>
      <c r="D43" s="46"/>
      <c r="E43" s="46"/>
      <c r="F43" s="46"/>
      <c r="G43" s="46"/>
      <c r="H43" s="46"/>
      <c r="I43" s="48"/>
      <c r="J43" s="50"/>
    </row>
    <row r="44" spans="1:10" ht="12.75">
      <c r="A44" s="205" t="s">
        <v>22</v>
      </c>
      <c r="B44" s="205"/>
      <c r="C44" s="19"/>
      <c r="D44" s="46"/>
      <c r="E44" s="46"/>
      <c r="F44" s="46"/>
      <c r="G44" s="46"/>
      <c r="H44" s="46"/>
      <c r="I44" s="48"/>
      <c r="J44" s="50"/>
    </row>
    <row r="45" spans="1:10" ht="12.75">
      <c r="A45" s="22"/>
      <c r="C45" s="19"/>
      <c r="D45" s="46"/>
      <c r="E45" s="46"/>
      <c r="F45" s="46"/>
      <c r="G45" s="46"/>
      <c r="H45" s="46"/>
      <c r="I45" s="48"/>
      <c r="J45" s="50"/>
    </row>
    <row r="46" spans="1:10" ht="12.75">
      <c r="A46" s="203" t="s">
        <v>23</v>
      </c>
      <c r="B46" s="203"/>
      <c r="C46" s="19"/>
      <c r="D46" s="46">
        <v>1357</v>
      </c>
      <c r="E46" s="46">
        <v>1080</v>
      </c>
      <c r="F46" s="46">
        <v>692.268958</v>
      </c>
      <c r="G46" s="46">
        <v>1040</v>
      </c>
      <c r="H46" s="46">
        <v>201</v>
      </c>
      <c r="I46" s="48">
        <f>SUM(H46/D46%)-100</f>
        <v>-85.18791451731761</v>
      </c>
      <c r="J46" s="50">
        <f>SUM(H46/G46%)-100</f>
        <v>-80.67307692307692</v>
      </c>
    </row>
    <row r="47" spans="1:10" ht="12.75">
      <c r="A47" s="24" t="s">
        <v>235</v>
      </c>
      <c r="B47" s="203" t="s">
        <v>236</v>
      </c>
      <c r="C47" s="203"/>
      <c r="D47" s="46">
        <v>399</v>
      </c>
      <c r="E47" s="46">
        <v>217</v>
      </c>
      <c r="F47" s="46">
        <v>287.012226</v>
      </c>
      <c r="G47" s="46">
        <v>739</v>
      </c>
      <c r="H47" s="46">
        <v>182</v>
      </c>
      <c r="I47" s="48">
        <f>SUM(H47/D47%)-100</f>
        <v>-54.385964912280706</v>
      </c>
      <c r="J47" s="50">
        <f>SUM(H47/G47%)-100</f>
        <v>-75.3721244925575</v>
      </c>
    </row>
    <row r="48" spans="1:10" ht="12.75">
      <c r="A48" s="23"/>
      <c r="B48" s="203" t="s">
        <v>148</v>
      </c>
      <c r="C48" s="203"/>
      <c r="D48" s="46">
        <v>958</v>
      </c>
      <c r="E48" s="46">
        <v>863</v>
      </c>
      <c r="F48" s="46">
        <v>405.256732</v>
      </c>
      <c r="G48" s="46">
        <v>301</v>
      </c>
      <c r="H48" s="46">
        <v>19</v>
      </c>
      <c r="I48" s="48">
        <f>SUM(H48/D48%)-100</f>
        <v>-98.01670146137788</v>
      </c>
      <c r="J48" s="50">
        <f>SUM(H48/G48%)-100</f>
        <v>-93.68770764119601</v>
      </c>
    </row>
    <row r="49" spans="1:10" ht="12.75">
      <c r="A49" s="204"/>
      <c r="B49" s="204"/>
      <c r="C49" s="19"/>
      <c r="D49" s="46"/>
      <c r="E49" s="46"/>
      <c r="F49" s="46"/>
      <c r="G49" s="46"/>
      <c r="H49" s="46"/>
      <c r="I49" s="48"/>
      <c r="J49" s="50"/>
    </row>
    <row r="50" spans="1:10" ht="12.75">
      <c r="A50" s="203" t="s">
        <v>24</v>
      </c>
      <c r="B50" s="203"/>
      <c r="C50" s="19"/>
      <c r="D50" s="46">
        <v>1866</v>
      </c>
      <c r="E50" s="46">
        <v>1522</v>
      </c>
      <c r="F50" s="46">
        <v>946.220188</v>
      </c>
      <c r="G50" s="46">
        <v>1156</v>
      </c>
      <c r="H50" s="46">
        <v>639</v>
      </c>
      <c r="I50" s="48">
        <f>SUM(H50/D50%)-100</f>
        <v>-65.7556270096463</v>
      </c>
      <c r="J50" s="50">
        <f>SUM(H50/G50%)-100</f>
        <v>-44.72318339100346</v>
      </c>
    </row>
    <row r="51" spans="1:10" ht="12.75">
      <c r="A51" s="24" t="s">
        <v>237</v>
      </c>
      <c r="B51" s="203" t="s">
        <v>238</v>
      </c>
      <c r="C51" s="203"/>
      <c r="D51" s="46">
        <v>538</v>
      </c>
      <c r="E51" s="46">
        <v>361</v>
      </c>
      <c r="F51" s="46">
        <v>411.629666</v>
      </c>
      <c r="G51" s="46">
        <v>724</v>
      </c>
      <c r="H51" s="46">
        <v>500</v>
      </c>
      <c r="I51" s="48">
        <f>SUM(H51/D51%)-100</f>
        <v>-7.0631970260223085</v>
      </c>
      <c r="J51" s="50">
        <f>SUM(H51/G51%)-100</f>
        <v>-30.939226519337012</v>
      </c>
    </row>
    <row r="52" spans="1:10" ht="12.75">
      <c r="A52" s="23"/>
      <c r="B52" s="203" t="s">
        <v>209</v>
      </c>
      <c r="C52" s="203"/>
      <c r="D52" s="46">
        <v>1193</v>
      </c>
      <c r="E52" s="46">
        <v>999</v>
      </c>
      <c r="F52" s="46">
        <v>413.833366</v>
      </c>
      <c r="G52" s="46">
        <v>378</v>
      </c>
      <c r="H52" s="46">
        <v>17</v>
      </c>
      <c r="I52" s="48">
        <f>SUM(H52/D52%)-100</f>
        <v>-98.57502095557419</v>
      </c>
      <c r="J52" s="50">
        <f>SUM(H52/G52%)-100</f>
        <v>-95.5026455026455</v>
      </c>
    </row>
    <row r="53" spans="1:9" ht="12.75">
      <c r="A53" s="204"/>
      <c r="B53" s="204"/>
      <c r="I53" s="13"/>
    </row>
    <row r="54" ht="12.75">
      <c r="A54" s="2" t="s">
        <v>102</v>
      </c>
    </row>
    <row r="55" spans="1:10" ht="12.75">
      <c r="A55" s="200" t="s">
        <v>302</v>
      </c>
      <c r="B55" s="200"/>
      <c r="C55" s="200"/>
      <c r="D55" s="200"/>
      <c r="E55" s="200"/>
      <c r="F55" s="200"/>
      <c r="G55" s="200"/>
      <c r="H55" s="200"/>
      <c r="I55" s="200"/>
      <c r="J55" s="200"/>
    </row>
    <row r="56" spans="1:10" ht="12.75">
      <c r="A56" s="200"/>
      <c r="B56" s="200"/>
      <c r="C56" s="200"/>
      <c r="D56" s="200"/>
      <c r="E56" s="200"/>
      <c r="F56" s="200"/>
      <c r="G56" s="200"/>
      <c r="H56" s="200"/>
      <c r="I56" s="200"/>
      <c r="J56" s="200"/>
    </row>
    <row r="57" spans="1:10" ht="12.75">
      <c r="A57" s="200"/>
      <c r="B57" s="200"/>
      <c r="C57" s="200"/>
      <c r="D57" s="200"/>
      <c r="E57" s="200"/>
      <c r="F57" s="200"/>
      <c r="G57" s="200"/>
      <c r="H57" s="200"/>
      <c r="I57" s="200"/>
      <c r="J57" s="200"/>
    </row>
    <row r="58" spans="1:10" ht="12.75">
      <c r="A58" s="200"/>
      <c r="B58" s="200"/>
      <c r="C58" s="200"/>
      <c r="D58" s="200"/>
      <c r="E58" s="200"/>
      <c r="F58" s="200"/>
      <c r="G58" s="200"/>
      <c r="H58" s="200"/>
      <c r="I58" s="200"/>
      <c r="J58" s="200"/>
    </row>
  </sheetData>
  <sheetProtection/>
  <mergeCells count="39">
    <mergeCell ref="A10:B10"/>
    <mergeCell ref="A15:B15"/>
    <mergeCell ref="B17:C17"/>
    <mergeCell ref="I3:J5"/>
    <mergeCell ref="D7:H7"/>
    <mergeCell ref="A3:C7"/>
    <mergeCell ref="D3:G5"/>
    <mergeCell ref="H3:H5"/>
    <mergeCell ref="A13:B13"/>
    <mergeCell ref="A16:B16"/>
    <mergeCell ref="A11:B11"/>
    <mergeCell ref="A9:B9"/>
    <mergeCell ref="A18:B18"/>
    <mergeCell ref="A30:B30"/>
    <mergeCell ref="A34:B34"/>
    <mergeCell ref="A35:B35"/>
    <mergeCell ref="A42:B42"/>
    <mergeCell ref="A46:B46"/>
    <mergeCell ref="A44:B44"/>
    <mergeCell ref="A28:B28"/>
    <mergeCell ref="A29:B29"/>
    <mergeCell ref="A40:B40"/>
    <mergeCell ref="A49:B49"/>
    <mergeCell ref="A50:B50"/>
    <mergeCell ref="A53:B53"/>
    <mergeCell ref="B47:C47"/>
    <mergeCell ref="B48:C48"/>
    <mergeCell ref="B51:C51"/>
    <mergeCell ref="B52:C52"/>
    <mergeCell ref="A55:J58"/>
    <mergeCell ref="A20:B20"/>
    <mergeCell ref="A32:B32"/>
    <mergeCell ref="A37:B37"/>
    <mergeCell ref="A23:B23"/>
    <mergeCell ref="A39:B39"/>
    <mergeCell ref="A22:B22"/>
    <mergeCell ref="A25:B25"/>
    <mergeCell ref="A26:B26"/>
    <mergeCell ref="A27:B27"/>
  </mergeCells>
  <printOptions horizontalCentered="1"/>
  <pageMargins left="0.3937007874015748" right="0.3937007874015748" top="0.5905511811023623" bottom="0.7874015748031497" header="0.4724409448818898" footer="0.5905511811023623"/>
  <pageSetup horizontalDpi="300" verticalDpi="300" orientation="portrait" paperSize="9" scale="85" r:id="rId1"/>
  <headerFooter alignWithMargins="0">
    <oddHeader>&amp;C&amp;"Jahrbuch,Standard"&amp;8
</oddHeader>
    <oddFooter>&amp;C6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1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D104" sqref="D104"/>
    </sheetView>
  </sheetViews>
  <sheetFormatPr defaultColWidth="10.28125" defaultRowHeight="12.75"/>
  <cols>
    <col min="1" max="1" width="5.8515625" style="30" customWidth="1"/>
    <col min="2" max="2" width="6.8515625" style="30" customWidth="1"/>
    <col min="3" max="3" width="0.42578125" style="30" customWidth="1"/>
    <col min="4" max="9" width="13.8515625" style="30" customWidth="1"/>
    <col min="10" max="10" width="10.28125" style="32" customWidth="1"/>
    <col min="11" max="16384" width="10.28125" style="30" customWidth="1"/>
  </cols>
  <sheetData>
    <row r="1" spans="1:10" s="27" customFormat="1" ht="12.75">
      <c r="A1" s="25" t="s">
        <v>317</v>
      </c>
      <c r="B1" s="25"/>
      <c r="C1" s="25"/>
      <c r="D1" s="25"/>
      <c r="E1" s="25"/>
      <c r="F1" s="25"/>
      <c r="G1" s="25"/>
      <c r="H1" s="25"/>
      <c r="I1" s="26"/>
      <c r="J1" s="44"/>
    </row>
    <row r="2" spans="1:10" s="27" customFormat="1" ht="9" customHeight="1">
      <c r="A2" s="25"/>
      <c r="B2" s="25"/>
      <c r="C2" s="25"/>
      <c r="D2" s="25"/>
      <c r="E2" s="25"/>
      <c r="F2" s="25"/>
      <c r="G2" s="25"/>
      <c r="H2" s="25"/>
      <c r="I2" s="26"/>
      <c r="J2" s="44"/>
    </row>
    <row r="3" spans="1:9" ht="12.75">
      <c r="A3" s="230" t="s">
        <v>25</v>
      </c>
      <c r="B3" s="230"/>
      <c r="C3" s="231"/>
      <c r="D3" s="227" t="s">
        <v>26</v>
      </c>
      <c r="E3" s="28" t="s">
        <v>27</v>
      </c>
      <c r="F3" s="29"/>
      <c r="G3" s="29"/>
      <c r="H3" s="29"/>
      <c r="I3" s="29"/>
    </row>
    <row r="4" spans="1:9" ht="12.75">
      <c r="A4" s="232"/>
      <c r="B4" s="232"/>
      <c r="C4" s="233"/>
      <c r="D4" s="228"/>
      <c r="E4" s="236" t="s">
        <v>30</v>
      </c>
      <c r="F4" s="236" t="s">
        <v>31</v>
      </c>
      <c r="G4" s="227" t="s">
        <v>28</v>
      </c>
      <c r="H4" s="227" t="s">
        <v>29</v>
      </c>
      <c r="I4" s="222" t="s">
        <v>240</v>
      </c>
    </row>
    <row r="5" spans="1:9" ht="12.75">
      <c r="A5" s="232"/>
      <c r="B5" s="232"/>
      <c r="C5" s="233"/>
      <c r="D5" s="228"/>
      <c r="E5" s="237"/>
      <c r="F5" s="237"/>
      <c r="G5" s="228"/>
      <c r="H5" s="228"/>
      <c r="I5" s="223"/>
    </row>
    <row r="6" spans="1:9" ht="12.75">
      <c r="A6" s="232"/>
      <c r="B6" s="232"/>
      <c r="C6" s="233"/>
      <c r="D6" s="229"/>
      <c r="E6" s="238"/>
      <c r="F6" s="238"/>
      <c r="G6" s="229"/>
      <c r="H6" s="229"/>
      <c r="I6" s="224"/>
    </row>
    <row r="7" spans="1:9" ht="12.75">
      <c r="A7" s="234"/>
      <c r="B7" s="234"/>
      <c r="C7" s="235"/>
      <c r="D7" s="225" t="s">
        <v>32</v>
      </c>
      <c r="E7" s="226"/>
      <c r="F7" s="226"/>
      <c r="G7" s="226"/>
      <c r="H7" s="226"/>
      <c r="I7" s="226"/>
    </row>
    <row r="8" spans="1:9" ht="6" customHeight="1">
      <c r="A8" s="32"/>
      <c r="B8" s="32"/>
      <c r="C8" s="32"/>
      <c r="D8" s="32"/>
      <c r="E8" s="33"/>
      <c r="F8" s="34"/>
      <c r="G8" s="34"/>
      <c r="H8" s="34"/>
      <c r="I8" s="34"/>
    </row>
    <row r="9" spans="1:10" s="27" customFormat="1" ht="12.75">
      <c r="A9" s="35"/>
      <c r="B9" s="35"/>
      <c r="C9" s="35"/>
      <c r="D9" s="221" t="s">
        <v>33</v>
      </c>
      <c r="E9" s="221"/>
      <c r="F9" s="221"/>
      <c r="G9" s="221"/>
      <c r="H9" s="221"/>
      <c r="I9" s="221"/>
      <c r="J9" s="44"/>
    </row>
    <row r="10" spans="1:9" ht="6" customHeight="1">
      <c r="A10" s="31"/>
      <c r="B10" s="36"/>
      <c r="C10" s="36"/>
      <c r="D10" s="37"/>
      <c r="E10" s="38"/>
      <c r="F10" s="38"/>
      <c r="G10" s="38"/>
      <c r="H10" s="38"/>
      <c r="I10" s="38"/>
    </row>
    <row r="11" spans="1:9" ht="12.75">
      <c r="A11" s="33">
        <v>2016</v>
      </c>
      <c r="B11" s="166" t="s">
        <v>34</v>
      </c>
      <c r="C11" s="166"/>
      <c r="D11" s="46">
        <v>210799</v>
      </c>
      <c r="E11" s="46">
        <v>77313</v>
      </c>
      <c r="F11" s="46">
        <v>26149</v>
      </c>
      <c r="G11" s="46">
        <v>1749</v>
      </c>
      <c r="H11" s="46">
        <v>30</v>
      </c>
      <c r="I11" s="49">
        <v>11</v>
      </c>
    </row>
    <row r="12" spans="1:9" ht="12.75">
      <c r="A12" s="33"/>
      <c r="B12" s="166" t="s">
        <v>35</v>
      </c>
      <c r="C12" s="166"/>
      <c r="D12" s="46">
        <v>291523.307</v>
      </c>
      <c r="E12" s="46">
        <v>108478.223</v>
      </c>
      <c r="F12" s="46">
        <v>36403.009</v>
      </c>
      <c r="G12" s="46">
        <v>4294.248</v>
      </c>
      <c r="H12" s="46">
        <v>190.251</v>
      </c>
      <c r="I12" s="51">
        <v>0</v>
      </c>
    </row>
    <row r="13" spans="1:9" ht="12.75">
      <c r="A13" s="33"/>
      <c r="B13" s="166" t="s">
        <v>36</v>
      </c>
      <c r="C13" s="166"/>
      <c r="D13" s="46">
        <v>322671</v>
      </c>
      <c r="E13" s="49">
        <v>111110</v>
      </c>
      <c r="F13" s="49">
        <v>38167</v>
      </c>
      <c r="G13" s="49">
        <v>7508</v>
      </c>
      <c r="H13" s="49">
        <v>19</v>
      </c>
      <c r="I13" s="49">
        <v>13</v>
      </c>
    </row>
    <row r="14" spans="1:9" ht="12.75">
      <c r="A14" s="33"/>
      <c r="B14" s="166" t="s">
        <v>37</v>
      </c>
      <c r="C14" s="166"/>
      <c r="D14" s="46">
        <v>296020.042</v>
      </c>
      <c r="E14" s="49">
        <v>97181.861</v>
      </c>
      <c r="F14" s="49">
        <v>55816.842</v>
      </c>
      <c r="G14" s="49">
        <v>7138.08</v>
      </c>
      <c r="H14" s="49">
        <v>146.431</v>
      </c>
      <c r="I14" s="49">
        <v>0</v>
      </c>
    </row>
    <row r="15" spans="1:9" ht="6" customHeight="1">
      <c r="A15" s="33"/>
      <c r="B15" s="166"/>
      <c r="C15" s="166"/>
      <c r="D15" s="46"/>
      <c r="E15" s="49"/>
      <c r="F15" s="49"/>
      <c r="G15" s="49"/>
      <c r="H15" s="49"/>
      <c r="I15" s="49"/>
    </row>
    <row r="16" spans="1:10" s="27" customFormat="1" ht="12.75">
      <c r="A16" s="33">
        <v>2017</v>
      </c>
      <c r="B16" s="166" t="s">
        <v>34</v>
      </c>
      <c r="C16" s="166"/>
      <c r="D16" s="46">
        <v>163954.042</v>
      </c>
      <c r="E16" s="49">
        <v>60920.225</v>
      </c>
      <c r="F16" s="49">
        <v>27094.614</v>
      </c>
      <c r="G16" s="49">
        <v>1909.061</v>
      </c>
      <c r="H16" s="49">
        <v>111.123</v>
      </c>
      <c r="I16" s="49">
        <v>4.069</v>
      </c>
      <c r="J16" s="44"/>
    </row>
    <row r="17" spans="1:9" ht="12.75">
      <c r="A17" s="40"/>
      <c r="B17" s="166" t="s">
        <v>35</v>
      </c>
      <c r="C17" s="166"/>
      <c r="D17" s="49">
        <v>225727.822</v>
      </c>
      <c r="E17" s="49">
        <v>81221.59</v>
      </c>
      <c r="F17" s="49">
        <v>39911.904</v>
      </c>
      <c r="G17" s="49">
        <v>3993.259</v>
      </c>
      <c r="H17" s="49">
        <v>12.135</v>
      </c>
      <c r="I17" s="49">
        <v>6.488</v>
      </c>
    </row>
    <row r="18" spans="1:9" ht="12.75">
      <c r="A18" s="40"/>
      <c r="B18" s="166" t="s">
        <v>36</v>
      </c>
      <c r="C18" s="166"/>
      <c r="D18" s="49">
        <v>268275.244</v>
      </c>
      <c r="E18" s="49">
        <v>105188.382</v>
      </c>
      <c r="F18" s="49">
        <v>49888.543</v>
      </c>
      <c r="G18" s="49">
        <v>5727.246</v>
      </c>
      <c r="H18" s="49">
        <v>802.748</v>
      </c>
      <c r="I18" s="49">
        <v>268.588</v>
      </c>
    </row>
    <row r="19" spans="1:9" ht="12.75">
      <c r="A19" s="33"/>
      <c r="B19" s="166" t="s">
        <v>37</v>
      </c>
      <c r="C19" s="166"/>
      <c r="D19" s="46">
        <v>300560.428</v>
      </c>
      <c r="E19" s="49">
        <v>108799.448</v>
      </c>
      <c r="F19" s="49">
        <v>69980.329</v>
      </c>
      <c r="G19" s="49">
        <v>5501.443</v>
      </c>
      <c r="H19" s="49">
        <v>-2.962</v>
      </c>
      <c r="I19" s="49">
        <v>26.457</v>
      </c>
    </row>
    <row r="20" spans="1:9" ht="6" customHeight="1">
      <c r="A20" s="33"/>
      <c r="B20" s="166"/>
      <c r="C20" s="166"/>
      <c r="D20" s="46"/>
      <c r="E20" s="49"/>
      <c r="F20" s="49"/>
      <c r="G20" s="49"/>
      <c r="H20" s="49"/>
      <c r="I20" s="49"/>
    </row>
    <row r="21" spans="1:9" ht="12.75">
      <c r="A21" s="40">
        <v>2018</v>
      </c>
      <c r="B21" s="166" t="s">
        <v>34</v>
      </c>
      <c r="C21" s="166"/>
      <c r="D21" s="46">
        <v>210070.353</v>
      </c>
      <c r="E21" s="49">
        <v>80368.649</v>
      </c>
      <c r="F21" s="49">
        <v>29233.724</v>
      </c>
      <c r="G21" s="49">
        <v>3448.476</v>
      </c>
      <c r="H21" s="49">
        <v>65.03</v>
      </c>
      <c r="I21" s="49">
        <v>7.882</v>
      </c>
    </row>
    <row r="22" spans="1:9" ht="6" customHeight="1">
      <c r="A22" s="33"/>
      <c r="B22" s="36"/>
      <c r="C22" s="39"/>
      <c r="D22" s="38"/>
      <c r="E22" s="38"/>
      <c r="F22" s="38"/>
      <c r="G22" s="38"/>
      <c r="H22" s="38"/>
      <c r="I22" s="38"/>
    </row>
    <row r="23" spans="1:9" ht="12.75">
      <c r="A23" s="34"/>
      <c r="B23" s="34"/>
      <c r="C23" s="41"/>
      <c r="D23" s="221" t="s">
        <v>38</v>
      </c>
      <c r="E23" s="221"/>
      <c r="F23" s="221"/>
      <c r="G23" s="221"/>
      <c r="H23" s="221"/>
      <c r="I23" s="221"/>
    </row>
    <row r="24" spans="1:9" ht="6" customHeight="1">
      <c r="A24" s="34"/>
      <c r="B24" s="34"/>
      <c r="C24" s="41"/>
      <c r="D24" s="42"/>
      <c r="E24" s="42"/>
      <c r="F24" s="42"/>
      <c r="G24" s="42"/>
      <c r="H24" s="42"/>
      <c r="I24" s="42"/>
    </row>
    <row r="25" spans="1:10" s="27" customFormat="1" ht="12.75">
      <c r="A25" s="33">
        <v>2016</v>
      </c>
      <c r="B25" s="166" t="s">
        <v>34</v>
      </c>
      <c r="C25" s="166"/>
      <c r="D25" s="46">
        <v>469323</v>
      </c>
      <c r="E25" s="46">
        <v>56798</v>
      </c>
      <c r="F25" s="46">
        <v>80374</v>
      </c>
      <c r="G25" s="46">
        <v>55767</v>
      </c>
      <c r="H25" s="46">
        <v>1005</v>
      </c>
      <c r="I25" s="49">
        <v>29234</v>
      </c>
      <c r="J25" s="44"/>
    </row>
    <row r="26" spans="1:9" ht="12.75">
      <c r="A26" s="33"/>
      <c r="B26" s="166" t="s">
        <v>35</v>
      </c>
      <c r="C26" s="166"/>
      <c r="D26" s="46">
        <v>697936.162</v>
      </c>
      <c r="E26" s="46">
        <v>74710.298</v>
      </c>
      <c r="F26" s="46">
        <v>162826.107</v>
      </c>
      <c r="G26" s="46">
        <v>101012.117</v>
      </c>
      <c r="H26" s="46">
        <v>1684.531</v>
      </c>
      <c r="I26" s="51">
        <v>36991.823</v>
      </c>
    </row>
    <row r="27" spans="1:9" ht="12.75">
      <c r="A27" s="33"/>
      <c r="B27" s="166" t="s">
        <v>36</v>
      </c>
      <c r="C27" s="166"/>
      <c r="D27" s="46">
        <v>884871</v>
      </c>
      <c r="E27" s="49">
        <v>106415</v>
      </c>
      <c r="F27" s="49">
        <v>222886</v>
      </c>
      <c r="G27" s="49">
        <v>119846</v>
      </c>
      <c r="H27" s="49">
        <v>2115</v>
      </c>
      <c r="I27" s="49">
        <v>51792.465</v>
      </c>
    </row>
    <row r="28" spans="1:11" ht="12.75">
      <c r="A28" s="33"/>
      <c r="B28" s="166" t="s">
        <v>37</v>
      </c>
      <c r="C28" s="166"/>
      <c r="D28" s="46">
        <v>1068284.305</v>
      </c>
      <c r="E28" s="49">
        <v>117279.502</v>
      </c>
      <c r="F28" s="49">
        <v>286637.772</v>
      </c>
      <c r="G28" s="49">
        <v>138883.389</v>
      </c>
      <c r="H28" s="49">
        <v>2759.095</v>
      </c>
      <c r="I28" s="49">
        <v>56369.877</v>
      </c>
      <c r="K28" s="130"/>
    </row>
    <row r="29" spans="1:9" ht="6" customHeight="1">
      <c r="A29" s="33"/>
      <c r="B29" s="166"/>
      <c r="C29" s="166"/>
      <c r="D29" s="46"/>
      <c r="E29" s="49"/>
      <c r="F29" s="49"/>
      <c r="G29" s="49"/>
      <c r="H29" s="49"/>
      <c r="I29" s="49"/>
    </row>
    <row r="30" spans="1:10" s="27" customFormat="1" ht="12.75">
      <c r="A30" s="33">
        <v>2017</v>
      </c>
      <c r="B30" s="166" t="s">
        <v>34</v>
      </c>
      <c r="C30" s="166"/>
      <c r="D30" s="46">
        <v>547271.487</v>
      </c>
      <c r="E30" s="49">
        <v>64357.614</v>
      </c>
      <c r="F30" s="49">
        <v>106340.709</v>
      </c>
      <c r="G30" s="49">
        <v>62024.086</v>
      </c>
      <c r="H30" s="49">
        <v>2194.545</v>
      </c>
      <c r="I30" s="49">
        <v>27859.563</v>
      </c>
      <c r="J30" s="44"/>
    </row>
    <row r="31" spans="1:9" ht="12.75">
      <c r="A31" s="40"/>
      <c r="B31" s="166" t="s">
        <v>35</v>
      </c>
      <c r="C31" s="166"/>
      <c r="D31" s="49">
        <v>786225.54</v>
      </c>
      <c r="E31" s="49">
        <v>84564.753</v>
      </c>
      <c r="F31" s="49">
        <v>184337.629</v>
      </c>
      <c r="G31" s="49">
        <v>102057.518</v>
      </c>
      <c r="H31" s="49">
        <v>1515.745</v>
      </c>
      <c r="I31" s="49">
        <v>43851.31</v>
      </c>
    </row>
    <row r="32" spans="1:9" ht="12.75">
      <c r="A32" s="40"/>
      <c r="B32" s="166" t="s">
        <v>36</v>
      </c>
      <c r="C32" s="166"/>
      <c r="D32" s="49">
        <v>1036786.741</v>
      </c>
      <c r="E32" s="49">
        <v>134677.089</v>
      </c>
      <c r="F32" s="49">
        <v>256003.249</v>
      </c>
      <c r="G32" s="49">
        <v>128696.999</v>
      </c>
      <c r="H32" s="49">
        <v>1667.609</v>
      </c>
      <c r="I32" s="49">
        <v>54541.496</v>
      </c>
    </row>
    <row r="33" spans="1:9" ht="12.75">
      <c r="A33" s="33"/>
      <c r="B33" s="166" t="s">
        <v>37</v>
      </c>
      <c r="C33" s="166"/>
      <c r="D33" s="46">
        <v>1223088.299</v>
      </c>
      <c r="E33" s="49">
        <v>143391.158</v>
      </c>
      <c r="F33" s="49">
        <v>310942.615</v>
      </c>
      <c r="G33" s="49">
        <v>133935.775</v>
      </c>
      <c r="H33" s="49">
        <v>2933.488</v>
      </c>
      <c r="I33" s="49">
        <v>65578.859</v>
      </c>
    </row>
    <row r="34" spans="1:9" ht="6" customHeight="1">
      <c r="A34" s="33"/>
      <c r="B34" s="166"/>
      <c r="C34" s="166"/>
      <c r="D34" s="46"/>
      <c r="E34" s="49"/>
      <c r="F34" s="49"/>
      <c r="G34" s="49"/>
      <c r="H34" s="49"/>
      <c r="I34" s="49"/>
    </row>
    <row r="35" spans="1:9" ht="12.75">
      <c r="A35" s="40">
        <v>2018</v>
      </c>
      <c r="B35" s="166" t="s">
        <v>34</v>
      </c>
      <c r="C35" s="166"/>
      <c r="D35" s="46">
        <v>655552.309</v>
      </c>
      <c r="E35" s="49">
        <v>89212.321</v>
      </c>
      <c r="F35" s="49">
        <v>122680.891</v>
      </c>
      <c r="G35" s="49">
        <v>59739.487</v>
      </c>
      <c r="H35" s="49">
        <v>1834.087</v>
      </c>
      <c r="I35" s="49">
        <v>32077.523</v>
      </c>
    </row>
    <row r="36" spans="1:9" ht="6" customHeight="1">
      <c r="A36" s="33"/>
      <c r="B36" s="36"/>
      <c r="C36" s="39"/>
      <c r="D36" s="38"/>
      <c r="E36" s="38"/>
      <c r="F36" s="38"/>
      <c r="G36" s="38"/>
      <c r="H36" s="38"/>
      <c r="I36" s="38"/>
    </row>
    <row r="37" spans="1:9" ht="12.75">
      <c r="A37" s="31"/>
      <c r="B37" s="31"/>
      <c r="C37" s="35"/>
      <c r="D37" s="221" t="s">
        <v>39</v>
      </c>
      <c r="E37" s="221"/>
      <c r="F37" s="221"/>
      <c r="G37" s="221"/>
      <c r="H37" s="221"/>
      <c r="I37" s="221"/>
    </row>
    <row r="38" spans="1:9" ht="6" customHeight="1">
      <c r="A38" s="34"/>
      <c r="B38" s="34"/>
      <c r="C38" s="41"/>
      <c r="D38" s="42" t="s">
        <v>0</v>
      </c>
      <c r="E38" s="42"/>
      <c r="F38" s="42"/>
      <c r="G38" s="42"/>
      <c r="H38" s="42"/>
      <c r="I38" s="42"/>
    </row>
    <row r="39" spans="1:9" ht="12.75">
      <c r="A39" s="33">
        <v>2016</v>
      </c>
      <c r="B39" s="166" t="s">
        <v>34</v>
      </c>
      <c r="C39" s="166"/>
      <c r="D39" s="46">
        <v>94514</v>
      </c>
      <c r="E39" s="46">
        <v>44126</v>
      </c>
      <c r="F39" s="46">
        <v>12316</v>
      </c>
      <c r="G39" s="46">
        <v>0</v>
      </c>
      <c r="H39" s="46">
        <v>171</v>
      </c>
      <c r="I39" s="49">
        <v>24</v>
      </c>
    </row>
    <row r="40" spans="1:9" ht="12.75">
      <c r="A40" s="33"/>
      <c r="B40" s="166" t="s">
        <v>35</v>
      </c>
      <c r="C40" s="166"/>
      <c r="D40" s="46">
        <v>144316.32</v>
      </c>
      <c r="E40" s="46">
        <v>57420.007</v>
      </c>
      <c r="F40" s="46">
        <v>22904.974</v>
      </c>
      <c r="G40" s="46">
        <v>0</v>
      </c>
      <c r="H40" s="46">
        <v>1223.449</v>
      </c>
      <c r="I40" s="51">
        <v>-1.995</v>
      </c>
    </row>
    <row r="41" spans="1:9" ht="12.75">
      <c r="A41" s="33"/>
      <c r="B41" s="166" t="s">
        <v>36</v>
      </c>
      <c r="C41" s="166"/>
      <c r="D41" s="46">
        <v>184760</v>
      </c>
      <c r="E41" s="49">
        <v>64109</v>
      </c>
      <c r="F41" s="49">
        <v>46894</v>
      </c>
      <c r="G41" s="49">
        <v>0</v>
      </c>
      <c r="H41" s="49">
        <v>2653</v>
      </c>
      <c r="I41" s="49">
        <v>14</v>
      </c>
    </row>
    <row r="42" spans="1:9" ht="12.75">
      <c r="A42" s="33"/>
      <c r="B42" s="166" t="s">
        <v>37</v>
      </c>
      <c r="C42" s="166"/>
      <c r="D42" s="46">
        <v>213082.096</v>
      </c>
      <c r="E42" s="49">
        <v>72616.602</v>
      </c>
      <c r="F42" s="49">
        <v>45216.891</v>
      </c>
      <c r="G42" s="49">
        <v>0</v>
      </c>
      <c r="H42" s="49">
        <v>3790.223</v>
      </c>
      <c r="I42" s="49">
        <v>9.583</v>
      </c>
    </row>
    <row r="43" spans="1:9" ht="6" customHeight="1">
      <c r="A43" s="33"/>
      <c r="B43" s="166"/>
      <c r="C43" s="166"/>
      <c r="D43" s="46"/>
      <c r="E43" s="49"/>
      <c r="F43" s="49"/>
      <c r="G43" s="49"/>
      <c r="H43" s="49"/>
      <c r="I43" s="49"/>
    </row>
    <row r="44" spans="1:10" s="27" customFormat="1" ht="12.75">
      <c r="A44" s="33">
        <v>2017</v>
      </c>
      <c r="B44" s="166" t="s">
        <v>34</v>
      </c>
      <c r="C44" s="166"/>
      <c r="D44" s="46">
        <v>104800.316</v>
      </c>
      <c r="E44" s="49">
        <v>49690.397</v>
      </c>
      <c r="F44" s="49">
        <v>13904.464</v>
      </c>
      <c r="G44" s="49">
        <v>0</v>
      </c>
      <c r="H44" s="49">
        <v>1417.507</v>
      </c>
      <c r="I44" s="49">
        <v>7.997</v>
      </c>
      <c r="J44" s="44"/>
    </row>
    <row r="45" spans="1:9" ht="12.75">
      <c r="A45" s="40"/>
      <c r="B45" s="166" t="s">
        <v>35</v>
      </c>
      <c r="C45" s="166"/>
      <c r="D45" s="49">
        <v>140398.268</v>
      </c>
      <c r="E45" s="49">
        <v>61126.074</v>
      </c>
      <c r="F45" s="49">
        <v>28901.663</v>
      </c>
      <c r="G45" s="49">
        <v>0</v>
      </c>
      <c r="H45" s="49">
        <v>2039.742</v>
      </c>
      <c r="I45" s="49">
        <v>1.774</v>
      </c>
    </row>
    <row r="46" spans="1:9" ht="12.75">
      <c r="A46" s="40"/>
      <c r="B46" s="166" t="s">
        <v>36</v>
      </c>
      <c r="C46" s="166"/>
      <c r="D46" s="49">
        <v>187353.939</v>
      </c>
      <c r="E46" s="49">
        <v>69759.899</v>
      </c>
      <c r="F46" s="49">
        <v>57532.221</v>
      </c>
      <c r="G46" s="49">
        <v>0</v>
      </c>
      <c r="H46" s="49">
        <v>2522.196</v>
      </c>
      <c r="I46" s="49">
        <v>0.415</v>
      </c>
    </row>
    <row r="47" spans="1:9" ht="12.75">
      <c r="A47" s="33"/>
      <c r="B47" s="166" t="s">
        <v>37</v>
      </c>
      <c r="C47" s="166"/>
      <c r="D47" s="46">
        <v>207153.648</v>
      </c>
      <c r="E47" s="49">
        <v>105253.051</v>
      </c>
      <c r="F47" s="49">
        <v>74603.035</v>
      </c>
      <c r="G47" s="49">
        <v>0</v>
      </c>
      <c r="H47" s="49">
        <v>6484.39</v>
      </c>
      <c r="I47" s="49">
        <v>1097.755</v>
      </c>
    </row>
    <row r="48" spans="1:9" ht="6" customHeight="1">
      <c r="A48" s="33"/>
      <c r="B48" s="166"/>
      <c r="C48" s="166"/>
      <c r="D48" s="46"/>
      <c r="E48" s="49"/>
      <c r="F48" s="49"/>
      <c r="G48" s="49"/>
      <c r="H48" s="49"/>
      <c r="I48" s="49"/>
    </row>
    <row r="49" spans="1:9" ht="12.75">
      <c r="A49" s="40">
        <v>2018</v>
      </c>
      <c r="B49" s="166" t="s">
        <v>34</v>
      </c>
      <c r="C49" s="166"/>
      <c r="D49" s="46">
        <v>133077.271</v>
      </c>
      <c r="E49" s="49">
        <v>59362.382</v>
      </c>
      <c r="F49" s="49">
        <v>24635.12</v>
      </c>
      <c r="G49" s="49">
        <v>0</v>
      </c>
      <c r="H49" s="49">
        <v>1778.928</v>
      </c>
      <c r="I49" s="49">
        <v>98.312</v>
      </c>
    </row>
    <row r="50" spans="1:9" ht="6" customHeight="1">
      <c r="A50" s="33"/>
      <c r="B50" s="166"/>
      <c r="C50" s="39"/>
      <c r="D50" s="38"/>
      <c r="E50" s="38"/>
      <c r="F50" s="38"/>
      <c r="G50" s="38"/>
      <c r="H50" s="38"/>
      <c r="I50" s="38"/>
    </row>
    <row r="51" spans="1:10" s="27" customFormat="1" ht="12.75">
      <c r="A51" s="31"/>
      <c r="B51" s="166"/>
      <c r="C51" s="35"/>
      <c r="D51" s="221" t="s">
        <v>40</v>
      </c>
      <c r="E51" s="221"/>
      <c r="F51" s="221"/>
      <c r="G51" s="221"/>
      <c r="H51" s="221"/>
      <c r="I51" s="221"/>
      <c r="J51" s="44"/>
    </row>
    <row r="52" spans="1:9" ht="6" customHeight="1">
      <c r="A52" s="34"/>
      <c r="B52" s="34"/>
      <c r="C52" s="41"/>
      <c r="D52" s="42" t="s">
        <v>0</v>
      </c>
      <c r="E52" s="42"/>
      <c r="F52" s="42"/>
      <c r="G52" s="42"/>
      <c r="H52" s="42"/>
      <c r="I52" s="42"/>
    </row>
    <row r="53" spans="1:9" ht="12.75">
      <c r="A53" s="33">
        <v>2016</v>
      </c>
      <c r="B53" s="166" t="s">
        <v>34</v>
      </c>
      <c r="C53" s="166"/>
      <c r="D53" s="46">
        <v>9361</v>
      </c>
      <c r="E53" s="46">
        <v>3287</v>
      </c>
      <c r="F53" s="46">
        <v>0</v>
      </c>
      <c r="G53" s="46">
        <v>0</v>
      </c>
      <c r="H53" s="46">
        <v>0</v>
      </c>
      <c r="I53" s="49">
        <v>0</v>
      </c>
    </row>
    <row r="54" spans="1:9" ht="12.75">
      <c r="A54" s="33"/>
      <c r="B54" s="166" t="s">
        <v>35</v>
      </c>
      <c r="C54" s="166"/>
      <c r="D54" s="46">
        <v>8321.348</v>
      </c>
      <c r="E54" s="46">
        <v>3844.392</v>
      </c>
      <c r="F54" s="46">
        <v>0</v>
      </c>
      <c r="G54" s="46">
        <v>0</v>
      </c>
      <c r="H54" s="46">
        <v>0</v>
      </c>
      <c r="I54" s="51">
        <v>0</v>
      </c>
    </row>
    <row r="55" spans="1:9" ht="12.75">
      <c r="A55" s="33"/>
      <c r="B55" s="166" t="s">
        <v>36</v>
      </c>
      <c r="C55" s="166"/>
      <c r="D55" s="46">
        <v>10876</v>
      </c>
      <c r="E55" s="49">
        <v>4522</v>
      </c>
      <c r="F55" s="49">
        <v>0</v>
      </c>
      <c r="G55" s="49">
        <v>0</v>
      </c>
      <c r="H55" s="49">
        <v>0</v>
      </c>
      <c r="I55" s="49">
        <v>0</v>
      </c>
    </row>
    <row r="56" spans="1:12" ht="12.75">
      <c r="A56" s="33"/>
      <c r="B56" s="166" t="s">
        <v>37</v>
      </c>
      <c r="C56" s="166"/>
      <c r="D56" s="46">
        <v>11502.098</v>
      </c>
      <c r="E56" s="49">
        <v>4065.327</v>
      </c>
      <c r="F56" s="49">
        <v>0</v>
      </c>
      <c r="G56" s="49">
        <v>0</v>
      </c>
      <c r="H56" s="49">
        <v>0</v>
      </c>
      <c r="I56" s="49">
        <v>0</v>
      </c>
      <c r="L56" s="130"/>
    </row>
    <row r="57" spans="1:9" ht="6" customHeight="1">
      <c r="A57" s="33"/>
      <c r="B57" s="166"/>
      <c r="C57" s="166"/>
      <c r="D57" s="46"/>
      <c r="E57" s="49"/>
      <c r="F57" s="49"/>
      <c r="G57" s="49"/>
      <c r="H57" s="49"/>
      <c r="I57" s="49"/>
    </row>
    <row r="58" spans="1:10" s="27" customFormat="1" ht="12.75">
      <c r="A58" s="33">
        <v>2017</v>
      </c>
      <c r="B58" s="166" t="s">
        <v>34</v>
      </c>
      <c r="C58" s="166"/>
      <c r="D58" s="46">
        <v>11043.091</v>
      </c>
      <c r="E58" s="49">
        <v>4122.484</v>
      </c>
      <c r="F58" s="49">
        <v>0</v>
      </c>
      <c r="G58" s="49">
        <v>0</v>
      </c>
      <c r="H58" s="49">
        <v>0</v>
      </c>
      <c r="I58" s="49">
        <v>0</v>
      </c>
      <c r="J58" s="44"/>
    </row>
    <row r="59" spans="1:9" ht="12.75">
      <c r="A59" s="40"/>
      <c r="B59" s="166" t="s">
        <v>35</v>
      </c>
      <c r="C59" s="166"/>
      <c r="D59" s="49">
        <v>11240.085</v>
      </c>
      <c r="E59" s="49">
        <v>4469.59</v>
      </c>
      <c r="F59" s="49">
        <v>0</v>
      </c>
      <c r="G59" s="49">
        <v>0</v>
      </c>
      <c r="H59" s="49">
        <v>0</v>
      </c>
      <c r="I59" s="49">
        <v>0</v>
      </c>
    </row>
    <row r="60" spans="1:9" ht="12.75">
      <c r="A60" s="40"/>
      <c r="B60" s="166" t="s">
        <v>36</v>
      </c>
      <c r="C60" s="166"/>
      <c r="D60" s="49">
        <v>12895.086</v>
      </c>
      <c r="E60" s="49">
        <v>4148.631</v>
      </c>
      <c r="F60" s="49">
        <v>0</v>
      </c>
      <c r="G60" s="49">
        <v>0</v>
      </c>
      <c r="H60" s="49">
        <v>0</v>
      </c>
      <c r="I60" s="49">
        <v>0</v>
      </c>
    </row>
    <row r="61" spans="1:9" ht="12.75">
      <c r="A61" s="33"/>
      <c r="B61" s="166" t="s">
        <v>37</v>
      </c>
      <c r="C61" s="166"/>
      <c r="D61" s="46">
        <v>22822.01</v>
      </c>
      <c r="E61" s="49">
        <v>12539.975</v>
      </c>
      <c r="F61" s="49">
        <v>0</v>
      </c>
      <c r="G61" s="49">
        <v>0</v>
      </c>
      <c r="H61" s="49">
        <v>0</v>
      </c>
      <c r="I61" s="49">
        <v>0</v>
      </c>
    </row>
    <row r="62" spans="1:9" ht="6" customHeight="1">
      <c r="A62" s="33"/>
      <c r="B62" s="166"/>
      <c r="C62" s="166"/>
      <c r="D62" s="46"/>
      <c r="E62" s="49"/>
      <c r="F62" s="49"/>
      <c r="G62" s="49"/>
      <c r="H62" s="49"/>
      <c r="I62" s="49"/>
    </row>
    <row r="63" spans="1:9" ht="12.75">
      <c r="A63" s="40">
        <v>2018</v>
      </c>
      <c r="B63" s="166" t="s">
        <v>34</v>
      </c>
      <c r="C63" s="166"/>
      <c r="D63" s="46">
        <v>16789.977</v>
      </c>
      <c r="E63" s="49">
        <v>6571.837</v>
      </c>
      <c r="F63" s="49">
        <v>0</v>
      </c>
      <c r="G63" s="49">
        <v>0</v>
      </c>
      <c r="H63" s="49">
        <v>0</v>
      </c>
      <c r="I63" s="49">
        <v>0</v>
      </c>
    </row>
    <row r="64" spans="1:9" ht="6" customHeight="1">
      <c r="A64" s="34"/>
      <c r="B64" s="36"/>
      <c r="C64" s="39"/>
      <c r="D64" s="38"/>
      <c r="E64" s="38"/>
      <c r="F64" s="38"/>
      <c r="G64" s="38"/>
      <c r="H64" s="38"/>
      <c r="I64" s="38"/>
    </row>
    <row r="65" spans="1:9" ht="12.75">
      <c r="A65" s="31"/>
      <c r="B65" s="31"/>
      <c r="C65" s="35"/>
      <c r="D65" s="221" t="s">
        <v>41</v>
      </c>
      <c r="E65" s="221"/>
      <c r="F65" s="221"/>
      <c r="G65" s="221"/>
      <c r="H65" s="221"/>
      <c r="I65" s="221"/>
    </row>
    <row r="66" spans="1:9" ht="6" customHeight="1">
      <c r="A66" s="34"/>
      <c r="B66" s="34"/>
      <c r="C66" s="41"/>
      <c r="D66" s="42" t="s">
        <v>0</v>
      </c>
      <c r="E66" s="42"/>
      <c r="F66" s="42"/>
      <c r="G66" s="42"/>
      <c r="H66" s="42"/>
      <c r="I66" s="42"/>
    </row>
    <row r="67" spans="1:9" ht="12.75">
      <c r="A67" s="33">
        <v>2016</v>
      </c>
      <c r="B67" s="166" t="s">
        <v>34</v>
      </c>
      <c r="C67" s="166"/>
      <c r="D67" s="46">
        <f aca="true" t="shared" si="0" ref="D67:I70">D11+D25+D39+D53</f>
        <v>783997</v>
      </c>
      <c r="E67" s="46">
        <f t="shared" si="0"/>
        <v>181524</v>
      </c>
      <c r="F67" s="46">
        <f t="shared" si="0"/>
        <v>118839</v>
      </c>
      <c r="G67" s="46">
        <f t="shared" si="0"/>
        <v>57516</v>
      </c>
      <c r="H67" s="46">
        <f t="shared" si="0"/>
        <v>1206</v>
      </c>
      <c r="I67" s="49">
        <f t="shared" si="0"/>
        <v>29269</v>
      </c>
    </row>
    <row r="68" spans="2:9" ht="12.75">
      <c r="B68" s="30" t="s">
        <v>35</v>
      </c>
      <c r="D68" s="46">
        <f t="shared" si="0"/>
        <v>1142097.137</v>
      </c>
      <c r="E68" s="46">
        <f t="shared" si="0"/>
        <v>244452.91999999998</v>
      </c>
      <c r="F68" s="46">
        <f t="shared" si="0"/>
        <v>222134.08999999997</v>
      </c>
      <c r="G68" s="46">
        <f t="shared" si="0"/>
        <v>105306.36499999999</v>
      </c>
      <c r="H68" s="46">
        <f t="shared" si="0"/>
        <v>3098.2309999999998</v>
      </c>
      <c r="I68" s="49">
        <f t="shared" si="0"/>
        <v>36989.827999999994</v>
      </c>
    </row>
    <row r="69" spans="1:10" s="27" customFormat="1" ht="12.75">
      <c r="A69" s="30"/>
      <c r="B69" s="166" t="s">
        <v>36</v>
      </c>
      <c r="C69" s="30"/>
      <c r="D69" s="46">
        <f t="shared" si="0"/>
        <v>1403178</v>
      </c>
      <c r="E69" s="46">
        <f t="shared" si="0"/>
        <v>286156</v>
      </c>
      <c r="F69" s="46">
        <f t="shared" si="0"/>
        <v>307947</v>
      </c>
      <c r="G69" s="46">
        <f t="shared" si="0"/>
        <v>127354</v>
      </c>
      <c r="H69" s="46">
        <f t="shared" si="0"/>
        <v>4787</v>
      </c>
      <c r="I69" s="49">
        <f t="shared" si="0"/>
        <v>51819.465</v>
      </c>
      <c r="J69" s="44"/>
    </row>
    <row r="70" spans="1:10" s="27" customFormat="1" ht="12.75">
      <c r="A70" s="30"/>
      <c r="B70" s="166" t="s">
        <v>37</v>
      </c>
      <c r="C70" s="30"/>
      <c r="D70" s="46">
        <f t="shared" si="0"/>
        <v>1588888.541</v>
      </c>
      <c r="E70" s="46">
        <f t="shared" si="0"/>
        <v>291143.292</v>
      </c>
      <c r="F70" s="46">
        <f t="shared" si="0"/>
        <v>387671.505</v>
      </c>
      <c r="G70" s="46">
        <f t="shared" si="0"/>
        <v>146021.46899999998</v>
      </c>
      <c r="H70" s="46">
        <f t="shared" si="0"/>
        <v>6695.749</v>
      </c>
      <c r="I70" s="49">
        <f t="shared" si="0"/>
        <v>56379.46</v>
      </c>
      <c r="J70" s="44"/>
    </row>
    <row r="71" spans="1:10" s="27" customFormat="1" ht="6" customHeight="1">
      <c r="A71" s="30"/>
      <c r="B71" s="30"/>
      <c r="C71" s="30"/>
      <c r="D71" s="46"/>
      <c r="E71" s="46"/>
      <c r="F71" s="46"/>
      <c r="G71" s="46"/>
      <c r="H71" s="46"/>
      <c r="I71" s="49"/>
      <c r="J71" s="44"/>
    </row>
    <row r="72" spans="1:10" s="27" customFormat="1" ht="12.75">
      <c r="A72" s="33">
        <v>2017</v>
      </c>
      <c r="B72" s="166" t="s">
        <v>34</v>
      </c>
      <c r="C72" s="30"/>
      <c r="D72" s="46">
        <f aca="true" t="shared" si="1" ref="D72:I72">D16+D30+D44+D58</f>
        <v>827068.936</v>
      </c>
      <c r="E72" s="46">
        <f t="shared" si="1"/>
        <v>179090.72</v>
      </c>
      <c r="F72" s="46">
        <f t="shared" si="1"/>
        <v>147339.787</v>
      </c>
      <c r="G72" s="46">
        <f t="shared" si="1"/>
        <v>63933.147000000004</v>
      </c>
      <c r="H72" s="46">
        <f t="shared" si="1"/>
        <v>3723.175</v>
      </c>
      <c r="I72" s="49">
        <f t="shared" si="1"/>
        <v>27871.628999999997</v>
      </c>
      <c r="J72" s="44"/>
    </row>
    <row r="73" spans="2:10" ht="12.75">
      <c r="B73" s="166" t="s">
        <v>35</v>
      </c>
      <c r="D73" s="46">
        <f aca="true" t="shared" si="2" ref="D73:I75">D17+D31+D45+D59</f>
        <v>1163591.7149999999</v>
      </c>
      <c r="E73" s="46">
        <f t="shared" si="2"/>
        <v>231382.00699999998</v>
      </c>
      <c r="F73" s="46">
        <f t="shared" si="2"/>
        <v>253151.196</v>
      </c>
      <c r="G73" s="46">
        <f t="shared" si="2"/>
        <v>106050.777</v>
      </c>
      <c r="H73" s="46">
        <f t="shared" si="2"/>
        <v>3567.622</v>
      </c>
      <c r="I73" s="49">
        <f t="shared" si="2"/>
        <v>43859.57199999999</v>
      </c>
      <c r="J73" s="45"/>
    </row>
    <row r="74" spans="2:10" ht="12.75">
      <c r="B74" s="166" t="s">
        <v>36</v>
      </c>
      <c r="D74" s="46">
        <f t="shared" si="2"/>
        <v>1505311.01</v>
      </c>
      <c r="E74" s="46">
        <f>E18+E32+E46+E60</f>
        <v>313774.001</v>
      </c>
      <c r="F74" s="46">
        <f t="shared" si="2"/>
        <v>363424.01300000004</v>
      </c>
      <c r="G74" s="46">
        <f t="shared" si="2"/>
        <v>134424.245</v>
      </c>
      <c r="H74" s="46">
        <f t="shared" si="2"/>
        <v>4992.553</v>
      </c>
      <c r="I74" s="49">
        <f t="shared" si="2"/>
        <v>54810.499</v>
      </c>
      <c r="J74" s="45"/>
    </row>
    <row r="75" spans="2:10" ht="12.75">
      <c r="B75" s="166" t="s">
        <v>37</v>
      </c>
      <c r="D75" s="46">
        <f>D19+D33+D47+D61</f>
        <v>1753624.3850000002</v>
      </c>
      <c r="E75" s="46">
        <f t="shared" si="2"/>
        <v>369983.632</v>
      </c>
      <c r="F75" s="46">
        <f t="shared" si="2"/>
        <v>455525.97900000005</v>
      </c>
      <c r="G75" s="46">
        <f t="shared" si="2"/>
        <v>139437.218</v>
      </c>
      <c r="H75" s="46">
        <f t="shared" si="2"/>
        <v>9414.916000000001</v>
      </c>
      <c r="I75" s="49">
        <f t="shared" si="2"/>
        <v>66703.071</v>
      </c>
      <c r="J75" s="45"/>
    </row>
    <row r="76" spans="4:10" ht="6" customHeight="1">
      <c r="D76" s="46"/>
      <c r="E76" s="46"/>
      <c r="F76" s="46"/>
      <c r="G76" s="46"/>
      <c r="H76" s="46"/>
      <c r="I76" s="49"/>
      <c r="J76" s="45"/>
    </row>
    <row r="77" spans="1:9" ht="12.75">
      <c r="A77" s="40">
        <v>2018</v>
      </c>
      <c r="B77" s="166" t="s">
        <v>34</v>
      </c>
      <c r="D77" s="46">
        <f aca="true" t="shared" si="3" ref="D77:I77">D21+D35+D49+D63</f>
        <v>1015489.9099999999</v>
      </c>
      <c r="E77" s="46">
        <f t="shared" si="3"/>
        <v>235515.189</v>
      </c>
      <c r="F77" s="46">
        <f t="shared" si="3"/>
        <v>176549.735</v>
      </c>
      <c r="G77" s="46">
        <f t="shared" si="3"/>
        <v>63187.963</v>
      </c>
      <c r="H77" s="46">
        <f t="shared" si="3"/>
        <v>3678.045</v>
      </c>
      <c r="I77" s="49">
        <f t="shared" si="3"/>
        <v>32183.717000000004</v>
      </c>
    </row>
    <row r="78" spans="4:9" ht="12.75">
      <c r="D78" s="43"/>
      <c r="E78" s="43"/>
      <c r="F78" s="43"/>
      <c r="G78" s="43"/>
      <c r="H78" s="43"/>
      <c r="I78" s="43"/>
    </row>
    <row r="79" spans="4:9" ht="12.75">
      <c r="D79" s="43"/>
      <c r="E79" s="43"/>
      <c r="F79" s="43"/>
      <c r="G79" s="43"/>
      <c r="H79" s="43"/>
      <c r="I79" s="43"/>
    </row>
    <row r="80" spans="1:11" s="32" customFormat="1" ht="12.75">
      <c r="A80" s="30"/>
      <c r="B80" s="30"/>
      <c r="C80" s="30"/>
      <c r="D80" s="43"/>
      <c r="E80" s="43"/>
      <c r="F80" s="43"/>
      <c r="G80" s="43"/>
      <c r="H80" s="43"/>
      <c r="I80" s="43"/>
      <c r="K80" s="30"/>
    </row>
    <row r="81" spans="1:11" s="32" customFormat="1" ht="12.75">
      <c r="A81" s="30"/>
      <c r="B81" s="30"/>
      <c r="C81" s="30"/>
      <c r="D81" s="43"/>
      <c r="E81" s="43"/>
      <c r="F81" s="43"/>
      <c r="G81" s="43"/>
      <c r="H81" s="43"/>
      <c r="I81" s="43"/>
      <c r="K81" s="30"/>
    </row>
  </sheetData>
  <sheetProtection/>
  <mergeCells count="13">
    <mergeCell ref="A3:C7"/>
    <mergeCell ref="D3:D6"/>
    <mergeCell ref="E4:E6"/>
    <mergeCell ref="F4:F6"/>
    <mergeCell ref="G4:G6"/>
    <mergeCell ref="D65:I65"/>
    <mergeCell ref="I4:I6"/>
    <mergeCell ref="D7:I7"/>
    <mergeCell ref="D9:I9"/>
    <mergeCell ref="D23:I23"/>
    <mergeCell ref="D37:I37"/>
    <mergeCell ref="D51:I51"/>
    <mergeCell ref="H4:H6"/>
  </mergeCells>
  <printOptions horizontalCentered="1"/>
  <pageMargins left="0.3937007874015748" right="0.3937007874015748" top="0.5905511811023623" bottom="0.7874015748031497" header="0.4724409448818898" footer="0.3937007874015748"/>
  <pageSetup fitToHeight="1" fitToWidth="1" horizontalDpi="300" verticalDpi="300" orientation="portrait" paperSize="9" scale="79" r:id="rId1"/>
  <headerFooter alignWithMargins="0">
    <oddFooter>&amp;C7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75"/>
  <sheetViews>
    <sheetView zoomScalePageLayoutView="0" workbookViewId="0" topLeftCell="A1">
      <selection activeCell="F102" sqref="F102"/>
    </sheetView>
  </sheetViews>
  <sheetFormatPr defaultColWidth="11.421875" defaultRowHeight="12.75"/>
  <cols>
    <col min="1" max="1" width="2.140625" style="175" customWidth="1"/>
    <col min="2" max="4" width="1.8515625" style="175" customWidth="1"/>
    <col min="5" max="5" width="17.421875" style="175" customWidth="1"/>
    <col min="6" max="11" width="14.140625" style="175" customWidth="1"/>
    <col min="12" max="16384" width="11.421875" style="175" customWidth="1"/>
  </cols>
  <sheetData>
    <row r="1" spans="1:11" ht="12.75">
      <c r="A1" s="241" t="s">
        <v>81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</row>
    <row r="2" spans="1:11" ht="12.75">
      <c r="A2" s="241" t="s">
        <v>318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</row>
    <row r="3" spans="5:11" ht="9" customHeight="1">
      <c r="E3" s="176"/>
      <c r="F3" s="177"/>
      <c r="G3" s="177"/>
      <c r="H3" s="177"/>
      <c r="I3" s="177"/>
      <c r="J3" s="177"/>
      <c r="K3" s="177"/>
    </row>
    <row r="4" spans="1:11" ht="12.75">
      <c r="A4" s="242" t="s">
        <v>82</v>
      </c>
      <c r="B4" s="242"/>
      <c r="C4" s="242"/>
      <c r="D4" s="242"/>
      <c r="E4" s="243"/>
      <c r="F4" s="248" t="s">
        <v>243</v>
      </c>
      <c r="G4" s="251" t="s">
        <v>83</v>
      </c>
      <c r="H4" s="252"/>
      <c r="I4" s="252"/>
      <c r="J4" s="252"/>
      <c r="K4" s="252"/>
    </row>
    <row r="5" spans="1:11" ht="12.75">
      <c r="A5" s="244"/>
      <c r="B5" s="244"/>
      <c r="C5" s="244"/>
      <c r="D5" s="244"/>
      <c r="E5" s="245"/>
      <c r="F5" s="249"/>
      <c r="G5" s="253" t="s">
        <v>242</v>
      </c>
      <c r="H5" s="248" t="s">
        <v>310</v>
      </c>
      <c r="I5" s="253" t="s">
        <v>84</v>
      </c>
      <c r="J5" s="256" t="s">
        <v>40</v>
      </c>
      <c r="K5" s="248" t="s">
        <v>85</v>
      </c>
    </row>
    <row r="6" spans="1:11" ht="12.75" customHeight="1">
      <c r="A6" s="244"/>
      <c r="B6" s="244"/>
      <c r="C6" s="244"/>
      <c r="D6" s="244"/>
      <c r="E6" s="245"/>
      <c r="F6" s="249"/>
      <c r="G6" s="254"/>
      <c r="H6" s="249"/>
      <c r="I6" s="254"/>
      <c r="J6" s="254"/>
      <c r="K6" s="249"/>
    </row>
    <row r="7" spans="1:11" ht="12.75">
      <c r="A7" s="244"/>
      <c r="B7" s="244"/>
      <c r="C7" s="244"/>
      <c r="D7" s="244"/>
      <c r="E7" s="245"/>
      <c r="F7" s="249"/>
      <c r="G7" s="254"/>
      <c r="H7" s="249"/>
      <c r="I7" s="254"/>
      <c r="J7" s="254"/>
      <c r="K7" s="249"/>
    </row>
    <row r="8" spans="1:11" ht="12.75">
      <c r="A8" s="244"/>
      <c r="B8" s="244"/>
      <c r="C8" s="244"/>
      <c r="D8" s="244"/>
      <c r="E8" s="245"/>
      <c r="F8" s="249"/>
      <c r="G8" s="254"/>
      <c r="H8" s="249"/>
      <c r="I8" s="254"/>
      <c r="J8" s="254"/>
      <c r="K8" s="249"/>
    </row>
    <row r="9" spans="1:11" ht="12.75">
      <c r="A9" s="244"/>
      <c r="B9" s="244"/>
      <c r="C9" s="244"/>
      <c r="D9" s="244"/>
      <c r="E9" s="245"/>
      <c r="F9" s="250"/>
      <c r="G9" s="255"/>
      <c r="H9" s="250"/>
      <c r="I9" s="255"/>
      <c r="J9" s="255"/>
      <c r="K9" s="250"/>
    </row>
    <row r="10" spans="1:11" ht="12.75">
      <c r="A10" s="246"/>
      <c r="B10" s="246"/>
      <c r="C10" s="246"/>
      <c r="D10" s="246"/>
      <c r="E10" s="247"/>
      <c r="F10" s="239" t="s">
        <v>86</v>
      </c>
      <c r="G10" s="240"/>
      <c r="H10" s="240"/>
      <c r="I10" s="240"/>
      <c r="J10" s="240"/>
      <c r="K10" s="240"/>
    </row>
    <row r="11" spans="6:12" ht="6.75" customHeight="1">
      <c r="F11" s="176"/>
      <c r="G11" s="176"/>
      <c r="H11" s="176"/>
      <c r="I11" s="176"/>
      <c r="J11" s="176"/>
      <c r="K11" s="176"/>
      <c r="L11" s="176"/>
    </row>
    <row r="12" spans="1:12" ht="12.75">
      <c r="A12" s="175" t="s">
        <v>87</v>
      </c>
      <c r="F12" s="176"/>
      <c r="G12" s="176"/>
      <c r="H12" s="176"/>
      <c r="I12" s="176"/>
      <c r="J12" s="176"/>
      <c r="K12" s="176"/>
      <c r="L12" s="176"/>
    </row>
    <row r="13" spans="2:12" ht="12.75">
      <c r="B13" s="175" t="s">
        <v>88</v>
      </c>
      <c r="F13" s="176"/>
      <c r="G13" s="176"/>
      <c r="H13" s="176"/>
      <c r="I13" s="176"/>
      <c r="J13" s="176"/>
      <c r="K13" s="176"/>
      <c r="L13" s="176"/>
    </row>
    <row r="14" spans="6:12" ht="9.75" customHeight="1">
      <c r="F14" s="176"/>
      <c r="G14" s="176"/>
      <c r="H14" s="176"/>
      <c r="I14" s="176"/>
      <c r="J14" s="176"/>
      <c r="K14" s="176"/>
      <c r="L14" s="176"/>
    </row>
    <row r="15" spans="1:12" ht="12.75">
      <c r="A15" s="175" t="s">
        <v>89</v>
      </c>
      <c r="F15" s="46">
        <v>11656907</v>
      </c>
      <c r="G15" s="46">
        <v>4143234</v>
      </c>
      <c r="H15" s="46">
        <v>5591358</v>
      </c>
      <c r="I15" s="46">
        <v>1801232</v>
      </c>
      <c r="J15" s="46">
        <v>73102</v>
      </c>
      <c r="K15" s="49">
        <v>47980</v>
      </c>
      <c r="L15" s="176"/>
    </row>
    <row r="16" spans="6:12" ht="9.75" customHeight="1">
      <c r="F16" s="178"/>
      <c r="G16" s="178"/>
      <c r="H16" s="178"/>
      <c r="I16" s="178"/>
      <c r="J16" s="178"/>
      <c r="K16" s="179"/>
      <c r="L16" s="176"/>
    </row>
    <row r="17" spans="2:12" ht="12.75">
      <c r="B17" s="175" t="s">
        <v>90</v>
      </c>
      <c r="F17" s="178">
        <v>181539.458</v>
      </c>
      <c r="G17" s="178">
        <v>62512.654</v>
      </c>
      <c r="H17" s="178">
        <v>102025.19</v>
      </c>
      <c r="I17" s="178">
        <v>15692.171</v>
      </c>
      <c r="J17" s="178">
        <v>0</v>
      </c>
      <c r="K17" s="179">
        <v>1309.443</v>
      </c>
      <c r="L17" s="176"/>
    </row>
    <row r="18" spans="2:12" ht="12.75">
      <c r="B18" s="175" t="s">
        <v>91</v>
      </c>
      <c r="F18" s="178">
        <v>500689.192</v>
      </c>
      <c r="G18" s="178">
        <v>276207.65</v>
      </c>
      <c r="H18" s="178">
        <v>162547.38499999998</v>
      </c>
      <c r="I18" s="178">
        <v>58212.627</v>
      </c>
      <c r="J18" s="178">
        <v>1903</v>
      </c>
      <c r="K18" s="179">
        <v>1818.892</v>
      </c>
      <c r="L18" s="176"/>
    </row>
    <row r="19" spans="6:12" ht="9.75" customHeight="1">
      <c r="F19" s="178"/>
      <c r="G19" s="178"/>
      <c r="H19" s="178"/>
      <c r="I19" s="178"/>
      <c r="J19" s="178"/>
      <c r="K19" s="179"/>
      <c r="L19" s="176"/>
    </row>
    <row r="20" spans="2:12" ht="12.75">
      <c r="B20" s="175" t="s">
        <v>92</v>
      </c>
      <c r="F20" s="178"/>
      <c r="G20" s="178"/>
      <c r="H20" s="178"/>
      <c r="I20" s="178"/>
      <c r="J20" s="178"/>
      <c r="K20" s="179"/>
      <c r="L20" s="176"/>
    </row>
    <row r="21" spans="3:12" ht="12.75">
      <c r="C21" s="175" t="s">
        <v>93</v>
      </c>
      <c r="F21" s="178">
        <f aca="true" t="shared" si="0" ref="F21:K21">F23-F15-F17+F18</f>
        <v>115348.57199999952</v>
      </c>
      <c r="G21" s="178">
        <f t="shared" si="0"/>
        <v>432.1879999998491</v>
      </c>
      <c r="H21" s="178">
        <f t="shared" si="0"/>
        <v>118484.92799999999</v>
      </c>
      <c r="I21" s="178">
        <f t="shared" si="0"/>
        <v>-1723.2639999999737</v>
      </c>
      <c r="J21" s="178">
        <f t="shared" si="0"/>
        <v>-13.697000000000116</v>
      </c>
      <c r="K21" s="179">
        <f t="shared" si="0"/>
        <v>-1830.2209999999984</v>
      </c>
      <c r="L21" s="176"/>
    </row>
    <row r="22" spans="6:12" ht="9.75" customHeight="1">
      <c r="F22" s="178"/>
      <c r="G22" s="178"/>
      <c r="H22" s="178"/>
      <c r="I22" s="178"/>
      <c r="J22" s="178"/>
      <c r="K22" s="179"/>
      <c r="L22" s="176"/>
    </row>
    <row r="23" spans="1:12" ht="12.75">
      <c r="A23" s="175" t="s">
        <v>94</v>
      </c>
      <c r="F23" s="178">
        <v>11453105.838</v>
      </c>
      <c r="G23" s="178">
        <v>3929971.192</v>
      </c>
      <c r="H23" s="178">
        <v>5649320.733</v>
      </c>
      <c r="I23" s="178">
        <v>1756988.28</v>
      </c>
      <c r="J23" s="178">
        <v>71185.303</v>
      </c>
      <c r="K23" s="179">
        <v>45640.33</v>
      </c>
      <c r="L23" s="176"/>
    </row>
    <row r="24" spans="6:12" ht="9.75" customHeight="1">
      <c r="F24" s="180"/>
      <c r="G24" s="180"/>
      <c r="H24" s="180"/>
      <c r="I24" s="180"/>
      <c r="J24" s="180"/>
      <c r="K24" s="180"/>
      <c r="L24" s="176"/>
    </row>
    <row r="25" spans="3:12" ht="12.75">
      <c r="C25" s="175" t="s">
        <v>95</v>
      </c>
      <c r="F25" s="181">
        <v>882.6042292943447</v>
      </c>
      <c r="G25" s="181">
        <v>1024.9412524404472</v>
      </c>
      <c r="H25" s="181">
        <v>617.9420463647896</v>
      </c>
      <c r="I25" s="181">
        <v>192.18539440326583</v>
      </c>
      <c r="J25" s="181">
        <v>5.485712817124445</v>
      </c>
      <c r="K25" s="182">
        <v>22.605850236829735</v>
      </c>
      <c r="L25" s="176"/>
    </row>
    <row r="26" spans="6:12" ht="9.75" customHeight="1">
      <c r="F26" s="183"/>
      <c r="G26" s="183"/>
      <c r="H26" s="183"/>
      <c r="I26" s="183"/>
      <c r="J26" s="183"/>
      <c r="K26" s="184"/>
      <c r="L26" s="176"/>
    </row>
    <row r="27" spans="3:12" ht="12.75">
      <c r="C27" s="175" t="s">
        <v>96</v>
      </c>
      <c r="F27" s="183"/>
      <c r="G27" s="183"/>
      <c r="H27" s="183"/>
      <c r="I27" s="183"/>
      <c r="J27" s="183"/>
      <c r="K27" s="184"/>
      <c r="L27" s="176"/>
    </row>
    <row r="28" spans="4:12" ht="12.75">
      <c r="D28" s="175" t="s">
        <v>97</v>
      </c>
      <c r="F28" s="181">
        <f aca="true" t="shared" si="1" ref="F28:K28">F23/F15%-100</f>
        <v>-1.7483296555424346</v>
      </c>
      <c r="G28" s="181">
        <f t="shared" si="1"/>
        <v>-5.147254729035339</v>
      </c>
      <c r="H28" s="181">
        <f t="shared" si="1"/>
        <v>1.0366485744607985</v>
      </c>
      <c r="I28" s="181">
        <f t="shared" si="1"/>
        <v>-2.4563032413370394</v>
      </c>
      <c r="J28" s="181">
        <f t="shared" si="1"/>
        <v>-2.621948783891</v>
      </c>
      <c r="K28" s="182">
        <f t="shared" si="1"/>
        <v>-4.8763443101292125</v>
      </c>
      <c r="L28" s="176"/>
    </row>
    <row r="29" spans="6:12" ht="9.75" customHeight="1">
      <c r="F29" s="185"/>
      <c r="G29" s="185"/>
      <c r="H29" s="185"/>
      <c r="I29" s="185"/>
      <c r="J29" s="185"/>
      <c r="K29" s="185"/>
      <c r="L29" s="176"/>
    </row>
    <row r="30" spans="1:12" ht="12.75">
      <c r="A30" s="175" t="s">
        <v>98</v>
      </c>
      <c r="F30" s="185"/>
      <c r="G30" s="185"/>
      <c r="H30" s="185"/>
      <c r="I30" s="185"/>
      <c r="J30" s="185"/>
      <c r="K30" s="185"/>
      <c r="L30" s="176"/>
    </row>
    <row r="31" spans="6:12" ht="9.75" customHeight="1">
      <c r="F31" s="185"/>
      <c r="G31" s="185"/>
      <c r="H31" s="185"/>
      <c r="I31" s="185"/>
      <c r="J31" s="185"/>
      <c r="K31" s="185"/>
      <c r="L31" s="176"/>
    </row>
    <row r="32" spans="2:12" ht="12.75">
      <c r="B32" s="175" t="s">
        <v>89</v>
      </c>
      <c r="F32" s="178">
        <v>11645999</v>
      </c>
      <c r="G32" s="178">
        <v>4142245</v>
      </c>
      <c r="H32" s="178">
        <v>5583265</v>
      </c>
      <c r="I32" s="178">
        <v>1800727</v>
      </c>
      <c r="J32" s="178">
        <v>72282</v>
      </c>
      <c r="K32" s="179">
        <v>47480</v>
      </c>
      <c r="L32" s="176"/>
    </row>
    <row r="33" spans="6:12" ht="9.75" customHeight="1">
      <c r="F33" s="178"/>
      <c r="G33" s="178"/>
      <c r="H33" s="178"/>
      <c r="I33" s="178"/>
      <c r="J33" s="178"/>
      <c r="K33" s="179"/>
      <c r="L33" s="176"/>
    </row>
    <row r="34" spans="3:12" ht="12.75">
      <c r="C34" s="175" t="s">
        <v>90</v>
      </c>
      <c r="F34" s="178">
        <v>181539.458</v>
      </c>
      <c r="G34" s="178">
        <v>62512.654</v>
      </c>
      <c r="H34" s="178">
        <v>102025.19</v>
      </c>
      <c r="I34" s="178">
        <v>15692</v>
      </c>
      <c r="J34" s="178">
        <v>0</v>
      </c>
      <c r="K34" s="179">
        <v>1309.443</v>
      </c>
      <c r="L34" s="176"/>
    </row>
    <row r="35" spans="3:12" ht="12.75">
      <c r="C35" s="175" t="s">
        <v>91</v>
      </c>
      <c r="F35" s="178">
        <v>500494.561</v>
      </c>
      <c r="G35" s="178">
        <v>276195.73</v>
      </c>
      <c r="H35" s="178">
        <v>162372.451</v>
      </c>
      <c r="I35" s="178">
        <v>58206</v>
      </c>
      <c r="J35" s="178">
        <v>1902</v>
      </c>
      <c r="K35" s="179">
        <v>1818.892</v>
      </c>
      <c r="L35" s="176"/>
    </row>
    <row r="36" spans="6:12" ht="9.75" customHeight="1">
      <c r="F36" s="178"/>
      <c r="G36" s="178"/>
      <c r="H36" s="178"/>
      <c r="I36" s="178"/>
      <c r="J36" s="178"/>
      <c r="K36" s="179"/>
      <c r="L36" s="176"/>
    </row>
    <row r="37" spans="3:12" ht="12.75">
      <c r="C37" s="175" t="s">
        <v>92</v>
      </c>
      <c r="F37" s="178"/>
      <c r="G37" s="178"/>
      <c r="H37" s="178"/>
      <c r="I37" s="178"/>
      <c r="J37" s="178"/>
      <c r="K37" s="179"/>
      <c r="L37" s="176"/>
    </row>
    <row r="38" spans="4:12" ht="12.75">
      <c r="D38" s="175" t="s">
        <v>93</v>
      </c>
      <c r="F38" s="178">
        <f aca="true" t="shared" si="2" ref="F38:K38">F40-F32-F34+F35</f>
        <v>116218.2550000007</v>
      </c>
      <c r="G38" s="178">
        <f t="shared" si="2"/>
        <v>438.29999999993015</v>
      </c>
      <c r="H38" s="178">
        <f t="shared" si="2"/>
        <v>118392.95899999986</v>
      </c>
      <c r="I38" s="178">
        <f t="shared" si="2"/>
        <v>-1602.78600000008</v>
      </c>
      <c r="J38" s="178">
        <f t="shared" si="2"/>
        <v>320.6860000000015</v>
      </c>
      <c r="K38" s="179">
        <f t="shared" si="2"/>
        <v>-1330.2209999999984</v>
      </c>
      <c r="L38" s="176"/>
    </row>
    <row r="39" spans="6:12" ht="9.75" customHeight="1">
      <c r="F39" s="178"/>
      <c r="G39" s="178"/>
      <c r="H39" s="178"/>
      <c r="I39" s="178"/>
      <c r="J39" s="178"/>
      <c r="K39" s="179"/>
      <c r="L39" s="176"/>
    </row>
    <row r="40" spans="2:12" ht="12.75">
      <c r="B40" s="175" t="s">
        <v>94</v>
      </c>
      <c r="F40" s="178">
        <v>11443262.152</v>
      </c>
      <c r="G40" s="178">
        <v>3929000.224</v>
      </c>
      <c r="H40" s="178">
        <v>5641310.698</v>
      </c>
      <c r="I40" s="178">
        <v>1756610.214</v>
      </c>
      <c r="J40" s="178">
        <v>70700.686</v>
      </c>
      <c r="K40" s="179">
        <v>45640.33</v>
      </c>
      <c r="L40" s="176"/>
    </row>
    <row r="41" spans="6:12" ht="9.75" customHeight="1">
      <c r="F41" s="180"/>
      <c r="G41" s="180"/>
      <c r="H41" s="180"/>
      <c r="I41" s="180"/>
      <c r="J41" s="180"/>
      <c r="K41" s="180"/>
      <c r="L41" s="176"/>
    </row>
    <row r="42" spans="3:12" ht="12.75">
      <c r="C42" s="175" t="s">
        <v>95</v>
      </c>
      <c r="F42" s="181">
        <v>881.8456508774213</v>
      </c>
      <c r="G42" s="181">
        <v>1024.6880228086309</v>
      </c>
      <c r="H42" s="181">
        <v>617.0658813082651</v>
      </c>
      <c r="I42" s="181">
        <v>192.14404024959984</v>
      </c>
      <c r="J42" s="181">
        <v>5.448367050846026</v>
      </c>
      <c r="K42" s="182">
        <v>22.605850236829735</v>
      </c>
      <c r="L42" s="176"/>
    </row>
    <row r="43" spans="6:12" ht="9.75" customHeight="1">
      <c r="F43" s="183"/>
      <c r="G43" s="183"/>
      <c r="H43" s="183"/>
      <c r="I43" s="183"/>
      <c r="J43" s="183"/>
      <c r="K43" s="184"/>
      <c r="L43" s="176"/>
    </row>
    <row r="44" spans="3:12" ht="12.75">
      <c r="C44" s="175" t="s">
        <v>96</v>
      </c>
      <c r="F44" s="183"/>
      <c r="G44" s="183"/>
      <c r="H44" s="183"/>
      <c r="I44" s="183"/>
      <c r="J44" s="183"/>
      <c r="K44" s="184"/>
      <c r="L44" s="176"/>
    </row>
    <row r="45" spans="4:12" ht="12.75">
      <c r="D45" s="175" t="s">
        <v>97</v>
      </c>
      <c r="F45" s="181">
        <f aca="true" t="shared" si="3" ref="F45:K45">F40/F32%-100</f>
        <v>-1.7408283136551859</v>
      </c>
      <c r="G45" s="181">
        <f t="shared" si="3"/>
        <v>-5.148048365077386</v>
      </c>
      <c r="H45" s="181">
        <f t="shared" si="3"/>
        <v>1.0396371657085837</v>
      </c>
      <c r="I45" s="181">
        <f t="shared" si="3"/>
        <v>-2.4499430507789413</v>
      </c>
      <c r="J45" s="181">
        <f t="shared" si="3"/>
        <v>-2.187700949060627</v>
      </c>
      <c r="K45" s="182">
        <f t="shared" si="3"/>
        <v>-3.874620893007574</v>
      </c>
      <c r="L45" s="176"/>
    </row>
    <row r="46" spans="6:12" ht="9.75" customHeight="1">
      <c r="F46" s="185"/>
      <c r="G46" s="185"/>
      <c r="H46" s="185"/>
      <c r="I46" s="185"/>
      <c r="J46" s="185"/>
      <c r="K46" s="185"/>
      <c r="L46" s="176"/>
    </row>
    <row r="47" spans="2:12" ht="12.75">
      <c r="B47" s="175" t="s">
        <v>99</v>
      </c>
      <c r="F47" s="185"/>
      <c r="G47" s="185"/>
      <c r="H47" s="185"/>
      <c r="I47" s="185"/>
      <c r="J47" s="185"/>
      <c r="K47" s="185"/>
      <c r="L47" s="176"/>
    </row>
    <row r="48" spans="3:12" ht="12.75">
      <c r="C48" s="175" t="s">
        <v>244</v>
      </c>
      <c r="F48" s="185"/>
      <c r="G48" s="185"/>
      <c r="H48" s="185"/>
      <c r="I48" s="185"/>
      <c r="J48" s="185"/>
      <c r="K48" s="185"/>
      <c r="L48" s="176"/>
    </row>
    <row r="49" spans="6:12" ht="9.75" customHeight="1">
      <c r="F49" s="185"/>
      <c r="G49" s="185"/>
      <c r="H49" s="185"/>
      <c r="I49" s="185"/>
      <c r="J49" s="185"/>
      <c r="K49" s="185"/>
      <c r="L49" s="176"/>
    </row>
    <row r="50" spans="2:12" ht="12.75">
      <c r="B50" s="175" t="s">
        <v>89</v>
      </c>
      <c r="F50" s="178">
        <v>10908</v>
      </c>
      <c r="G50" s="178">
        <v>990</v>
      </c>
      <c r="H50" s="178">
        <v>8094</v>
      </c>
      <c r="I50" s="178">
        <v>504</v>
      </c>
      <c r="J50" s="178">
        <v>821</v>
      </c>
      <c r="K50" s="179">
        <v>500</v>
      </c>
      <c r="L50" s="176"/>
    </row>
    <row r="51" spans="6:12" ht="9.75" customHeight="1">
      <c r="F51" s="178"/>
      <c r="G51" s="178"/>
      <c r="H51" s="178"/>
      <c r="I51" s="178"/>
      <c r="J51" s="178"/>
      <c r="K51" s="179"/>
      <c r="L51" s="176"/>
    </row>
    <row r="52" spans="3:12" ht="12.75">
      <c r="C52" s="175" t="s">
        <v>90</v>
      </c>
      <c r="F52" s="178">
        <v>0</v>
      </c>
      <c r="G52" s="178">
        <v>0</v>
      </c>
      <c r="H52" s="178">
        <v>0</v>
      </c>
      <c r="I52" s="178">
        <v>0</v>
      </c>
      <c r="J52" s="178">
        <v>0</v>
      </c>
      <c r="K52" s="179">
        <v>0</v>
      </c>
      <c r="L52" s="176"/>
    </row>
    <row r="53" spans="3:12" ht="12.75">
      <c r="C53" s="175" t="s">
        <v>91</v>
      </c>
      <c r="F53" s="178">
        <v>194.631</v>
      </c>
      <c r="G53" s="178">
        <v>11.92</v>
      </c>
      <c r="H53" s="178">
        <v>174.934</v>
      </c>
      <c r="I53" s="178">
        <v>7</v>
      </c>
      <c r="J53" s="178">
        <v>1</v>
      </c>
      <c r="K53" s="179">
        <v>0</v>
      </c>
      <c r="L53" s="176"/>
    </row>
    <row r="54" spans="6:12" ht="9.75" customHeight="1">
      <c r="F54" s="178"/>
      <c r="G54" s="178"/>
      <c r="H54" s="178"/>
      <c r="I54" s="178"/>
      <c r="J54" s="178"/>
      <c r="K54" s="179"/>
      <c r="L54" s="176"/>
    </row>
    <row r="55" spans="3:12" ht="12.75">
      <c r="C55" s="175" t="s">
        <v>92</v>
      </c>
      <c r="F55" s="178"/>
      <c r="G55" s="178"/>
      <c r="H55" s="178"/>
      <c r="I55" s="178"/>
      <c r="J55" s="178"/>
      <c r="K55" s="179"/>
      <c r="L55" s="176"/>
    </row>
    <row r="56" spans="4:12" ht="12.75">
      <c r="D56" s="175" t="s">
        <v>93</v>
      </c>
      <c r="F56" s="178">
        <f aca="true" t="shared" si="4" ref="F56:K56">F58-F50-F52+F53</f>
        <v>-869.6830000000003</v>
      </c>
      <c r="G56" s="178">
        <f t="shared" si="4"/>
        <v>-7.112000000000039</v>
      </c>
      <c r="H56" s="178">
        <f t="shared" si="4"/>
        <v>90.96899999999985</v>
      </c>
      <c r="I56" s="178">
        <f t="shared" si="4"/>
        <v>-119</v>
      </c>
      <c r="J56" s="178">
        <f t="shared" si="4"/>
        <v>-335</v>
      </c>
      <c r="K56" s="179">
        <f t="shared" si="4"/>
        <v>-500</v>
      </c>
      <c r="L56" s="176"/>
    </row>
    <row r="57" spans="6:12" ht="9.75" customHeight="1">
      <c r="F57" s="178"/>
      <c r="G57" s="178"/>
      <c r="H57" s="178"/>
      <c r="I57" s="178"/>
      <c r="J57" s="178"/>
      <c r="K57" s="179"/>
      <c r="L57" s="176"/>
    </row>
    <row r="58" spans="2:12" ht="12.75">
      <c r="B58" s="175" t="s">
        <v>94</v>
      </c>
      <c r="F58" s="178">
        <v>9843.686</v>
      </c>
      <c r="G58" s="178">
        <v>970.968</v>
      </c>
      <c r="H58" s="178">
        <v>8010.035</v>
      </c>
      <c r="I58" s="178">
        <v>378</v>
      </c>
      <c r="J58" s="178">
        <v>485</v>
      </c>
      <c r="K58" s="179">
        <v>0</v>
      </c>
      <c r="L58" s="176"/>
    </row>
    <row r="59" spans="6:12" ht="9.75" customHeight="1">
      <c r="F59" s="180"/>
      <c r="G59" s="180"/>
      <c r="H59" s="180"/>
      <c r="I59" s="180"/>
      <c r="J59" s="180"/>
      <c r="K59" s="180"/>
      <c r="L59" s="176"/>
    </row>
    <row r="60" spans="3:12" ht="12.75">
      <c r="C60" s="175" t="s">
        <v>95</v>
      </c>
      <c r="F60" s="181">
        <v>0.7585784169233424</v>
      </c>
      <c r="G60" s="181">
        <v>0.25322963181649605</v>
      </c>
      <c r="H60" s="181">
        <v>0.8761650565244313</v>
      </c>
      <c r="I60" s="181">
        <v>0.041346934359991566</v>
      </c>
      <c r="J60" s="181">
        <v>0.03737528119119414</v>
      </c>
      <c r="K60" s="179">
        <v>0</v>
      </c>
      <c r="L60" s="176"/>
    </row>
    <row r="61" spans="6:12" ht="9.75" customHeight="1">
      <c r="F61" s="183"/>
      <c r="G61" s="183"/>
      <c r="H61" s="183"/>
      <c r="I61" s="183"/>
      <c r="J61" s="183"/>
      <c r="K61" s="184"/>
      <c r="L61" s="176"/>
    </row>
    <row r="62" spans="3:12" ht="12.75">
      <c r="C62" s="175" t="s">
        <v>96</v>
      </c>
      <c r="F62" s="183"/>
      <c r="G62" s="183"/>
      <c r="H62" s="183"/>
      <c r="I62" s="183"/>
      <c r="J62" s="183"/>
      <c r="K62" s="184"/>
      <c r="L62" s="176"/>
    </row>
    <row r="63" spans="4:12" ht="12.75">
      <c r="D63" s="175" t="s">
        <v>97</v>
      </c>
      <c r="F63" s="181">
        <f>F58/F50%-100</f>
        <v>-9.757187385405203</v>
      </c>
      <c r="G63" s="181">
        <f>G58/G50%-100</f>
        <v>-1.9224242424242561</v>
      </c>
      <c r="H63" s="181">
        <f>H58/H50%-100</f>
        <v>-1.0373733629849227</v>
      </c>
      <c r="I63" s="181">
        <f>I58/I50%-100</f>
        <v>-25</v>
      </c>
      <c r="J63" s="181">
        <f>J58/J50%-100</f>
        <v>-40.92570036540805</v>
      </c>
      <c r="K63" s="182" t="s">
        <v>303</v>
      </c>
      <c r="L63" s="176"/>
    </row>
    <row r="64" spans="6:12" ht="9.75" customHeight="1">
      <c r="F64" s="185"/>
      <c r="G64" s="185"/>
      <c r="H64" s="185"/>
      <c r="I64" s="185"/>
      <c r="J64" s="185"/>
      <c r="K64" s="185"/>
      <c r="L64" s="176"/>
    </row>
    <row r="65" spans="1:12" ht="12.75">
      <c r="A65" s="175" t="s">
        <v>100</v>
      </c>
      <c r="F65" s="185"/>
      <c r="G65" s="185"/>
      <c r="H65" s="185"/>
      <c r="I65" s="185"/>
      <c r="J65" s="185"/>
      <c r="K65" s="185"/>
      <c r="L65" s="176"/>
    </row>
    <row r="66" spans="6:12" ht="9.75" customHeight="1">
      <c r="F66" s="185"/>
      <c r="G66" s="185"/>
      <c r="H66" s="185"/>
      <c r="I66" s="185"/>
      <c r="J66" s="185"/>
      <c r="K66" s="185"/>
      <c r="L66" s="176"/>
    </row>
    <row r="67" spans="1:12" ht="12.75">
      <c r="A67" s="175" t="s">
        <v>101</v>
      </c>
      <c r="F67" s="186"/>
      <c r="G67" s="186"/>
      <c r="H67" s="186"/>
      <c r="I67" s="186"/>
      <c r="J67" s="186"/>
      <c r="K67" s="186"/>
      <c r="L67" s="176"/>
    </row>
    <row r="68" spans="2:12" ht="12.75">
      <c r="B68" s="175" t="s">
        <v>89</v>
      </c>
      <c r="F68" s="178">
        <v>484746</v>
      </c>
      <c r="G68" s="178">
        <v>27079</v>
      </c>
      <c r="H68" s="178">
        <v>391682</v>
      </c>
      <c r="I68" s="178">
        <v>2332</v>
      </c>
      <c r="J68" s="178">
        <v>61000</v>
      </c>
      <c r="K68" s="179">
        <v>2653</v>
      </c>
      <c r="L68" s="176"/>
    </row>
    <row r="69" spans="2:12" ht="12.75">
      <c r="B69" s="175" t="s">
        <v>94</v>
      </c>
      <c r="F69" s="178">
        <v>188094.859</v>
      </c>
      <c r="G69" s="178">
        <v>43789.308</v>
      </c>
      <c r="H69" s="178">
        <v>122468.329</v>
      </c>
      <c r="I69" s="178">
        <v>3820</v>
      </c>
      <c r="J69" s="178">
        <v>16000</v>
      </c>
      <c r="K69" s="179">
        <v>2017.604</v>
      </c>
      <c r="L69" s="176"/>
    </row>
    <row r="70" spans="6:12" ht="12.75">
      <c r="F70" s="178"/>
      <c r="G70" s="178"/>
      <c r="H70" s="178"/>
      <c r="I70" s="178"/>
      <c r="J70" s="178"/>
      <c r="K70" s="179"/>
      <c r="L70" s="176"/>
    </row>
    <row r="71" spans="1:12" ht="12.75">
      <c r="A71" s="175" t="s">
        <v>311</v>
      </c>
      <c r="F71" s="178"/>
      <c r="G71" s="178"/>
      <c r="H71" s="178"/>
      <c r="I71" s="178"/>
      <c r="J71" s="178"/>
      <c r="K71" s="179"/>
      <c r="L71" s="176"/>
    </row>
    <row r="72" spans="2:12" ht="12.75">
      <c r="B72" s="175" t="s">
        <v>89</v>
      </c>
      <c r="F72" s="178">
        <v>100000</v>
      </c>
      <c r="G72" s="178">
        <v>100000</v>
      </c>
      <c r="H72" s="178">
        <v>0</v>
      </c>
      <c r="I72" s="178">
        <v>0</v>
      </c>
      <c r="J72" s="178">
        <v>0</v>
      </c>
      <c r="K72" s="179">
        <v>0</v>
      </c>
      <c r="L72" s="176"/>
    </row>
    <row r="73" spans="2:12" ht="12.75">
      <c r="B73" s="175" t="s">
        <v>94</v>
      </c>
      <c r="F73" s="178">
        <v>100985</v>
      </c>
      <c r="G73" s="178">
        <v>100985</v>
      </c>
      <c r="H73" s="178">
        <v>0</v>
      </c>
      <c r="I73" s="178">
        <v>0</v>
      </c>
      <c r="J73" s="178">
        <v>0</v>
      </c>
      <c r="K73" s="179">
        <v>0</v>
      </c>
      <c r="L73" s="176"/>
    </row>
    <row r="74" spans="1:12" ht="9.75" customHeight="1">
      <c r="A74" s="175" t="s">
        <v>102</v>
      </c>
      <c r="L74" s="176"/>
    </row>
    <row r="75" ht="14.25">
      <c r="A75" s="187" t="s">
        <v>301</v>
      </c>
    </row>
  </sheetData>
  <sheetProtection/>
  <mergeCells count="11">
    <mergeCell ref="K5:K9"/>
    <mergeCell ref="F10:K10"/>
    <mergeCell ref="A1:K1"/>
    <mergeCell ref="A2:K2"/>
    <mergeCell ref="A4:E10"/>
    <mergeCell ref="F4:F9"/>
    <mergeCell ref="G4:K4"/>
    <mergeCell ref="G5:G9"/>
    <mergeCell ref="H5:H9"/>
    <mergeCell ref="I5:I9"/>
    <mergeCell ref="J5:J9"/>
  </mergeCells>
  <printOptions horizontalCentered="1"/>
  <pageMargins left="0.3937007874015748" right="0.3937007874015748" top="0.5905511811023623" bottom="0.7874015748031497" header="0.4724409448818898" footer="0.3937007874015748"/>
  <pageSetup horizontalDpi="600" verticalDpi="600" orientation="portrait" paperSize="9" scale="85" r:id="rId1"/>
  <headerFooter alignWithMargins="0">
    <oddFooter>&amp;C8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70"/>
  <sheetViews>
    <sheetView zoomScalePageLayoutView="0" workbookViewId="0" topLeftCell="A1">
      <selection activeCell="J96" sqref="J96"/>
    </sheetView>
  </sheetViews>
  <sheetFormatPr defaultColWidth="10.28125" defaultRowHeight="12.75"/>
  <cols>
    <col min="1" max="2" width="1.1484375" style="52" customWidth="1"/>
    <col min="3" max="3" width="5.28125" style="52" customWidth="1"/>
    <col min="4" max="4" width="8.00390625" style="52" customWidth="1"/>
    <col min="5" max="6" width="1.1484375" style="52" customWidth="1"/>
    <col min="7" max="7" width="6.00390625" style="52" customWidth="1"/>
    <col min="8" max="8" width="0.5625" style="65" customWidth="1"/>
    <col min="9" max="9" width="7.7109375" style="52" customWidth="1"/>
    <col min="10" max="10" width="9.7109375" style="52" customWidth="1"/>
    <col min="11" max="11" width="9.8515625" style="52" customWidth="1"/>
    <col min="12" max="12" width="8.7109375" style="52" customWidth="1"/>
    <col min="13" max="14" width="9.8515625" style="52" customWidth="1"/>
    <col min="15" max="15" width="8.7109375" style="52" customWidth="1"/>
    <col min="16" max="16" width="7.421875" style="52" customWidth="1"/>
    <col min="17" max="17" width="7.7109375" style="52" customWidth="1"/>
    <col min="18" max="18" width="10.57421875" style="64" customWidth="1"/>
    <col min="19" max="16384" width="10.28125" style="52" customWidth="1"/>
  </cols>
  <sheetData>
    <row r="1" spans="1:18" ht="12.75">
      <c r="A1" s="52" t="s">
        <v>0</v>
      </c>
      <c r="B1" s="259" t="s">
        <v>42</v>
      </c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</row>
    <row r="2" spans="1:18" ht="9" customHeight="1">
      <c r="A2" s="54"/>
      <c r="B2" s="55"/>
      <c r="C2" s="55"/>
      <c r="D2" s="55" t="s">
        <v>0</v>
      </c>
      <c r="E2" s="55"/>
      <c r="F2" s="55"/>
      <c r="G2" s="55"/>
      <c r="H2" s="56"/>
      <c r="I2" s="55"/>
      <c r="J2" s="55"/>
      <c r="K2" s="55"/>
      <c r="L2" s="55"/>
      <c r="M2" s="55"/>
      <c r="N2" s="55"/>
      <c r="O2" s="55"/>
      <c r="P2" s="55"/>
      <c r="Q2" s="57"/>
      <c r="R2" s="57"/>
    </row>
    <row r="3" spans="1:18" ht="12.75">
      <c r="A3" s="260" t="s">
        <v>43</v>
      </c>
      <c r="B3" s="261"/>
      <c r="C3" s="261"/>
      <c r="D3" s="261"/>
      <c r="E3" s="261"/>
      <c r="F3" s="261"/>
      <c r="G3" s="261"/>
      <c r="H3" s="262"/>
      <c r="I3" s="267" t="s">
        <v>44</v>
      </c>
      <c r="J3" s="268"/>
      <c r="K3" s="267" t="s">
        <v>45</v>
      </c>
      <c r="L3" s="273"/>
      <c r="M3" s="268"/>
      <c r="N3" s="276" t="s">
        <v>245</v>
      </c>
      <c r="O3" s="277"/>
      <c r="P3" s="282" t="s">
        <v>46</v>
      </c>
      <c r="Q3" s="282" t="s">
        <v>248</v>
      </c>
      <c r="R3" s="276" t="s">
        <v>289</v>
      </c>
    </row>
    <row r="4" spans="1:18" ht="12.75">
      <c r="A4" s="263"/>
      <c r="B4" s="263"/>
      <c r="C4" s="263"/>
      <c r="D4" s="263"/>
      <c r="E4" s="263"/>
      <c r="F4" s="263"/>
      <c r="G4" s="263"/>
      <c r="H4" s="264"/>
      <c r="I4" s="269"/>
      <c r="J4" s="270"/>
      <c r="K4" s="269"/>
      <c r="L4" s="274"/>
      <c r="M4" s="270"/>
      <c r="N4" s="278"/>
      <c r="O4" s="279"/>
      <c r="P4" s="283"/>
      <c r="Q4" s="283"/>
      <c r="R4" s="285"/>
    </row>
    <row r="5" spans="1:18" ht="12.75">
      <c r="A5" s="263"/>
      <c r="B5" s="263"/>
      <c r="C5" s="263"/>
      <c r="D5" s="263"/>
      <c r="E5" s="263"/>
      <c r="F5" s="263"/>
      <c r="G5" s="263"/>
      <c r="H5" s="264"/>
      <c r="I5" s="271"/>
      <c r="J5" s="272"/>
      <c r="K5" s="271"/>
      <c r="L5" s="275"/>
      <c r="M5" s="272"/>
      <c r="N5" s="280"/>
      <c r="O5" s="281"/>
      <c r="P5" s="283"/>
      <c r="Q5" s="283"/>
      <c r="R5" s="285"/>
    </row>
    <row r="6" spans="1:18" ht="12.75">
      <c r="A6" s="263"/>
      <c r="B6" s="263"/>
      <c r="C6" s="263"/>
      <c r="D6" s="263"/>
      <c r="E6" s="263"/>
      <c r="F6" s="263"/>
      <c r="G6" s="263"/>
      <c r="H6" s="264"/>
      <c r="I6" s="287" t="s">
        <v>47</v>
      </c>
      <c r="J6" s="287" t="s">
        <v>48</v>
      </c>
      <c r="K6" s="287" t="s">
        <v>49</v>
      </c>
      <c r="L6" s="287" t="s">
        <v>247</v>
      </c>
      <c r="M6" s="287" t="s">
        <v>50</v>
      </c>
      <c r="N6" s="282" t="s">
        <v>246</v>
      </c>
      <c r="O6" s="282" t="s">
        <v>51</v>
      </c>
      <c r="P6" s="283"/>
      <c r="Q6" s="283"/>
      <c r="R6" s="285"/>
    </row>
    <row r="7" spans="1:18" ht="12.75">
      <c r="A7" s="263"/>
      <c r="B7" s="263"/>
      <c r="C7" s="263"/>
      <c r="D7" s="263"/>
      <c r="E7" s="263"/>
      <c r="F7" s="263"/>
      <c r="G7" s="263"/>
      <c r="H7" s="264"/>
      <c r="I7" s="288"/>
      <c r="J7" s="288"/>
      <c r="K7" s="288"/>
      <c r="L7" s="288"/>
      <c r="M7" s="288"/>
      <c r="N7" s="283"/>
      <c r="O7" s="283"/>
      <c r="P7" s="283"/>
      <c r="Q7" s="283"/>
      <c r="R7" s="285"/>
    </row>
    <row r="8" spans="1:18" ht="12.75">
      <c r="A8" s="263"/>
      <c r="B8" s="263"/>
      <c r="C8" s="263"/>
      <c r="D8" s="263"/>
      <c r="E8" s="263"/>
      <c r="F8" s="263"/>
      <c r="G8" s="263"/>
      <c r="H8" s="264"/>
      <c r="I8" s="288"/>
      <c r="J8" s="288"/>
      <c r="K8" s="288"/>
      <c r="L8" s="288"/>
      <c r="M8" s="288"/>
      <c r="N8" s="283"/>
      <c r="O8" s="283"/>
      <c r="P8" s="283"/>
      <c r="Q8" s="283"/>
      <c r="R8" s="285"/>
    </row>
    <row r="9" spans="1:18" ht="12.75">
      <c r="A9" s="263"/>
      <c r="B9" s="263"/>
      <c r="C9" s="263"/>
      <c r="D9" s="263"/>
      <c r="E9" s="263"/>
      <c r="F9" s="263"/>
      <c r="G9" s="263"/>
      <c r="H9" s="264"/>
      <c r="I9" s="289"/>
      <c r="J9" s="289"/>
      <c r="K9" s="289"/>
      <c r="L9" s="289"/>
      <c r="M9" s="289"/>
      <c r="N9" s="284"/>
      <c r="O9" s="284"/>
      <c r="P9" s="284"/>
      <c r="Q9" s="284"/>
      <c r="R9" s="286"/>
    </row>
    <row r="10" spans="1:18" ht="15" customHeight="1">
      <c r="A10" s="265"/>
      <c r="B10" s="265"/>
      <c r="C10" s="265"/>
      <c r="D10" s="265"/>
      <c r="E10" s="265"/>
      <c r="F10" s="265"/>
      <c r="G10" s="265"/>
      <c r="H10" s="266"/>
      <c r="I10" s="58" t="s">
        <v>32</v>
      </c>
      <c r="J10" s="59"/>
      <c r="K10" s="59"/>
      <c r="L10" s="59"/>
      <c r="M10" s="59"/>
      <c r="N10" s="59"/>
      <c r="O10" s="59"/>
      <c r="P10" s="59"/>
      <c r="Q10" s="59"/>
      <c r="R10" s="59"/>
    </row>
    <row r="11" spans="1:18" ht="11.25" customHeight="1">
      <c r="A11" s="60"/>
      <c r="B11" s="61"/>
      <c r="C11" s="61"/>
      <c r="D11" s="61"/>
      <c r="E11" s="61"/>
      <c r="F11" s="61"/>
      <c r="G11" s="61"/>
      <c r="H11" s="62"/>
      <c r="I11" s="61"/>
      <c r="J11" s="61"/>
      <c r="K11" s="61"/>
      <c r="L11" s="61"/>
      <c r="M11" s="61"/>
      <c r="N11" s="61"/>
      <c r="O11" s="61"/>
      <c r="P11" s="61"/>
      <c r="Q11" s="61"/>
      <c r="R11" s="63"/>
    </row>
    <row r="12" spans="1:18" ht="12" customHeight="1">
      <c r="A12" s="257" t="s">
        <v>319</v>
      </c>
      <c r="B12" s="257"/>
      <c r="C12" s="257"/>
      <c r="D12" s="257"/>
      <c r="E12" s="257"/>
      <c r="F12" s="257"/>
      <c r="G12" s="257"/>
      <c r="H12" s="257"/>
      <c r="I12" s="257"/>
      <c r="J12" s="257"/>
      <c r="K12" s="257"/>
      <c r="L12" s="257"/>
      <c r="M12" s="257"/>
      <c r="N12" s="257"/>
      <c r="O12" s="257"/>
      <c r="P12" s="257"/>
      <c r="Q12" s="257"/>
      <c r="R12" s="257"/>
    </row>
    <row r="13" spans="1:16" ht="12.75">
      <c r="A13" s="62" t="s">
        <v>33</v>
      </c>
      <c r="B13" s="62"/>
      <c r="C13" s="62"/>
      <c r="D13" s="62"/>
      <c r="E13" s="62"/>
      <c r="F13" s="62"/>
      <c r="G13" s="62"/>
      <c r="H13" s="62"/>
      <c r="N13" s="53"/>
      <c r="P13" s="64"/>
    </row>
    <row r="14" spans="1:16" ht="12.75">
      <c r="A14" s="62"/>
      <c r="B14" s="62"/>
      <c r="C14" s="62" t="s">
        <v>52</v>
      </c>
      <c r="D14" s="62"/>
      <c r="E14" s="62"/>
      <c r="F14" s="62"/>
      <c r="G14" s="62"/>
      <c r="H14" s="62"/>
      <c r="P14" s="64"/>
    </row>
    <row r="15" ht="8.25" customHeight="1">
      <c r="P15" s="64"/>
    </row>
    <row r="16" spans="1:18" ht="12.75">
      <c r="A16" s="112" t="s">
        <v>76</v>
      </c>
      <c r="I16" s="189">
        <v>110524</v>
      </c>
      <c r="J16" s="189">
        <v>97210407</v>
      </c>
      <c r="K16" s="189">
        <v>702793314</v>
      </c>
      <c r="L16" s="189">
        <v>-20374421</v>
      </c>
      <c r="M16" s="189">
        <v>723167735</v>
      </c>
      <c r="N16" s="189">
        <v>-198226</v>
      </c>
      <c r="O16" s="189">
        <v>-1589952</v>
      </c>
      <c r="P16" s="189">
        <v>3364721</v>
      </c>
      <c r="Q16" s="189">
        <v>1550885</v>
      </c>
      <c r="R16" s="190">
        <v>823616094</v>
      </c>
    </row>
    <row r="17" spans="9:18" ht="8.25" customHeight="1">
      <c r="I17" s="189"/>
      <c r="J17" s="189"/>
      <c r="K17" s="189"/>
      <c r="L17" s="189"/>
      <c r="M17" s="189"/>
      <c r="N17" s="189"/>
      <c r="O17" s="189"/>
      <c r="P17" s="189"/>
      <c r="Q17" s="189"/>
      <c r="R17" s="190"/>
    </row>
    <row r="18" spans="1:18" ht="12.75">
      <c r="A18" s="52" t="s">
        <v>78</v>
      </c>
      <c r="D18" s="64" t="s">
        <v>268</v>
      </c>
      <c r="E18" s="163" t="s">
        <v>77</v>
      </c>
      <c r="I18" s="189">
        <v>37920</v>
      </c>
      <c r="J18" s="189">
        <v>12280325</v>
      </c>
      <c r="K18" s="189">
        <v>46868546</v>
      </c>
      <c r="L18" s="189">
        <v>-1078046</v>
      </c>
      <c r="M18" s="189">
        <v>47946592</v>
      </c>
      <c r="N18" s="189">
        <v>-19470</v>
      </c>
      <c r="O18" s="189">
        <v>-154229</v>
      </c>
      <c r="P18" s="189">
        <v>586898</v>
      </c>
      <c r="Q18" s="189">
        <v>29184</v>
      </c>
      <c r="R18" s="190">
        <v>60707220</v>
      </c>
    </row>
    <row r="19" spans="9:18" ht="8.25" customHeight="1">
      <c r="I19" s="189"/>
      <c r="J19" s="189"/>
      <c r="K19" s="189"/>
      <c r="L19" s="189"/>
      <c r="M19" s="189"/>
      <c r="N19" s="189"/>
      <c r="O19" s="189"/>
      <c r="P19" s="189"/>
      <c r="Q19" s="189"/>
      <c r="R19" s="190"/>
    </row>
    <row r="20" spans="1:18" s="64" customFormat="1" ht="12.75">
      <c r="A20" s="112" t="s">
        <v>249</v>
      </c>
      <c r="C20" s="114"/>
      <c r="D20" s="163" t="s">
        <v>268</v>
      </c>
      <c r="E20" s="163" t="s">
        <v>78</v>
      </c>
      <c r="F20" s="114"/>
      <c r="G20" s="114"/>
      <c r="H20" s="67"/>
      <c r="I20" s="189">
        <v>120810</v>
      </c>
      <c r="J20" s="189">
        <v>26557516</v>
      </c>
      <c r="K20" s="189">
        <v>151739221</v>
      </c>
      <c r="L20" s="189">
        <v>-12951939</v>
      </c>
      <c r="M20" s="189">
        <v>164691160</v>
      </c>
      <c r="N20" s="189">
        <v>-55823</v>
      </c>
      <c r="O20" s="189">
        <v>-455028</v>
      </c>
      <c r="P20" s="189">
        <v>1338502</v>
      </c>
      <c r="Q20" s="189">
        <v>100704</v>
      </c>
      <c r="R20" s="190">
        <v>192297841</v>
      </c>
    </row>
    <row r="21" spans="1:18" s="64" customFormat="1" ht="6" customHeight="1">
      <c r="A21" s="68"/>
      <c r="H21" s="69"/>
      <c r="I21" s="189"/>
      <c r="J21" s="189"/>
      <c r="K21" s="189"/>
      <c r="L21" s="189"/>
      <c r="M21" s="189"/>
      <c r="N21" s="189"/>
      <c r="O21" s="189"/>
      <c r="P21" s="189"/>
      <c r="Q21" s="189"/>
      <c r="R21" s="190"/>
    </row>
    <row r="22" spans="1:18" s="64" customFormat="1" ht="12.75">
      <c r="A22" s="70"/>
      <c r="B22" s="113" t="s">
        <v>53</v>
      </c>
      <c r="C22" s="71"/>
      <c r="D22" s="64" t="s">
        <v>268</v>
      </c>
      <c r="E22" s="163" t="s">
        <v>55</v>
      </c>
      <c r="F22" s="114"/>
      <c r="G22" s="66"/>
      <c r="H22" s="67"/>
      <c r="I22" s="189">
        <v>84168</v>
      </c>
      <c r="J22" s="189">
        <v>20806047</v>
      </c>
      <c r="K22" s="189">
        <v>118637811</v>
      </c>
      <c r="L22" s="189">
        <v>362293</v>
      </c>
      <c r="M22" s="189">
        <v>118275518</v>
      </c>
      <c r="N22" s="189">
        <v>-38307</v>
      </c>
      <c r="O22" s="189">
        <v>-333306</v>
      </c>
      <c r="P22" s="189">
        <v>789388</v>
      </c>
      <c r="Q22" s="189">
        <v>65594</v>
      </c>
      <c r="R22" s="190">
        <v>139649102</v>
      </c>
    </row>
    <row r="23" spans="1:18" s="64" customFormat="1" ht="6" customHeight="1">
      <c r="A23" s="70"/>
      <c r="C23" s="71"/>
      <c r="E23" s="66"/>
      <c r="F23" s="66"/>
      <c r="G23" s="66"/>
      <c r="H23" s="67"/>
      <c r="I23" s="189"/>
      <c r="J23" s="189"/>
      <c r="K23" s="189"/>
      <c r="L23" s="189"/>
      <c r="M23" s="189"/>
      <c r="N23" s="189"/>
      <c r="O23" s="189"/>
      <c r="P23" s="189"/>
      <c r="Q23" s="189"/>
      <c r="R23" s="190"/>
    </row>
    <row r="24" spans="1:18" s="64" customFormat="1" ht="12.75">
      <c r="A24" s="68"/>
      <c r="D24" s="115" t="s">
        <v>54</v>
      </c>
      <c r="F24" s="163" t="s">
        <v>56</v>
      </c>
      <c r="H24" s="67"/>
      <c r="I24" s="189">
        <v>131159</v>
      </c>
      <c r="J24" s="189">
        <v>12953894</v>
      </c>
      <c r="K24" s="189">
        <v>73848731</v>
      </c>
      <c r="L24" s="189">
        <v>91221</v>
      </c>
      <c r="M24" s="189">
        <v>73757510</v>
      </c>
      <c r="N24" s="189">
        <v>-27185</v>
      </c>
      <c r="O24" s="189">
        <v>-211503</v>
      </c>
      <c r="P24" s="189">
        <v>824081</v>
      </c>
      <c r="Q24" s="167">
        <v>0</v>
      </c>
      <c r="R24" s="190">
        <v>87427956</v>
      </c>
    </row>
    <row r="25" spans="8:18" s="64" customFormat="1" ht="12.75">
      <c r="H25" s="69"/>
      <c r="I25" s="189"/>
      <c r="J25" s="189"/>
      <c r="K25" s="189"/>
      <c r="L25" s="189"/>
      <c r="M25" s="189"/>
      <c r="N25" s="189"/>
      <c r="O25" s="189"/>
      <c r="P25" s="189"/>
      <c r="Q25" s="189"/>
      <c r="R25" s="190"/>
    </row>
    <row r="26" spans="4:18" s="64" customFormat="1" ht="12" customHeight="1">
      <c r="D26" s="72"/>
      <c r="E26" s="72"/>
      <c r="F26" s="72"/>
      <c r="G26" s="77" t="s">
        <v>250</v>
      </c>
      <c r="H26" s="69"/>
      <c r="I26" s="193">
        <f>I16+I18+I20+I22+I24</f>
        <v>484581</v>
      </c>
      <c r="J26" s="193">
        <f aca="true" t="shared" si="0" ref="J26:R26">J16+J18+J20+J22+J24</f>
        <v>169808189</v>
      </c>
      <c r="K26" s="193">
        <f t="shared" si="0"/>
        <v>1093887623</v>
      </c>
      <c r="L26" s="193">
        <f t="shared" si="0"/>
        <v>-33950892</v>
      </c>
      <c r="M26" s="193">
        <f t="shared" si="0"/>
        <v>1127838515</v>
      </c>
      <c r="N26" s="193">
        <f t="shared" si="0"/>
        <v>-339011</v>
      </c>
      <c r="O26" s="193">
        <f t="shared" si="0"/>
        <v>-2744018</v>
      </c>
      <c r="P26" s="193">
        <f t="shared" si="0"/>
        <v>6903590</v>
      </c>
      <c r="Q26" s="193">
        <f t="shared" si="0"/>
        <v>1746367</v>
      </c>
      <c r="R26" s="194">
        <f t="shared" si="0"/>
        <v>1303698213</v>
      </c>
    </row>
    <row r="27" spans="8:18" s="64" customFormat="1" ht="8.25" customHeight="1">
      <c r="H27" s="69"/>
      <c r="I27" s="51"/>
      <c r="J27" s="51"/>
      <c r="K27" s="51"/>
      <c r="L27" s="51"/>
      <c r="M27" s="51"/>
      <c r="N27" s="51"/>
      <c r="O27" s="51"/>
      <c r="P27" s="51"/>
      <c r="Q27" s="51"/>
      <c r="R27" s="51"/>
    </row>
    <row r="28" spans="8:18" s="64" customFormat="1" ht="8.25" customHeight="1">
      <c r="H28" s="69"/>
      <c r="I28" s="51"/>
      <c r="J28" s="51"/>
      <c r="K28" s="51"/>
      <c r="L28" s="51"/>
      <c r="M28" s="51"/>
      <c r="N28" s="51"/>
      <c r="O28" s="51"/>
      <c r="P28" s="51"/>
      <c r="Q28" s="51"/>
      <c r="R28" s="51"/>
    </row>
    <row r="29" spans="1:18" s="64" customFormat="1" ht="12.75">
      <c r="A29" s="68" t="s">
        <v>38</v>
      </c>
      <c r="B29" s="68"/>
      <c r="C29" s="68"/>
      <c r="D29" s="68"/>
      <c r="E29" s="68"/>
      <c r="F29" s="68"/>
      <c r="G29" s="68"/>
      <c r="H29" s="72"/>
      <c r="I29" s="116"/>
      <c r="J29" s="51"/>
      <c r="K29" s="51"/>
      <c r="L29" s="51"/>
      <c r="M29" s="51"/>
      <c r="N29" s="51"/>
      <c r="O29" s="51"/>
      <c r="P29" s="51"/>
      <c r="Q29" s="51"/>
      <c r="R29" s="51"/>
    </row>
    <row r="30" spans="1:18" s="64" customFormat="1" ht="12.75">
      <c r="A30" s="68"/>
      <c r="B30" s="68"/>
      <c r="C30" s="68" t="s">
        <v>52</v>
      </c>
      <c r="D30" s="68"/>
      <c r="E30" s="68"/>
      <c r="F30" s="68"/>
      <c r="G30" s="68"/>
      <c r="H30" s="72"/>
      <c r="I30" s="51"/>
      <c r="J30" s="51"/>
      <c r="K30" s="51"/>
      <c r="L30" s="51"/>
      <c r="M30" s="51"/>
      <c r="N30" s="51"/>
      <c r="O30" s="51"/>
      <c r="P30" s="51"/>
      <c r="Q30" s="51"/>
      <c r="R30" s="51"/>
    </row>
    <row r="31" spans="8:18" s="64" customFormat="1" ht="8.25" customHeight="1">
      <c r="H31" s="69"/>
      <c r="I31" s="51" t="s">
        <v>0</v>
      </c>
      <c r="J31" s="51"/>
      <c r="K31" s="51"/>
      <c r="L31" s="51"/>
      <c r="M31" s="51"/>
      <c r="N31" s="51"/>
      <c r="O31" s="51"/>
      <c r="P31" s="51"/>
      <c r="Q31" s="51"/>
      <c r="R31" s="51"/>
    </row>
    <row r="32" spans="2:18" s="64" customFormat="1" ht="12.75">
      <c r="B32" s="163" t="s">
        <v>57</v>
      </c>
      <c r="C32" s="114"/>
      <c r="D32" s="114"/>
      <c r="E32" s="114"/>
      <c r="F32" s="114"/>
      <c r="G32" s="114"/>
      <c r="H32" s="67"/>
      <c r="I32" s="189">
        <v>32036</v>
      </c>
      <c r="J32" s="189">
        <v>2189436</v>
      </c>
      <c r="K32" s="189">
        <v>15183678</v>
      </c>
      <c r="L32" s="189">
        <v>-39079</v>
      </c>
      <c r="M32" s="189">
        <v>15222757</v>
      </c>
      <c r="N32" s="189">
        <v>-4671</v>
      </c>
      <c r="O32" s="189">
        <v>-24599</v>
      </c>
      <c r="P32" s="189">
        <v>109509</v>
      </c>
      <c r="Q32" s="167">
        <v>0</v>
      </c>
      <c r="R32" s="190">
        <v>17524468</v>
      </c>
    </row>
    <row r="33" spans="1:18" s="64" customFormat="1" ht="6" customHeight="1">
      <c r="A33" s="117"/>
      <c r="B33" s="118"/>
      <c r="C33" s="118"/>
      <c r="D33" s="118"/>
      <c r="E33" s="118"/>
      <c r="F33" s="118"/>
      <c r="G33" s="118"/>
      <c r="H33" s="69"/>
      <c r="I33" s="189"/>
      <c r="J33" s="189"/>
      <c r="K33" s="189"/>
      <c r="L33" s="189"/>
      <c r="M33" s="189"/>
      <c r="N33" s="189"/>
      <c r="O33" s="189"/>
      <c r="P33" s="189"/>
      <c r="Q33" s="189"/>
      <c r="R33" s="190"/>
    </row>
    <row r="34" spans="2:18" s="64" customFormat="1" ht="12.75">
      <c r="B34" s="124" t="s">
        <v>58</v>
      </c>
      <c r="D34" s="118" t="s">
        <v>268</v>
      </c>
      <c r="F34" s="163" t="s">
        <v>56</v>
      </c>
      <c r="H34" s="67"/>
      <c r="I34" s="189">
        <v>624106</v>
      </c>
      <c r="J34" s="189">
        <v>37234010</v>
      </c>
      <c r="K34" s="189">
        <v>216122165</v>
      </c>
      <c r="L34" s="189">
        <v>864341</v>
      </c>
      <c r="M34" s="189">
        <v>215257824</v>
      </c>
      <c r="N34" s="189">
        <v>-107230</v>
      </c>
      <c r="O34" s="189">
        <v>-486983</v>
      </c>
      <c r="P34" s="189">
        <v>1841467</v>
      </c>
      <c r="Q34" s="189">
        <v>1565338</v>
      </c>
      <c r="R34" s="190">
        <v>255928532</v>
      </c>
    </row>
    <row r="35" spans="1:18" s="64" customFormat="1" ht="6" customHeight="1">
      <c r="A35" s="120"/>
      <c r="B35" s="120"/>
      <c r="C35" s="120"/>
      <c r="D35" s="118"/>
      <c r="E35" s="118"/>
      <c r="F35" s="118"/>
      <c r="G35" s="118"/>
      <c r="H35" s="69"/>
      <c r="I35" s="189"/>
      <c r="J35" s="189"/>
      <c r="K35" s="189"/>
      <c r="L35" s="189"/>
      <c r="M35" s="189"/>
      <c r="N35" s="189"/>
      <c r="O35" s="189"/>
      <c r="P35" s="189"/>
      <c r="Q35" s="189"/>
      <c r="R35" s="190"/>
    </row>
    <row r="36" spans="2:18" s="64" customFormat="1" ht="12.75">
      <c r="B36" s="124" t="s">
        <v>59</v>
      </c>
      <c r="D36" s="118" t="s">
        <v>268</v>
      </c>
      <c r="F36" s="163" t="s">
        <v>58</v>
      </c>
      <c r="H36" s="67"/>
      <c r="I36" s="189">
        <v>2473395</v>
      </c>
      <c r="J36" s="189">
        <v>62122499</v>
      </c>
      <c r="K36" s="189">
        <v>516370409</v>
      </c>
      <c r="L36" s="189">
        <v>-15458333</v>
      </c>
      <c r="M36" s="189">
        <v>531828742</v>
      </c>
      <c r="N36" s="189">
        <v>-175959</v>
      </c>
      <c r="O36" s="189">
        <v>-951269</v>
      </c>
      <c r="P36" s="189">
        <v>3246941</v>
      </c>
      <c r="Q36" s="189">
        <v>1714647</v>
      </c>
      <c r="R36" s="190">
        <v>600258996</v>
      </c>
    </row>
    <row r="37" spans="1:18" s="64" customFormat="1" ht="6" customHeight="1">
      <c r="A37" s="121"/>
      <c r="B37" s="120"/>
      <c r="C37" s="119"/>
      <c r="D37" s="118"/>
      <c r="E37" s="114"/>
      <c r="F37" s="114"/>
      <c r="G37" s="114"/>
      <c r="H37" s="67"/>
      <c r="I37" s="189"/>
      <c r="J37" s="189"/>
      <c r="K37" s="189"/>
      <c r="L37" s="189"/>
      <c r="M37" s="189"/>
      <c r="N37" s="189"/>
      <c r="O37" s="189"/>
      <c r="P37" s="189"/>
      <c r="Q37" s="189"/>
      <c r="R37" s="190"/>
    </row>
    <row r="38" spans="1:18" s="64" customFormat="1" ht="12.75">
      <c r="A38" s="122"/>
      <c r="C38" s="124" t="s">
        <v>60</v>
      </c>
      <c r="D38" s="118" t="s">
        <v>268</v>
      </c>
      <c r="F38" s="163" t="s">
        <v>59</v>
      </c>
      <c r="H38" s="67"/>
      <c r="I38" s="189">
        <v>4666067</v>
      </c>
      <c r="J38" s="189">
        <v>59137206</v>
      </c>
      <c r="K38" s="189">
        <v>312159336</v>
      </c>
      <c r="L38" s="189">
        <v>2732033</v>
      </c>
      <c r="M38" s="189">
        <v>309427303</v>
      </c>
      <c r="N38" s="189">
        <v>-177436</v>
      </c>
      <c r="O38" s="189">
        <v>-652317</v>
      </c>
      <c r="P38" s="189">
        <v>3407582</v>
      </c>
      <c r="Q38" s="189">
        <v>2279185</v>
      </c>
      <c r="R38" s="190">
        <v>378087590</v>
      </c>
    </row>
    <row r="39" spans="1:18" s="64" customFormat="1" ht="6" customHeight="1">
      <c r="A39" s="121"/>
      <c r="B39" s="120"/>
      <c r="C39" s="119"/>
      <c r="D39" s="118"/>
      <c r="E39" s="114"/>
      <c r="F39" s="114"/>
      <c r="G39" s="114"/>
      <c r="H39" s="67"/>
      <c r="I39" s="189"/>
      <c r="J39" s="189"/>
      <c r="K39" s="189"/>
      <c r="L39" s="189"/>
      <c r="M39" s="189"/>
      <c r="N39" s="189"/>
      <c r="O39" s="189"/>
      <c r="P39" s="189"/>
      <c r="Q39" s="189"/>
      <c r="R39" s="190"/>
    </row>
    <row r="40" spans="1:18" s="64" customFormat="1" ht="12.75">
      <c r="A40" s="121"/>
      <c r="C40" s="124" t="s">
        <v>61</v>
      </c>
      <c r="D40" s="118" t="s">
        <v>268</v>
      </c>
      <c r="G40" s="163" t="s">
        <v>60</v>
      </c>
      <c r="H40" s="67"/>
      <c r="I40" s="189">
        <v>4343308</v>
      </c>
      <c r="J40" s="189">
        <v>38788834</v>
      </c>
      <c r="K40" s="189">
        <v>181932322</v>
      </c>
      <c r="L40" s="189">
        <v>-342296</v>
      </c>
      <c r="M40" s="189">
        <v>182274618</v>
      </c>
      <c r="N40" s="189">
        <v>-123912</v>
      </c>
      <c r="O40" s="189">
        <v>-340331</v>
      </c>
      <c r="P40" s="189">
        <v>2245598</v>
      </c>
      <c r="Q40" s="189">
        <v>2198325</v>
      </c>
      <c r="R40" s="190">
        <v>229386440</v>
      </c>
    </row>
    <row r="41" spans="1:18" s="64" customFormat="1" ht="6" customHeight="1">
      <c r="A41" s="121"/>
      <c r="B41" s="119"/>
      <c r="C41" s="119"/>
      <c r="D41" s="118"/>
      <c r="E41" s="114"/>
      <c r="F41" s="114"/>
      <c r="G41" s="114"/>
      <c r="H41" s="67"/>
      <c r="I41" s="189"/>
      <c r="J41" s="189"/>
      <c r="K41" s="189"/>
      <c r="L41" s="189"/>
      <c r="M41" s="189"/>
      <c r="N41" s="189"/>
      <c r="O41" s="189"/>
      <c r="P41" s="189"/>
      <c r="Q41" s="189"/>
      <c r="R41" s="190"/>
    </row>
    <row r="42" spans="1:18" s="64" customFormat="1" ht="12.75">
      <c r="A42" s="121"/>
      <c r="C42" s="124" t="s">
        <v>62</v>
      </c>
      <c r="D42" s="118" t="s">
        <v>268</v>
      </c>
      <c r="G42" s="163" t="s">
        <v>61</v>
      </c>
      <c r="H42" s="67"/>
      <c r="I42" s="189">
        <v>6655321</v>
      </c>
      <c r="J42" s="189">
        <v>36055455</v>
      </c>
      <c r="K42" s="189">
        <v>154339294</v>
      </c>
      <c r="L42" s="189">
        <v>-2915524</v>
      </c>
      <c r="M42" s="189">
        <v>157254818</v>
      </c>
      <c r="N42" s="189">
        <v>-120363</v>
      </c>
      <c r="O42" s="189">
        <v>-272387</v>
      </c>
      <c r="P42" s="189">
        <v>2228826</v>
      </c>
      <c r="Q42" s="189">
        <v>1706101</v>
      </c>
      <c r="R42" s="190">
        <v>203507771</v>
      </c>
    </row>
    <row r="43" spans="1:18" s="64" customFormat="1" ht="6" customHeight="1">
      <c r="A43" s="123"/>
      <c r="B43" s="113"/>
      <c r="C43" s="113"/>
      <c r="D43" s="118"/>
      <c r="E43" s="114"/>
      <c r="F43" s="114"/>
      <c r="G43" s="114"/>
      <c r="H43" s="67"/>
      <c r="I43" s="189"/>
      <c r="J43" s="189"/>
      <c r="K43" s="189"/>
      <c r="L43" s="189"/>
      <c r="M43" s="189"/>
      <c r="N43" s="189"/>
      <c r="O43" s="189"/>
      <c r="P43" s="189"/>
      <c r="Q43" s="189"/>
      <c r="R43" s="190"/>
    </row>
    <row r="44" spans="1:18" s="64" customFormat="1" ht="12.75">
      <c r="A44" s="117"/>
      <c r="B44" s="118"/>
      <c r="C44" s="118"/>
      <c r="D44" s="125" t="s">
        <v>54</v>
      </c>
      <c r="G44" s="163" t="s">
        <v>62</v>
      </c>
      <c r="H44" s="67"/>
      <c r="I44" s="189">
        <v>890624</v>
      </c>
      <c r="J44" s="189">
        <v>2243524</v>
      </c>
      <c r="K44" s="189">
        <v>9307636</v>
      </c>
      <c r="L44" s="189">
        <v>30564</v>
      </c>
      <c r="M44" s="189">
        <v>9277072</v>
      </c>
      <c r="N44" s="189">
        <v>-8078</v>
      </c>
      <c r="O44" s="189">
        <v>-14988</v>
      </c>
      <c r="P44" s="189">
        <v>152853</v>
      </c>
      <c r="Q44" s="189">
        <v>24616</v>
      </c>
      <c r="R44" s="190">
        <v>12565623</v>
      </c>
    </row>
    <row r="45" spans="8:18" s="64" customFormat="1" ht="12.75">
      <c r="H45" s="69"/>
      <c r="I45" s="189"/>
      <c r="J45" s="189"/>
      <c r="K45" s="189"/>
      <c r="L45" s="189"/>
      <c r="M45" s="189"/>
      <c r="N45" s="189"/>
      <c r="O45" s="189"/>
      <c r="P45" s="189"/>
      <c r="Q45" s="189"/>
      <c r="R45" s="190"/>
    </row>
    <row r="46" spans="5:18" s="64" customFormat="1" ht="12" customHeight="1">
      <c r="E46" s="74"/>
      <c r="F46" s="74"/>
      <c r="G46" s="77" t="s">
        <v>250</v>
      </c>
      <c r="H46" s="69"/>
      <c r="I46" s="193">
        <f>I32+I34+I36+I38+I40+I42+I44</f>
        <v>19684857</v>
      </c>
      <c r="J46" s="193">
        <f aca="true" t="shared" si="1" ref="J46:R46">J32+J34+J36+J38+J40+J42+J44</f>
        <v>237770964</v>
      </c>
      <c r="K46" s="193">
        <f t="shared" si="1"/>
        <v>1405414840</v>
      </c>
      <c r="L46" s="193">
        <f t="shared" si="1"/>
        <v>-15128294</v>
      </c>
      <c r="M46" s="193">
        <f t="shared" si="1"/>
        <v>1420543134</v>
      </c>
      <c r="N46" s="193">
        <f t="shared" si="1"/>
        <v>-717649</v>
      </c>
      <c r="O46" s="193">
        <f t="shared" si="1"/>
        <v>-2742874</v>
      </c>
      <c r="P46" s="193">
        <f t="shared" si="1"/>
        <v>13232776</v>
      </c>
      <c r="Q46" s="193">
        <f t="shared" si="1"/>
        <v>9488212</v>
      </c>
      <c r="R46" s="194">
        <f t="shared" si="1"/>
        <v>1697259420</v>
      </c>
    </row>
    <row r="47" spans="8:18" s="64" customFormat="1" ht="8.25" customHeight="1">
      <c r="H47" s="69"/>
      <c r="I47" s="193"/>
      <c r="J47" s="193"/>
      <c r="K47" s="193"/>
      <c r="L47" s="193"/>
      <c r="M47" s="193"/>
      <c r="N47" s="193"/>
      <c r="O47" s="193"/>
      <c r="P47" s="193"/>
      <c r="Q47" s="193"/>
      <c r="R47" s="194"/>
    </row>
    <row r="48" spans="4:18" s="64" customFormat="1" ht="12" customHeight="1">
      <c r="D48" s="72"/>
      <c r="E48" s="72"/>
      <c r="F48" s="72"/>
      <c r="G48" s="77" t="s">
        <v>79</v>
      </c>
      <c r="H48" s="72"/>
      <c r="I48" s="193">
        <f>I26+I46</f>
        <v>20169438</v>
      </c>
      <c r="J48" s="193">
        <f aca="true" t="shared" si="2" ref="J48:R48">J26+J46</f>
        <v>407579153</v>
      </c>
      <c r="K48" s="193">
        <f t="shared" si="2"/>
        <v>2499302463</v>
      </c>
      <c r="L48" s="193">
        <f t="shared" si="2"/>
        <v>-49079186</v>
      </c>
      <c r="M48" s="193">
        <f t="shared" si="2"/>
        <v>2548381649</v>
      </c>
      <c r="N48" s="193">
        <f t="shared" si="2"/>
        <v>-1056660</v>
      </c>
      <c r="O48" s="193">
        <f t="shared" si="2"/>
        <v>-5486892</v>
      </c>
      <c r="P48" s="193">
        <f t="shared" si="2"/>
        <v>20136366</v>
      </c>
      <c r="Q48" s="193">
        <f t="shared" si="2"/>
        <v>11234579</v>
      </c>
      <c r="R48" s="194">
        <f t="shared" si="2"/>
        <v>3000957633</v>
      </c>
    </row>
    <row r="49" spans="3:18" s="64" customFormat="1" ht="9.75" customHeight="1">
      <c r="C49" s="72"/>
      <c r="D49" s="72"/>
      <c r="E49" s="72"/>
      <c r="F49" s="72"/>
      <c r="G49" s="72"/>
      <c r="H49" s="72"/>
      <c r="I49" s="75"/>
      <c r="J49" s="75"/>
      <c r="K49" s="75"/>
      <c r="L49" s="75"/>
      <c r="M49" s="75"/>
      <c r="N49" s="75"/>
      <c r="O49" s="75"/>
      <c r="P49" s="75"/>
      <c r="Q49" s="75"/>
      <c r="R49" s="75"/>
    </row>
    <row r="50" spans="3:18" s="64" customFormat="1" ht="9.75" customHeight="1">
      <c r="C50" s="72"/>
      <c r="D50" s="72"/>
      <c r="E50" s="72"/>
      <c r="F50" s="72"/>
      <c r="G50" s="72"/>
      <c r="H50" s="72"/>
      <c r="I50" s="75"/>
      <c r="J50" s="75"/>
      <c r="K50" s="75"/>
      <c r="L50" s="75"/>
      <c r="M50" s="75"/>
      <c r="N50" s="75"/>
      <c r="O50" s="75"/>
      <c r="P50" s="75"/>
      <c r="Q50" s="161"/>
      <c r="R50" s="75"/>
    </row>
    <row r="51" spans="1:18" s="64" customFormat="1" ht="12" customHeight="1">
      <c r="A51" s="257" t="s">
        <v>63</v>
      </c>
      <c r="B51" s="257"/>
      <c r="C51" s="257"/>
      <c r="D51" s="257"/>
      <c r="E51" s="257"/>
      <c r="F51" s="257"/>
      <c r="G51" s="257"/>
      <c r="H51" s="257"/>
      <c r="I51" s="257"/>
      <c r="J51" s="257"/>
      <c r="K51" s="257"/>
      <c r="L51" s="257"/>
      <c r="M51" s="257"/>
      <c r="N51" s="257"/>
      <c r="O51" s="257"/>
      <c r="P51" s="257"/>
      <c r="Q51" s="257"/>
      <c r="R51" s="257"/>
    </row>
    <row r="52" spans="2:18" s="64" customFormat="1" ht="9.75" customHeight="1">
      <c r="B52" s="73"/>
      <c r="C52" s="73"/>
      <c r="D52" s="73"/>
      <c r="E52" s="73"/>
      <c r="F52" s="73"/>
      <c r="G52" s="73"/>
      <c r="H52" s="72"/>
      <c r="I52" s="162"/>
      <c r="J52" s="162"/>
      <c r="K52" s="162"/>
      <c r="L52" s="257"/>
      <c r="M52" s="257"/>
      <c r="N52" s="257"/>
      <c r="O52" s="257"/>
      <c r="P52" s="162"/>
      <c r="Q52" s="162"/>
      <c r="R52" s="162"/>
    </row>
    <row r="53" spans="1:18" ht="9.75" customHeight="1">
      <c r="A53" s="126"/>
      <c r="B53" s="126"/>
      <c r="C53" s="126"/>
      <c r="D53" s="126"/>
      <c r="E53" s="126"/>
      <c r="F53" s="126"/>
      <c r="G53" s="126"/>
      <c r="I53" s="51"/>
      <c r="J53" s="51"/>
      <c r="K53" s="51"/>
      <c r="L53" s="51"/>
      <c r="M53" s="51"/>
      <c r="N53" s="51"/>
      <c r="O53" s="51"/>
      <c r="P53" s="51"/>
      <c r="Q53" s="51"/>
      <c r="R53" s="51"/>
    </row>
    <row r="54" spans="1:18" s="76" customFormat="1" ht="13.5" customHeight="1">
      <c r="A54" s="258" t="s">
        <v>300</v>
      </c>
      <c r="B54" s="258"/>
      <c r="C54" s="258"/>
      <c r="D54" s="258"/>
      <c r="E54" s="258"/>
      <c r="F54" s="258"/>
      <c r="G54" s="258"/>
      <c r="H54" s="65"/>
      <c r="I54" s="189">
        <v>19608367</v>
      </c>
      <c r="J54" s="189">
        <v>384368578</v>
      </c>
      <c r="K54" s="189">
        <v>2355049708</v>
      </c>
      <c r="L54" s="189">
        <v>-52842965</v>
      </c>
      <c r="M54" s="189">
        <v>2407892673</v>
      </c>
      <c r="N54" s="189">
        <v>-57846956</v>
      </c>
      <c r="O54" s="189">
        <v>3297289</v>
      </c>
      <c r="P54" s="189">
        <v>18470186</v>
      </c>
      <c r="Q54" s="189">
        <v>14030101</v>
      </c>
      <c r="R54" s="190">
        <v>2789820238</v>
      </c>
    </row>
    <row r="55" spans="1:18" ht="9.75" customHeight="1">
      <c r="A55" s="160"/>
      <c r="B55" s="160"/>
      <c r="C55" s="160"/>
      <c r="D55" s="160"/>
      <c r="E55" s="160"/>
      <c r="F55" s="160"/>
      <c r="G55" s="160"/>
      <c r="I55" s="189"/>
      <c r="J55" s="189"/>
      <c r="K55" s="189"/>
      <c r="L55" s="189"/>
      <c r="M55" s="189"/>
      <c r="N55" s="189"/>
      <c r="O55" s="189"/>
      <c r="P55" s="189"/>
      <c r="Q55" s="189"/>
      <c r="R55" s="190"/>
    </row>
    <row r="56" spans="1:18" ht="13.5" customHeight="1">
      <c r="A56" s="258" t="s">
        <v>306</v>
      </c>
      <c r="B56" s="258"/>
      <c r="C56" s="258"/>
      <c r="D56" s="258"/>
      <c r="E56" s="258"/>
      <c r="F56" s="258"/>
      <c r="G56" s="258"/>
      <c r="I56" s="189">
        <v>23979080</v>
      </c>
      <c r="J56" s="189">
        <v>500776853</v>
      </c>
      <c r="K56" s="189">
        <v>2377480800</v>
      </c>
      <c r="L56" s="189">
        <v>432659120</v>
      </c>
      <c r="M56" s="189">
        <v>1944821680</v>
      </c>
      <c r="N56" s="189">
        <v>1827139194</v>
      </c>
      <c r="O56" s="189">
        <v>193390490</v>
      </c>
      <c r="P56" s="189">
        <v>7680013</v>
      </c>
      <c r="Q56" s="189">
        <v>7187846</v>
      </c>
      <c r="R56" s="190">
        <v>4504975156</v>
      </c>
    </row>
    <row r="57" spans="9:18" ht="9.75" customHeight="1">
      <c r="I57" s="189"/>
      <c r="J57" s="189"/>
      <c r="K57" s="189"/>
      <c r="L57" s="189"/>
      <c r="M57" s="189"/>
      <c r="N57" s="189"/>
      <c r="O57" s="189"/>
      <c r="P57" s="189"/>
      <c r="Q57" s="189"/>
      <c r="R57" s="190"/>
    </row>
    <row r="58" spans="1:18" ht="13.5" customHeight="1">
      <c r="A58" s="52" t="s">
        <v>307</v>
      </c>
      <c r="I58" s="189">
        <v>22054601</v>
      </c>
      <c r="J58" s="189">
        <v>445160320</v>
      </c>
      <c r="K58" s="189">
        <v>2226977974</v>
      </c>
      <c r="L58" s="189">
        <v>440788405</v>
      </c>
      <c r="M58" s="189">
        <v>1786189569</v>
      </c>
      <c r="N58" s="189">
        <v>1765897199</v>
      </c>
      <c r="O58" s="189">
        <v>190669015</v>
      </c>
      <c r="P58" s="189">
        <v>1407945</v>
      </c>
      <c r="Q58" s="189">
        <v>4956693</v>
      </c>
      <c r="R58" s="190">
        <v>4216335342</v>
      </c>
    </row>
    <row r="59" spans="9:18" ht="9.75" customHeight="1">
      <c r="I59" s="189"/>
      <c r="J59" s="189"/>
      <c r="K59" s="189"/>
      <c r="L59" s="189"/>
      <c r="M59" s="189"/>
      <c r="N59" s="189"/>
      <c r="O59" s="189"/>
      <c r="P59" s="189"/>
      <c r="Q59" s="189"/>
      <c r="R59" s="190"/>
    </row>
    <row r="60" spans="1:18" ht="13.5" customHeight="1">
      <c r="A60" s="52" t="s">
        <v>308</v>
      </c>
      <c r="I60" s="189">
        <v>18819581</v>
      </c>
      <c r="J60" s="189">
        <v>388069955</v>
      </c>
      <c r="K60" s="189">
        <v>2677284199</v>
      </c>
      <c r="L60" s="189">
        <v>866369066</v>
      </c>
      <c r="M60" s="189">
        <v>1810915133</v>
      </c>
      <c r="N60" s="189">
        <v>3690392498</v>
      </c>
      <c r="O60" s="189">
        <v>390025252</v>
      </c>
      <c r="P60" s="189">
        <v>902273</v>
      </c>
      <c r="Q60" s="189">
        <v>2108211</v>
      </c>
      <c r="R60" s="190">
        <v>6301232903</v>
      </c>
    </row>
    <row r="61" spans="9:18" ht="9.75" customHeight="1">
      <c r="I61" s="189"/>
      <c r="J61" s="189"/>
      <c r="K61" s="189"/>
      <c r="L61" s="189"/>
      <c r="M61" s="189"/>
      <c r="N61" s="189"/>
      <c r="O61" s="189"/>
      <c r="P61" s="189"/>
      <c r="Q61" s="189"/>
      <c r="R61" s="190"/>
    </row>
    <row r="62" spans="1:18" ht="13.5" customHeight="1">
      <c r="A62" s="52" t="s">
        <v>309</v>
      </c>
      <c r="I62" s="189">
        <v>19904146</v>
      </c>
      <c r="J62" s="189">
        <v>396570958</v>
      </c>
      <c r="K62" s="189">
        <v>2347193876</v>
      </c>
      <c r="L62" s="189">
        <v>33316113</v>
      </c>
      <c r="M62" s="189">
        <v>2313877763</v>
      </c>
      <c r="N62" s="189">
        <v>18259195</v>
      </c>
      <c r="O62" s="189">
        <v>4327135</v>
      </c>
      <c r="P62" s="189">
        <v>19357757</v>
      </c>
      <c r="Q62" s="189">
        <v>13956338</v>
      </c>
      <c r="R62" s="190">
        <v>2786253292</v>
      </c>
    </row>
    <row r="63" spans="8:18" ht="9.75" customHeight="1">
      <c r="H63" s="62"/>
      <c r="I63" s="189"/>
      <c r="J63" s="189"/>
      <c r="K63" s="189"/>
      <c r="L63" s="189"/>
      <c r="M63" s="189"/>
      <c r="N63" s="189"/>
      <c r="O63" s="189"/>
      <c r="P63" s="189"/>
      <c r="Q63" s="189"/>
      <c r="R63" s="190"/>
    </row>
    <row r="64" spans="1:18" ht="12.75">
      <c r="A64" s="52" t="s">
        <v>321</v>
      </c>
      <c r="I64" s="189">
        <v>24165321</v>
      </c>
      <c r="J64" s="189">
        <v>516473906</v>
      </c>
      <c r="K64" s="189">
        <v>2601510274</v>
      </c>
      <c r="L64" s="189">
        <v>433216287</v>
      </c>
      <c r="M64" s="189">
        <v>2168293987</v>
      </c>
      <c r="N64" s="189">
        <v>2025537994</v>
      </c>
      <c r="O64" s="189">
        <v>250532563</v>
      </c>
      <c r="P64" s="189">
        <v>7990693</v>
      </c>
      <c r="Q64" s="189">
        <v>8610475</v>
      </c>
      <c r="R64" s="190">
        <v>5001604939</v>
      </c>
    </row>
    <row r="65" spans="9:18" ht="9" customHeight="1">
      <c r="I65" s="189"/>
      <c r="J65" s="189"/>
      <c r="K65" s="189"/>
      <c r="L65" s="189"/>
      <c r="M65" s="189"/>
      <c r="N65" s="189"/>
      <c r="O65" s="189"/>
      <c r="P65" s="189"/>
      <c r="Q65" s="189"/>
      <c r="R65" s="190"/>
    </row>
    <row r="66" spans="1:18" ht="12.75">
      <c r="A66" s="52" t="s">
        <v>322</v>
      </c>
      <c r="I66" s="189">
        <v>23807214</v>
      </c>
      <c r="J66" s="189">
        <v>454126489</v>
      </c>
      <c r="K66" s="189">
        <v>2431347502</v>
      </c>
      <c r="L66" s="189">
        <v>481533342</v>
      </c>
      <c r="M66" s="189">
        <v>1949814160</v>
      </c>
      <c r="N66" s="189">
        <v>1951764812</v>
      </c>
      <c r="O66" s="189">
        <v>236331263</v>
      </c>
      <c r="P66" s="189">
        <v>1729763</v>
      </c>
      <c r="Q66" s="189">
        <v>4958684</v>
      </c>
      <c r="R66" s="190">
        <v>4622532385</v>
      </c>
    </row>
    <row r="67" spans="9:18" ht="9" customHeight="1">
      <c r="I67" s="189"/>
      <c r="J67" s="189"/>
      <c r="K67" s="189"/>
      <c r="L67" s="189"/>
      <c r="M67" s="189"/>
      <c r="N67" s="189"/>
      <c r="O67" s="189"/>
      <c r="P67" s="189"/>
      <c r="Q67" s="189"/>
      <c r="R67" s="190"/>
    </row>
    <row r="68" spans="1:18" ht="12.75">
      <c r="A68" s="52" t="s">
        <v>323</v>
      </c>
      <c r="I68" s="189">
        <v>17449978</v>
      </c>
      <c r="J68" s="189">
        <v>390332749</v>
      </c>
      <c r="K68" s="189">
        <v>2428984557</v>
      </c>
      <c r="L68" s="189">
        <v>932488139</v>
      </c>
      <c r="M68" s="189">
        <v>1496496418</v>
      </c>
      <c r="N68" s="189">
        <v>3910782150</v>
      </c>
      <c r="O68" s="189">
        <v>492167666</v>
      </c>
      <c r="P68" s="189">
        <v>759607</v>
      </c>
      <c r="Q68" s="189">
        <v>2395487</v>
      </c>
      <c r="R68" s="190">
        <v>6310384055</v>
      </c>
    </row>
    <row r="69" spans="9:18" ht="9" customHeight="1">
      <c r="I69" s="189"/>
      <c r="J69" s="189"/>
      <c r="K69" s="189"/>
      <c r="L69" s="189"/>
      <c r="M69" s="189"/>
      <c r="N69" s="189"/>
      <c r="O69" s="189"/>
      <c r="P69" s="189"/>
      <c r="Q69" s="189"/>
      <c r="R69" s="190"/>
    </row>
    <row r="70" spans="1:18" s="76" customFormat="1" ht="12.75">
      <c r="A70" s="76" t="s">
        <v>320</v>
      </c>
      <c r="H70" s="62"/>
      <c r="I70" s="193">
        <v>20169438</v>
      </c>
      <c r="J70" s="193">
        <v>407579153</v>
      </c>
      <c r="K70" s="193">
        <v>2499302463</v>
      </c>
      <c r="L70" s="193">
        <v>-49079186</v>
      </c>
      <c r="M70" s="193">
        <v>2548381649</v>
      </c>
      <c r="N70" s="193">
        <v>-1056660</v>
      </c>
      <c r="O70" s="193">
        <v>-5486892</v>
      </c>
      <c r="P70" s="193">
        <v>20136366</v>
      </c>
      <c r="Q70" s="193">
        <v>11234579</v>
      </c>
      <c r="R70" s="194">
        <v>3000957633</v>
      </c>
    </row>
  </sheetData>
  <sheetProtection/>
  <mergeCells count="20">
    <mergeCell ref="P3:P9"/>
    <mergeCell ref="Q3:Q9"/>
    <mergeCell ref="R3:R9"/>
    <mergeCell ref="I6:I9"/>
    <mergeCell ref="J6:J9"/>
    <mergeCell ref="K6:K9"/>
    <mergeCell ref="L6:L9"/>
    <mergeCell ref="M6:M9"/>
    <mergeCell ref="N6:N9"/>
    <mergeCell ref="O6:O9"/>
    <mergeCell ref="A51:R51"/>
    <mergeCell ref="L52:O52"/>
    <mergeCell ref="A54:G54"/>
    <mergeCell ref="A56:G56"/>
    <mergeCell ref="A12:R12"/>
    <mergeCell ref="B1:R1"/>
    <mergeCell ref="A3:H10"/>
    <mergeCell ref="I3:J5"/>
    <mergeCell ref="K3:M5"/>
    <mergeCell ref="N3:O5"/>
  </mergeCells>
  <printOptions horizontalCentered="1"/>
  <pageMargins left="0.3937007874015748" right="0.3937007874015748" top="0.5905511811023623" bottom="0.7874015748031497" header="0.4724409448818898" footer="0.3937007874015748"/>
  <pageSetup horizontalDpi="300" verticalDpi="300" orientation="portrait" paperSize="9" scale="85" r:id="rId2"/>
  <headerFooter alignWithMargins="0">
    <oddFooter>&amp;C9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75"/>
  <sheetViews>
    <sheetView zoomScalePageLayoutView="0" workbookViewId="0" topLeftCell="A1">
      <selection activeCell="F96" sqref="F96"/>
    </sheetView>
  </sheetViews>
  <sheetFormatPr defaultColWidth="11.421875" defaultRowHeight="12.75"/>
  <cols>
    <col min="1" max="1" width="14.8515625" style="139" customWidth="1"/>
    <col min="2" max="2" width="0.85546875" style="139" customWidth="1"/>
    <col min="3" max="3" width="1.28515625" style="139" customWidth="1"/>
    <col min="4" max="4" width="1.421875" style="139" customWidth="1"/>
    <col min="5" max="5" width="1.8515625" style="139" customWidth="1"/>
    <col min="6" max="6" width="34.421875" style="140" customWidth="1"/>
    <col min="7" max="7" width="10.7109375" style="140" customWidth="1"/>
    <col min="8" max="8" width="8.140625" style="140" customWidth="1"/>
    <col min="9" max="9" width="9.421875" style="140" customWidth="1"/>
    <col min="10" max="10" width="9.7109375" style="140" customWidth="1"/>
    <col min="11" max="11" width="10.28125" style="140" customWidth="1"/>
    <col min="12" max="12" width="9.421875" style="140" customWidth="1"/>
    <col min="13" max="13" width="8.421875" style="140" customWidth="1"/>
    <col min="14" max="14" width="11.421875" style="131" customWidth="1"/>
    <col min="15" max="16384" width="11.421875" style="140" customWidth="1"/>
  </cols>
  <sheetData>
    <row r="1" spans="1:13" ht="12.75">
      <c r="A1" s="291" t="s">
        <v>255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</row>
    <row r="2" spans="1:13" ht="12.75">
      <c r="A2" s="292" t="s">
        <v>318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</row>
    <row r="3" spans="1:13" ht="9" customHeight="1">
      <c r="A3" s="132"/>
      <c r="B3" s="132"/>
      <c r="C3" s="132"/>
      <c r="D3" s="132"/>
      <c r="E3" s="132"/>
      <c r="F3" s="133"/>
      <c r="G3" s="133"/>
      <c r="H3" s="133"/>
      <c r="I3" s="133"/>
      <c r="J3" s="133"/>
      <c r="K3" s="133"/>
      <c r="L3" s="133"/>
      <c r="M3" s="133"/>
    </row>
    <row r="4" spans="1:13" ht="12.75">
      <c r="A4" s="293" t="s">
        <v>103</v>
      </c>
      <c r="B4" s="296" t="s">
        <v>104</v>
      </c>
      <c r="C4" s="297"/>
      <c r="D4" s="297"/>
      <c r="E4" s="297"/>
      <c r="F4" s="298"/>
      <c r="G4" s="304" t="s">
        <v>105</v>
      </c>
      <c r="H4" s="305"/>
      <c r="I4" s="296" t="s">
        <v>83</v>
      </c>
      <c r="J4" s="297"/>
      <c r="K4" s="297"/>
      <c r="L4" s="298"/>
      <c r="M4" s="134" t="s">
        <v>251</v>
      </c>
    </row>
    <row r="5" spans="1:13" ht="14.25">
      <c r="A5" s="294"/>
      <c r="B5" s="299"/>
      <c r="C5" s="300"/>
      <c r="D5" s="300"/>
      <c r="E5" s="300"/>
      <c r="F5" s="301"/>
      <c r="G5" s="302" t="s">
        <v>252</v>
      </c>
      <c r="H5" s="303"/>
      <c r="I5" s="302"/>
      <c r="J5" s="295"/>
      <c r="K5" s="295"/>
      <c r="L5" s="303"/>
      <c r="M5" s="135" t="s">
        <v>106</v>
      </c>
    </row>
    <row r="6" spans="1:13" ht="12.75">
      <c r="A6" s="294"/>
      <c r="B6" s="299"/>
      <c r="C6" s="300"/>
      <c r="D6" s="300"/>
      <c r="E6" s="300"/>
      <c r="F6" s="301"/>
      <c r="G6" s="299" t="s">
        <v>107</v>
      </c>
      <c r="H6" s="306" t="s">
        <v>327</v>
      </c>
      <c r="I6" s="309" t="s">
        <v>241</v>
      </c>
      <c r="J6" s="309" t="s">
        <v>256</v>
      </c>
      <c r="K6" s="304" t="s">
        <v>84</v>
      </c>
      <c r="L6" s="296" t="s">
        <v>40</v>
      </c>
      <c r="M6" s="304" t="s">
        <v>85</v>
      </c>
    </row>
    <row r="7" spans="1:13" ht="12.75">
      <c r="A7" s="294"/>
      <c r="B7" s="299"/>
      <c r="C7" s="300"/>
      <c r="D7" s="300"/>
      <c r="E7" s="300"/>
      <c r="F7" s="301"/>
      <c r="G7" s="299"/>
      <c r="H7" s="307"/>
      <c r="I7" s="310"/>
      <c r="J7" s="310"/>
      <c r="K7" s="299"/>
      <c r="L7" s="299"/>
      <c r="M7" s="299"/>
    </row>
    <row r="8" spans="1:13" ht="12.75">
      <c r="A8" s="294"/>
      <c r="B8" s="299"/>
      <c r="C8" s="300"/>
      <c r="D8" s="300"/>
      <c r="E8" s="300"/>
      <c r="F8" s="301"/>
      <c r="G8" s="299"/>
      <c r="H8" s="307"/>
      <c r="I8" s="310"/>
      <c r="J8" s="310"/>
      <c r="K8" s="299"/>
      <c r="L8" s="299"/>
      <c r="M8" s="299"/>
    </row>
    <row r="9" spans="1:13" ht="12.75">
      <c r="A9" s="294"/>
      <c r="B9" s="299"/>
      <c r="C9" s="300"/>
      <c r="D9" s="300"/>
      <c r="E9" s="300"/>
      <c r="F9" s="301"/>
      <c r="G9" s="299"/>
      <c r="H9" s="307"/>
      <c r="I9" s="310"/>
      <c r="J9" s="310"/>
      <c r="K9" s="299"/>
      <c r="L9" s="299"/>
      <c r="M9" s="299"/>
    </row>
    <row r="10" spans="1:13" ht="12.75">
      <c r="A10" s="294"/>
      <c r="B10" s="299"/>
      <c r="C10" s="300"/>
      <c r="D10" s="300"/>
      <c r="E10" s="300"/>
      <c r="F10" s="301"/>
      <c r="G10" s="299"/>
      <c r="H10" s="307"/>
      <c r="I10" s="310"/>
      <c r="J10" s="310"/>
      <c r="K10" s="299"/>
      <c r="L10" s="299"/>
      <c r="M10" s="299"/>
    </row>
    <row r="11" spans="1:13" ht="12.75">
      <c r="A11" s="294"/>
      <c r="B11" s="299"/>
      <c r="C11" s="300"/>
      <c r="D11" s="300"/>
      <c r="E11" s="300"/>
      <c r="F11" s="301"/>
      <c r="G11" s="302"/>
      <c r="H11" s="308"/>
      <c r="I11" s="311"/>
      <c r="J11" s="311"/>
      <c r="K11" s="302"/>
      <c r="L11" s="302"/>
      <c r="M11" s="302"/>
    </row>
    <row r="12" spans="1:13" ht="12.75">
      <c r="A12" s="295"/>
      <c r="B12" s="302"/>
      <c r="C12" s="295"/>
      <c r="D12" s="295"/>
      <c r="E12" s="295"/>
      <c r="F12" s="303"/>
      <c r="G12" s="136" t="s">
        <v>86</v>
      </c>
      <c r="H12" s="136" t="s">
        <v>108</v>
      </c>
      <c r="I12" s="312" t="s">
        <v>86</v>
      </c>
      <c r="J12" s="313"/>
      <c r="K12" s="313"/>
      <c r="L12" s="313"/>
      <c r="M12" s="313"/>
    </row>
    <row r="13" spans="1:13" ht="7.5" customHeight="1">
      <c r="A13" s="137"/>
      <c r="B13" s="138"/>
      <c r="G13" s="141"/>
      <c r="H13" s="141"/>
      <c r="I13" s="141"/>
      <c r="J13" s="141"/>
      <c r="K13" s="141"/>
      <c r="L13" s="141"/>
      <c r="M13" s="142"/>
    </row>
    <row r="14" spans="1:13" ht="12.75">
      <c r="A14" s="143"/>
      <c r="B14" s="138"/>
      <c r="C14" s="140" t="s">
        <v>109</v>
      </c>
      <c r="G14" s="144"/>
      <c r="H14" s="144"/>
      <c r="I14" s="144"/>
      <c r="J14" s="144"/>
      <c r="K14" s="144"/>
      <c r="L14" s="144"/>
      <c r="M14" s="145"/>
    </row>
    <row r="15" spans="1:13" ht="14.25">
      <c r="A15" s="143" t="s">
        <v>110</v>
      </c>
      <c r="B15" s="138"/>
      <c r="C15" s="140" t="s">
        <v>279</v>
      </c>
      <c r="G15" s="146">
        <v>3001118.815</v>
      </c>
      <c r="H15" s="184">
        <v>7.708084067120183</v>
      </c>
      <c r="I15" s="146">
        <v>1303698.213</v>
      </c>
      <c r="J15" s="146">
        <v>1697366.316</v>
      </c>
      <c r="K15" s="146">
        <v>54.286</v>
      </c>
      <c r="L15" s="146">
        <v>0</v>
      </c>
      <c r="M15" s="148">
        <v>0</v>
      </c>
    </row>
    <row r="16" spans="1:13" ht="12.75">
      <c r="A16" s="143"/>
      <c r="B16" s="138"/>
      <c r="C16" s="140" t="s">
        <v>111</v>
      </c>
      <c r="G16" s="146"/>
      <c r="H16" s="146"/>
      <c r="I16" s="146"/>
      <c r="J16" s="146"/>
      <c r="K16" s="146"/>
      <c r="L16" s="146"/>
      <c r="M16" s="148"/>
    </row>
    <row r="17" spans="1:13" ht="12.75">
      <c r="A17" s="143"/>
      <c r="B17" s="138"/>
      <c r="D17" s="140" t="s">
        <v>112</v>
      </c>
      <c r="G17" s="146"/>
      <c r="H17" s="146"/>
      <c r="I17" s="146"/>
      <c r="J17" s="146"/>
      <c r="K17" s="146"/>
      <c r="L17" s="146"/>
      <c r="M17" s="148"/>
    </row>
    <row r="18" spans="1:13" ht="12.75">
      <c r="A18" s="149" t="s">
        <v>113</v>
      </c>
      <c r="B18" s="138"/>
      <c r="D18" s="140" t="s">
        <v>114</v>
      </c>
      <c r="G18" s="146">
        <v>0</v>
      </c>
      <c r="H18" s="146">
        <v>0</v>
      </c>
      <c r="I18" s="146">
        <v>0</v>
      </c>
      <c r="J18" s="146">
        <v>0</v>
      </c>
      <c r="K18" s="146">
        <v>0</v>
      </c>
      <c r="L18" s="146">
        <v>0</v>
      </c>
      <c r="M18" s="148">
        <v>0</v>
      </c>
    </row>
    <row r="19" spans="1:13" ht="12.75">
      <c r="A19" s="143" t="s">
        <v>115</v>
      </c>
      <c r="B19" s="138"/>
      <c r="D19" s="140" t="s">
        <v>116</v>
      </c>
      <c r="G19" s="146">
        <v>1285060.776</v>
      </c>
      <c r="H19" s="184">
        <v>5.768582372956132</v>
      </c>
      <c r="I19" s="146">
        <v>320080.447</v>
      </c>
      <c r="J19" s="146">
        <v>478591.403</v>
      </c>
      <c r="K19" s="146">
        <v>486388.926</v>
      </c>
      <c r="L19" s="146">
        <v>0</v>
      </c>
      <c r="M19" s="148">
        <v>8967.634</v>
      </c>
    </row>
    <row r="20" spans="1:13" ht="12.75">
      <c r="A20" s="149" t="s">
        <v>117</v>
      </c>
      <c r="B20" s="138"/>
      <c r="D20" s="140" t="s">
        <v>118</v>
      </c>
      <c r="G20" s="146">
        <v>0</v>
      </c>
      <c r="H20" s="146"/>
      <c r="I20" s="146">
        <v>0</v>
      </c>
      <c r="J20" s="146">
        <v>0</v>
      </c>
      <c r="K20" s="146">
        <v>0</v>
      </c>
      <c r="L20" s="146">
        <v>0</v>
      </c>
      <c r="M20" s="148">
        <v>0</v>
      </c>
    </row>
    <row r="21" spans="1:13" ht="12.75">
      <c r="A21" s="143"/>
      <c r="B21" s="138"/>
      <c r="E21" s="140" t="s">
        <v>119</v>
      </c>
      <c r="G21" s="146"/>
      <c r="H21" s="146">
        <v>0</v>
      </c>
      <c r="I21" s="146"/>
      <c r="J21" s="146"/>
      <c r="K21" s="146"/>
      <c r="L21" s="146"/>
      <c r="M21" s="148"/>
    </row>
    <row r="22" spans="1:13" ht="12.75">
      <c r="A22" s="149" t="s">
        <v>120</v>
      </c>
      <c r="B22" s="138"/>
      <c r="C22" s="140" t="s">
        <v>121</v>
      </c>
      <c r="G22" s="146">
        <v>1973773.885</v>
      </c>
      <c r="H22" s="184">
        <v>1.6858857319491989</v>
      </c>
      <c r="I22" s="146">
        <v>0</v>
      </c>
      <c r="J22" s="146">
        <v>0</v>
      </c>
      <c r="K22" s="146">
        <v>1175994.588</v>
      </c>
      <c r="L22" s="146">
        <v>797779.297</v>
      </c>
      <c r="M22" s="148">
        <v>72347.318</v>
      </c>
    </row>
    <row r="23" spans="1:13" ht="12.75">
      <c r="A23" s="149" t="s">
        <v>122</v>
      </c>
      <c r="B23" s="138"/>
      <c r="C23" s="140" t="s">
        <v>123</v>
      </c>
      <c r="G23" s="146"/>
      <c r="H23" s="146"/>
      <c r="I23" s="146"/>
      <c r="J23" s="146"/>
      <c r="K23" s="146"/>
      <c r="L23" s="146"/>
      <c r="M23" s="148"/>
    </row>
    <row r="24" spans="1:13" ht="12.75">
      <c r="A24" s="143"/>
      <c r="B24" s="138"/>
      <c r="D24" s="140" t="s">
        <v>124</v>
      </c>
      <c r="G24" s="146"/>
      <c r="H24" s="146"/>
      <c r="I24" s="146"/>
      <c r="J24" s="146"/>
      <c r="K24" s="146"/>
      <c r="L24" s="146"/>
      <c r="M24" s="148"/>
    </row>
    <row r="25" spans="1:13" ht="12.75">
      <c r="A25" s="143"/>
      <c r="B25" s="138"/>
      <c r="D25" s="140" t="s">
        <v>125</v>
      </c>
      <c r="G25" s="146">
        <v>0</v>
      </c>
      <c r="H25" s="188" t="s">
        <v>312</v>
      </c>
      <c r="I25" s="146">
        <v>0</v>
      </c>
      <c r="J25" s="146">
        <v>0</v>
      </c>
      <c r="K25" s="146">
        <v>0</v>
      </c>
      <c r="L25" s="146">
        <v>0</v>
      </c>
      <c r="M25" s="148">
        <v>0</v>
      </c>
    </row>
    <row r="26" spans="1:13" ht="12.75">
      <c r="A26" s="143" t="s">
        <v>126</v>
      </c>
      <c r="B26" s="138"/>
      <c r="C26" s="140" t="s">
        <v>127</v>
      </c>
      <c r="G26" s="146"/>
      <c r="H26" s="146"/>
      <c r="I26" s="146"/>
      <c r="J26" s="146"/>
      <c r="K26" s="146"/>
      <c r="L26" s="146"/>
      <c r="M26" s="148"/>
    </row>
    <row r="27" spans="1:13" ht="12.75">
      <c r="A27" s="143"/>
      <c r="B27" s="138"/>
      <c r="D27" s="140" t="s">
        <v>128</v>
      </c>
      <c r="G27" s="146">
        <v>758433.79</v>
      </c>
      <c r="H27" s="184">
        <v>2.67990046558603</v>
      </c>
      <c r="I27" s="146">
        <v>187708.396</v>
      </c>
      <c r="J27" s="146">
        <v>475825.376</v>
      </c>
      <c r="K27" s="146">
        <v>91552.546</v>
      </c>
      <c r="L27" s="146">
        <v>3347.472</v>
      </c>
      <c r="M27" s="148">
        <v>5969.894</v>
      </c>
    </row>
    <row r="28" spans="1:13" ht="12.75">
      <c r="A28" s="143" t="s">
        <v>129</v>
      </c>
      <c r="B28" s="138"/>
      <c r="C28" s="140" t="s">
        <v>130</v>
      </c>
      <c r="G28" s="146"/>
      <c r="H28" s="146"/>
      <c r="I28" s="146"/>
      <c r="J28" s="146"/>
      <c r="K28" s="146"/>
      <c r="L28" s="146"/>
      <c r="M28" s="148"/>
    </row>
    <row r="29" spans="1:13" ht="12.75">
      <c r="A29" s="143" t="s">
        <v>131</v>
      </c>
      <c r="B29" s="138"/>
      <c r="D29" s="140" t="s">
        <v>280</v>
      </c>
      <c r="G29" s="146"/>
      <c r="H29" s="146"/>
      <c r="I29" s="146"/>
      <c r="J29" s="146"/>
      <c r="K29" s="146"/>
      <c r="L29" s="146"/>
      <c r="M29" s="148"/>
    </row>
    <row r="30" spans="1:13" ht="12.75">
      <c r="A30" s="143"/>
      <c r="B30" s="138"/>
      <c r="D30" s="140" t="s">
        <v>281</v>
      </c>
      <c r="G30" s="146"/>
      <c r="H30" s="146"/>
      <c r="I30" s="146"/>
      <c r="J30" s="146"/>
      <c r="K30" s="146"/>
      <c r="L30" s="146"/>
      <c r="M30" s="148"/>
    </row>
    <row r="31" spans="1:15" ht="12.75">
      <c r="A31" s="143"/>
      <c r="B31" s="138"/>
      <c r="D31" s="140" t="s">
        <v>282</v>
      </c>
      <c r="G31" s="146">
        <v>717184.55</v>
      </c>
      <c r="H31" s="184">
        <v>8.366645865221756</v>
      </c>
      <c r="I31" s="146">
        <v>220542.913</v>
      </c>
      <c r="J31" s="146">
        <v>269778.067</v>
      </c>
      <c r="K31" s="146">
        <v>63595.743</v>
      </c>
      <c r="L31" s="146">
        <v>163267.827</v>
      </c>
      <c r="M31" s="148">
        <v>1500.267</v>
      </c>
      <c r="O31" s="159"/>
    </row>
    <row r="32" spans="1:13" ht="12.75">
      <c r="A32" s="143"/>
      <c r="B32" s="138"/>
      <c r="C32" s="140" t="s">
        <v>283</v>
      </c>
      <c r="G32" s="146"/>
      <c r="H32" s="146"/>
      <c r="I32" s="146"/>
      <c r="J32" s="146"/>
      <c r="K32" s="146"/>
      <c r="L32" s="146"/>
      <c r="M32" s="148"/>
    </row>
    <row r="33" spans="1:13" ht="12.75">
      <c r="A33" s="143"/>
      <c r="B33" s="138"/>
      <c r="D33" s="140" t="s">
        <v>284</v>
      </c>
      <c r="G33" s="146"/>
      <c r="H33" s="146"/>
      <c r="I33" s="146"/>
      <c r="J33" s="146"/>
      <c r="K33" s="146"/>
      <c r="L33" s="146"/>
      <c r="M33" s="148"/>
    </row>
    <row r="34" spans="1:13" ht="12.75">
      <c r="A34" s="143"/>
      <c r="B34" s="138"/>
      <c r="D34" s="140" t="s">
        <v>285</v>
      </c>
      <c r="G34" s="146"/>
      <c r="H34" s="146"/>
      <c r="I34" s="146"/>
      <c r="J34" s="146"/>
      <c r="K34" s="146"/>
      <c r="L34" s="146"/>
      <c r="M34" s="148"/>
    </row>
    <row r="35" spans="1:13" ht="14.25">
      <c r="A35" s="143" t="s">
        <v>132</v>
      </c>
      <c r="B35" s="138"/>
      <c r="D35" s="140" t="s">
        <v>253</v>
      </c>
      <c r="G35" s="146">
        <v>20763.017</v>
      </c>
      <c r="H35" s="184">
        <v>-28.70822345831617</v>
      </c>
      <c r="I35" s="146">
        <v>9614.422</v>
      </c>
      <c r="J35" s="146">
        <v>-185.713</v>
      </c>
      <c r="K35" s="146">
        <v>1623.021</v>
      </c>
      <c r="L35" s="146">
        <v>9711.287</v>
      </c>
      <c r="M35" s="148">
        <v>0</v>
      </c>
    </row>
    <row r="36" spans="1:13" ht="14.25">
      <c r="A36" s="143" t="s">
        <v>133</v>
      </c>
      <c r="B36" s="138"/>
      <c r="D36" s="140" t="s">
        <v>254</v>
      </c>
      <c r="G36" s="146">
        <v>1019387.753</v>
      </c>
      <c r="H36" s="184">
        <v>-16.378717496286058</v>
      </c>
      <c r="I36" s="146">
        <v>180775.356</v>
      </c>
      <c r="J36" s="146">
        <v>317108.242</v>
      </c>
      <c r="K36" s="146">
        <v>160795.41</v>
      </c>
      <c r="L36" s="146">
        <v>360708.745</v>
      </c>
      <c r="M36" s="148">
        <v>1594.301</v>
      </c>
    </row>
    <row r="37" spans="1:13" ht="12.75">
      <c r="A37" s="143" t="s">
        <v>134</v>
      </c>
      <c r="B37" s="138"/>
      <c r="D37" s="140" t="s">
        <v>158</v>
      </c>
      <c r="G37" s="146">
        <v>169198.599</v>
      </c>
      <c r="H37" s="184">
        <v>10.959359814279253</v>
      </c>
      <c r="I37" s="146">
        <v>59505.095</v>
      </c>
      <c r="J37" s="146">
        <v>38984.907</v>
      </c>
      <c r="K37" s="146">
        <v>65980.526</v>
      </c>
      <c r="L37" s="146">
        <v>4728.071</v>
      </c>
      <c r="M37" s="148">
        <v>7743.48</v>
      </c>
    </row>
    <row r="38" spans="1:13" ht="12.75">
      <c r="A38" s="143" t="s">
        <v>135</v>
      </c>
      <c r="B38" s="138"/>
      <c r="G38" s="146"/>
      <c r="H38" s="146"/>
      <c r="I38" s="146"/>
      <c r="J38" s="146"/>
      <c r="K38" s="146"/>
      <c r="L38" s="146"/>
      <c r="M38" s="148"/>
    </row>
    <row r="39" spans="1:13" ht="12.75">
      <c r="A39" s="143" t="s">
        <v>136</v>
      </c>
      <c r="B39" s="138"/>
      <c r="D39" s="140" t="s">
        <v>137</v>
      </c>
      <c r="G39" s="146">
        <v>23885.088</v>
      </c>
      <c r="H39" s="184">
        <v>-34.83100597528035</v>
      </c>
      <c r="I39" s="146">
        <v>8195.876</v>
      </c>
      <c r="J39" s="146">
        <v>8524.429</v>
      </c>
      <c r="K39" s="146">
        <v>6170.144</v>
      </c>
      <c r="L39" s="146">
        <v>994.639</v>
      </c>
      <c r="M39" s="148">
        <v>1474.382</v>
      </c>
    </row>
    <row r="40" spans="1:13" ht="12.75">
      <c r="A40" s="143" t="s">
        <v>138</v>
      </c>
      <c r="B40" s="138"/>
      <c r="G40" s="146"/>
      <c r="H40" s="146"/>
      <c r="I40" s="146"/>
      <c r="J40" s="146"/>
      <c r="K40" s="146"/>
      <c r="L40" s="146"/>
      <c r="M40" s="148"/>
    </row>
    <row r="41" spans="1:13" ht="12.75">
      <c r="A41" s="143" t="s">
        <v>139</v>
      </c>
      <c r="B41" s="138"/>
      <c r="D41" s="140" t="s">
        <v>140</v>
      </c>
      <c r="G41" s="146">
        <v>182695.29</v>
      </c>
      <c r="H41" s="184">
        <v>-29.014811303526812</v>
      </c>
      <c r="I41" s="146">
        <v>102479.032</v>
      </c>
      <c r="J41" s="146">
        <v>41338.047</v>
      </c>
      <c r="K41" s="146">
        <v>29893.317</v>
      </c>
      <c r="L41" s="146">
        <v>8984.894</v>
      </c>
      <c r="M41" s="148">
        <v>540.443</v>
      </c>
    </row>
    <row r="42" spans="1:13" ht="12.75">
      <c r="A42" s="143">
        <v>169.209</v>
      </c>
      <c r="B42" s="138"/>
      <c r="D42" s="140" t="s">
        <v>141</v>
      </c>
      <c r="G42" s="146"/>
      <c r="H42" s="146"/>
      <c r="I42" s="146"/>
      <c r="J42" s="146"/>
      <c r="K42" s="146"/>
      <c r="L42" s="146"/>
      <c r="M42" s="148"/>
    </row>
    <row r="43" spans="1:13" ht="12.75">
      <c r="A43" s="143"/>
      <c r="B43" s="138"/>
      <c r="E43" s="140" t="s">
        <v>142</v>
      </c>
      <c r="G43" s="146">
        <v>330276.521</v>
      </c>
      <c r="H43" s="184">
        <v>2.5690739866585517</v>
      </c>
      <c r="I43" s="146">
        <v>33849.134</v>
      </c>
      <c r="J43" s="146">
        <v>273833.082</v>
      </c>
      <c r="K43" s="146">
        <v>20995.237</v>
      </c>
      <c r="L43" s="146">
        <v>1599.068</v>
      </c>
      <c r="M43" s="148">
        <v>189.144</v>
      </c>
    </row>
    <row r="44" spans="1:13" ht="12.75">
      <c r="A44" s="192" t="s">
        <v>326</v>
      </c>
      <c r="B44" s="138"/>
      <c r="C44" s="140" t="s">
        <v>286</v>
      </c>
      <c r="G44" s="146"/>
      <c r="H44" s="146"/>
      <c r="I44" s="146"/>
      <c r="J44" s="146"/>
      <c r="K44" s="146"/>
      <c r="L44" s="146"/>
      <c r="M44" s="148"/>
    </row>
    <row r="45" spans="1:13" ht="12.75">
      <c r="A45" s="143"/>
      <c r="B45" s="138"/>
      <c r="D45" s="140" t="s">
        <v>287</v>
      </c>
      <c r="G45" s="146">
        <v>153720.813</v>
      </c>
      <c r="H45" s="184">
        <v>18.328699099376493</v>
      </c>
      <c r="I45" s="146">
        <v>81221.87</v>
      </c>
      <c r="J45" s="146">
        <v>0</v>
      </c>
      <c r="K45" s="146">
        <v>72498.943</v>
      </c>
      <c r="L45" s="146">
        <v>0</v>
      </c>
      <c r="M45" s="148">
        <v>0</v>
      </c>
    </row>
    <row r="46" spans="1:13" ht="12.75">
      <c r="A46" s="143">
        <v>270.275</v>
      </c>
      <c r="B46" s="138"/>
      <c r="C46" s="140" t="s">
        <v>143</v>
      </c>
      <c r="G46" s="146">
        <v>292539.85</v>
      </c>
      <c r="H46" s="184">
        <v>-5.829760180267186</v>
      </c>
      <c r="I46" s="146">
        <v>25274.604</v>
      </c>
      <c r="J46" s="146">
        <v>242025.559</v>
      </c>
      <c r="K46" s="146">
        <v>25154.696</v>
      </c>
      <c r="L46" s="146">
        <v>84.991</v>
      </c>
      <c r="M46" s="148">
        <v>376.892</v>
      </c>
    </row>
    <row r="47" spans="1:13" ht="12.75">
      <c r="A47" s="143">
        <v>28</v>
      </c>
      <c r="B47" s="138"/>
      <c r="C47" s="140" t="s">
        <v>144</v>
      </c>
      <c r="G47" s="146">
        <v>0</v>
      </c>
      <c r="H47" s="188" t="s">
        <v>312</v>
      </c>
      <c r="I47" s="146">
        <v>0</v>
      </c>
      <c r="J47" s="146">
        <v>0</v>
      </c>
      <c r="K47" s="146">
        <v>0</v>
      </c>
      <c r="L47" s="146">
        <v>0</v>
      </c>
      <c r="M47" s="148">
        <v>0</v>
      </c>
    </row>
    <row r="48" spans="1:13" ht="12.75">
      <c r="A48" s="143">
        <v>295</v>
      </c>
      <c r="B48" s="138"/>
      <c r="C48" s="140" t="s">
        <v>288</v>
      </c>
      <c r="G48" s="146">
        <v>14969.182</v>
      </c>
      <c r="H48" s="184">
        <v>57.91942187994513</v>
      </c>
      <c r="I48" s="146">
        <v>0</v>
      </c>
      <c r="J48" s="146">
        <v>11856.58</v>
      </c>
      <c r="K48" s="146">
        <v>3112.602</v>
      </c>
      <c r="L48" s="146">
        <v>0</v>
      </c>
      <c r="M48" s="148">
        <v>6.043</v>
      </c>
    </row>
    <row r="49" spans="1:13" ht="12.75">
      <c r="A49" s="143"/>
      <c r="B49" s="138"/>
      <c r="C49" s="140" t="s">
        <v>145</v>
      </c>
      <c r="G49" s="146">
        <v>9943007.928999996</v>
      </c>
      <c r="H49" s="184">
        <v>0.9005330279765644</v>
      </c>
      <c r="I49" s="146">
        <v>2532945.3580000005</v>
      </c>
      <c r="J49" s="146">
        <v>3855046.295</v>
      </c>
      <c r="K49" s="146">
        <v>2203809.9850000003</v>
      </c>
      <c r="L49" s="146">
        <v>1351206.291</v>
      </c>
      <c r="M49" s="148">
        <v>100709.79800000002</v>
      </c>
    </row>
    <row r="50" spans="1:13" ht="5.25" customHeight="1">
      <c r="A50" s="143"/>
      <c r="B50" s="138"/>
      <c r="C50" s="140"/>
      <c r="G50" s="146"/>
      <c r="H50" s="146"/>
      <c r="I50" s="146"/>
      <c r="J50" s="146"/>
      <c r="K50" s="146"/>
      <c r="L50" s="146"/>
      <c r="M50" s="148"/>
    </row>
    <row r="51" spans="1:13" ht="12.75">
      <c r="A51" s="143"/>
      <c r="B51" s="138"/>
      <c r="C51" s="140" t="s">
        <v>146</v>
      </c>
      <c r="G51" s="146"/>
      <c r="H51" s="146"/>
      <c r="I51" s="146"/>
      <c r="J51" s="146"/>
      <c r="K51" s="146"/>
      <c r="L51" s="146"/>
      <c r="M51" s="148"/>
    </row>
    <row r="52" spans="1:13" ht="12.75">
      <c r="A52" s="143">
        <v>30</v>
      </c>
      <c r="B52" s="138"/>
      <c r="C52" s="140" t="s">
        <v>147</v>
      </c>
      <c r="G52" s="146">
        <v>1979.946</v>
      </c>
      <c r="H52" s="188" t="s">
        <v>312</v>
      </c>
      <c r="I52" s="146">
        <v>0</v>
      </c>
      <c r="J52" s="146">
        <v>1979.946</v>
      </c>
      <c r="K52" s="146">
        <v>0</v>
      </c>
      <c r="L52" s="146">
        <v>0</v>
      </c>
      <c r="M52" s="148">
        <v>0.003</v>
      </c>
    </row>
    <row r="53" spans="1:13" ht="12.75">
      <c r="A53" s="143">
        <v>31</v>
      </c>
      <c r="B53" s="138"/>
      <c r="C53" s="140" t="s">
        <v>148</v>
      </c>
      <c r="G53" s="146">
        <v>19406.317</v>
      </c>
      <c r="H53" s="188" t="s">
        <v>312</v>
      </c>
      <c r="I53" s="146">
        <v>14775.803</v>
      </c>
      <c r="J53" s="146">
        <v>4630.514</v>
      </c>
      <c r="K53" s="146">
        <v>0</v>
      </c>
      <c r="L53" s="146">
        <v>0</v>
      </c>
      <c r="M53" s="148">
        <v>0</v>
      </c>
    </row>
    <row r="54" spans="1:13" ht="12.75">
      <c r="A54" s="143" t="s">
        <v>149</v>
      </c>
      <c r="B54" s="138"/>
      <c r="C54" s="140" t="s">
        <v>150</v>
      </c>
      <c r="G54" s="146">
        <v>26029.265</v>
      </c>
      <c r="H54" s="184">
        <v>-16.36109058192217</v>
      </c>
      <c r="I54" s="146">
        <v>15856.598</v>
      </c>
      <c r="J54" s="146">
        <v>6161.547</v>
      </c>
      <c r="K54" s="146">
        <v>3907.73</v>
      </c>
      <c r="L54" s="146">
        <v>103.39</v>
      </c>
      <c r="M54" s="148">
        <v>1.6</v>
      </c>
    </row>
    <row r="55" spans="1:13" ht="12.75">
      <c r="A55" s="143" t="s">
        <v>151</v>
      </c>
      <c r="B55" s="138"/>
      <c r="C55" s="140" t="s">
        <v>152</v>
      </c>
      <c r="G55" s="146"/>
      <c r="H55" s="184"/>
      <c r="I55" s="146"/>
      <c r="J55" s="146"/>
      <c r="K55" s="146"/>
      <c r="L55" s="146"/>
      <c r="M55" s="148"/>
    </row>
    <row r="56" spans="1:13" ht="12.75">
      <c r="A56" s="143"/>
      <c r="B56" s="138"/>
      <c r="D56" s="140" t="s">
        <v>153</v>
      </c>
      <c r="G56" s="146">
        <v>265403.435</v>
      </c>
      <c r="H56" s="184">
        <v>-2.9134957273711564</v>
      </c>
      <c r="I56" s="146">
        <v>70015.253</v>
      </c>
      <c r="J56" s="146">
        <v>182365.242</v>
      </c>
      <c r="K56" s="146">
        <v>10467.213</v>
      </c>
      <c r="L56" s="146">
        <v>2555.727</v>
      </c>
      <c r="M56" s="148">
        <v>164.748</v>
      </c>
    </row>
    <row r="57" spans="1:13" ht="12.75">
      <c r="A57" s="143">
        <v>35</v>
      </c>
      <c r="B57" s="138"/>
      <c r="C57" s="140" t="s">
        <v>154</v>
      </c>
      <c r="G57" s="146">
        <v>113778.695</v>
      </c>
      <c r="H57" s="184">
        <v>-9.120996341794594</v>
      </c>
      <c r="I57" s="146">
        <v>13216.015</v>
      </c>
      <c r="J57" s="146">
        <v>99954.677</v>
      </c>
      <c r="K57" s="146">
        <v>470.765</v>
      </c>
      <c r="L57" s="146">
        <v>137.238</v>
      </c>
      <c r="M57" s="148">
        <v>213.588</v>
      </c>
    </row>
    <row r="58" spans="1:13" ht="12.75">
      <c r="A58" s="143"/>
      <c r="B58" s="138"/>
      <c r="C58" s="140" t="s">
        <v>155</v>
      </c>
      <c r="G58" s="146"/>
      <c r="H58" s="146"/>
      <c r="I58" s="146"/>
      <c r="J58" s="146"/>
      <c r="K58" s="146"/>
      <c r="L58" s="146"/>
      <c r="M58" s="148"/>
    </row>
    <row r="59" spans="1:13" ht="12.75">
      <c r="A59" s="143"/>
      <c r="B59" s="138"/>
      <c r="D59" s="140" t="s">
        <v>156</v>
      </c>
      <c r="G59" s="146"/>
      <c r="H59" s="146"/>
      <c r="I59" s="146"/>
      <c r="J59" s="146"/>
      <c r="K59" s="146"/>
      <c r="L59" s="146"/>
      <c r="M59" s="148"/>
    </row>
    <row r="60" spans="1:13" ht="12.75">
      <c r="A60" s="143">
        <v>360</v>
      </c>
      <c r="B60" s="138"/>
      <c r="D60" s="140" t="s">
        <v>157</v>
      </c>
      <c r="G60" s="146">
        <v>-237.349</v>
      </c>
      <c r="H60" s="188" t="s">
        <v>312</v>
      </c>
      <c r="I60" s="146">
        <v>0</v>
      </c>
      <c r="J60" s="146">
        <v>-237.349</v>
      </c>
      <c r="K60" s="146">
        <v>0</v>
      </c>
      <c r="L60" s="146">
        <v>0</v>
      </c>
      <c r="M60" s="148">
        <v>0</v>
      </c>
    </row>
    <row r="61" spans="1:13" ht="12.75">
      <c r="A61" s="143">
        <v>361</v>
      </c>
      <c r="B61" s="138"/>
      <c r="D61" s="140" t="s">
        <v>116</v>
      </c>
      <c r="G61" s="146">
        <v>317285.569</v>
      </c>
      <c r="H61" s="184">
        <v>5.877262549512309</v>
      </c>
      <c r="I61" s="146">
        <v>40726.333</v>
      </c>
      <c r="J61" s="146">
        <v>210994.673</v>
      </c>
      <c r="K61" s="146">
        <v>65134.641</v>
      </c>
      <c r="L61" s="146">
        <v>429.922</v>
      </c>
      <c r="M61" s="148">
        <v>541.556</v>
      </c>
    </row>
    <row r="62" spans="1:13" ht="12.75">
      <c r="A62" s="143">
        <v>362</v>
      </c>
      <c r="B62" s="138"/>
      <c r="D62" s="140" t="s">
        <v>158</v>
      </c>
      <c r="G62" s="146">
        <v>12502.814</v>
      </c>
      <c r="H62" s="184">
        <v>52.64087413014286</v>
      </c>
      <c r="I62" s="146">
        <v>327.594</v>
      </c>
      <c r="J62" s="146">
        <v>8654.131</v>
      </c>
      <c r="K62" s="146">
        <v>3191.4</v>
      </c>
      <c r="L62" s="146">
        <v>329.689</v>
      </c>
      <c r="M62" s="148">
        <v>2810.492</v>
      </c>
    </row>
    <row r="63" spans="1:13" ht="12.75">
      <c r="A63" s="143">
        <v>363.364</v>
      </c>
      <c r="B63" s="138"/>
      <c r="D63" s="140" t="s">
        <v>137</v>
      </c>
      <c r="G63" s="146">
        <v>2626.532</v>
      </c>
      <c r="H63" s="184">
        <v>117.42814569536424</v>
      </c>
      <c r="I63" s="146">
        <v>185.953</v>
      </c>
      <c r="J63" s="146">
        <v>1876.701</v>
      </c>
      <c r="K63" s="146">
        <v>211.874</v>
      </c>
      <c r="L63" s="146">
        <v>352.004</v>
      </c>
      <c r="M63" s="148">
        <v>0</v>
      </c>
    </row>
    <row r="64" spans="1:13" ht="12.75">
      <c r="A64" s="143" t="s">
        <v>159</v>
      </c>
      <c r="B64" s="138"/>
      <c r="D64" s="140" t="s">
        <v>140</v>
      </c>
      <c r="G64" s="146">
        <v>22142.821</v>
      </c>
      <c r="H64" s="184">
        <v>1.5912139842172905</v>
      </c>
      <c r="I64" s="146">
        <v>4962.067</v>
      </c>
      <c r="J64" s="146">
        <v>12299.828</v>
      </c>
      <c r="K64" s="146">
        <v>4139.664</v>
      </c>
      <c r="L64" s="146">
        <v>741.262</v>
      </c>
      <c r="M64" s="148">
        <v>0</v>
      </c>
    </row>
    <row r="65" spans="1:13" ht="12.75">
      <c r="A65" s="143" t="s">
        <v>160</v>
      </c>
      <c r="B65" s="138"/>
      <c r="C65" s="140" t="s">
        <v>161</v>
      </c>
      <c r="G65" s="146"/>
      <c r="H65" s="146"/>
      <c r="I65" s="146"/>
      <c r="J65" s="146"/>
      <c r="K65" s="146"/>
      <c r="L65" s="146"/>
      <c r="M65" s="148"/>
    </row>
    <row r="66" spans="1:13" ht="12.75">
      <c r="A66" s="143"/>
      <c r="B66" s="138"/>
      <c r="D66" s="140" t="s">
        <v>162</v>
      </c>
      <c r="G66" s="146">
        <v>181329.032</v>
      </c>
      <c r="H66" s="184">
        <v>-54.32449054645662</v>
      </c>
      <c r="I66" s="146">
        <v>62932.654</v>
      </c>
      <c r="J66" s="146">
        <v>102702.729</v>
      </c>
      <c r="K66" s="146">
        <v>15693.649</v>
      </c>
      <c r="L66" s="146">
        <v>0</v>
      </c>
      <c r="M66" s="148">
        <v>1309.443</v>
      </c>
    </row>
    <row r="67" spans="1:13" ht="12.75">
      <c r="A67" s="143">
        <v>392</v>
      </c>
      <c r="B67" s="138"/>
      <c r="C67" s="140" t="s">
        <v>163</v>
      </c>
      <c r="G67" s="146">
        <v>3092.546</v>
      </c>
      <c r="H67" s="184">
        <v>-64.84944305523983</v>
      </c>
      <c r="I67" s="146">
        <v>0</v>
      </c>
      <c r="J67" s="146">
        <v>3092.546</v>
      </c>
      <c r="K67" s="146">
        <v>0</v>
      </c>
      <c r="L67" s="146">
        <v>0</v>
      </c>
      <c r="M67" s="148">
        <v>50.564</v>
      </c>
    </row>
    <row r="68" spans="1:13" ht="12.75">
      <c r="A68" s="143">
        <v>395</v>
      </c>
      <c r="B68" s="138"/>
      <c r="C68" s="140" t="s">
        <v>164</v>
      </c>
      <c r="G68" s="146">
        <v>588444.07</v>
      </c>
      <c r="H68" s="184">
        <v>-18.61832029397</v>
      </c>
      <c r="I68" s="146">
        <v>38391.402</v>
      </c>
      <c r="J68" s="146">
        <v>420297.156</v>
      </c>
      <c r="K68" s="146">
        <v>86949.103</v>
      </c>
      <c r="L68" s="146">
        <v>42806.409</v>
      </c>
      <c r="M68" s="148">
        <v>1759.745</v>
      </c>
    </row>
    <row r="69" spans="1:13" ht="12.75">
      <c r="A69" s="143"/>
      <c r="B69" s="138"/>
      <c r="C69" s="140" t="s">
        <v>165</v>
      </c>
      <c r="G69" s="146">
        <v>1553783.693</v>
      </c>
      <c r="H69" s="184">
        <v>-65.6104074428199</v>
      </c>
      <c r="I69" s="146">
        <v>261389.67200000002</v>
      </c>
      <c r="J69" s="146">
        <v>1054772.341</v>
      </c>
      <c r="K69" s="146">
        <v>190166.039</v>
      </c>
      <c r="L69" s="146">
        <v>47455.640999999996</v>
      </c>
      <c r="M69" s="148">
        <v>6851.7390000000005</v>
      </c>
    </row>
    <row r="70" spans="1:13" ht="12.75">
      <c r="A70" s="143"/>
      <c r="B70" s="138"/>
      <c r="C70" s="140" t="s">
        <v>166</v>
      </c>
      <c r="G70" s="146"/>
      <c r="H70" s="146"/>
      <c r="I70" s="146"/>
      <c r="J70" s="146"/>
      <c r="K70" s="146"/>
      <c r="L70" s="146"/>
      <c r="M70" s="148"/>
    </row>
    <row r="71" spans="1:13" ht="12.75">
      <c r="A71" s="143"/>
      <c r="B71" s="138"/>
      <c r="D71" s="140" t="s">
        <v>167</v>
      </c>
      <c r="G71" s="146">
        <v>11496791.621999996</v>
      </c>
      <c r="H71" s="184">
        <v>-20.00811259210073</v>
      </c>
      <c r="I71" s="146">
        <v>2794335.0300000003</v>
      </c>
      <c r="J71" s="146">
        <v>4909818.636</v>
      </c>
      <c r="K71" s="146">
        <v>2393976.024</v>
      </c>
      <c r="L71" s="146">
        <v>1398661.932</v>
      </c>
      <c r="M71" s="148">
        <v>107561.53700000003</v>
      </c>
    </row>
    <row r="72" ht="9.75" customHeight="1">
      <c r="A72" s="139" t="s">
        <v>168</v>
      </c>
    </row>
    <row r="73" spans="1:13" ht="14.25" customHeight="1">
      <c r="A73" s="290" t="s">
        <v>299</v>
      </c>
      <c r="B73" s="290"/>
      <c r="C73" s="290"/>
      <c r="D73" s="290"/>
      <c r="E73" s="290"/>
      <c r="F73" s="290"/>
      <c r="G73" s="290"/>
      <c r="H73" s="290"/>
      <c r="I73" s="290"/>
      <c r="J73" s="290"/>
      <c r="K73" s="290"/>
      <c r="L73" s="290"/>
      <c r="M73" s="290"/>
    </row>
    <row r="74" spans="1:13" ht="12.75">
      <c r="A74" s="290"/>
      <c r="B74" s="290"/>
      <c r="C74" s="290"/>
      <c r="D74" s="290"/>
      <c r="E74" s="290"/>
      <c r="F74" s="290"/>
      <c r="G74" s="290"/>
      <c r="H74" s="290"/>
      <c r="I74" s="290"/>
      <c r="J74" s="290"/>
      <c r="K74" s="290"/>
      <c r="L74" s="290"/>
      <c r="M74" s="290"/>
    </row>
    <row r="75" ht="12.75">
      <c r="A75" s="139" t="s">
        <v>169</v>
      </c>
    </row>
  </sheetData>
  <sheetProtection/>
  <mergeCells count="16">
    <mergeCell ref="I6:I11"/>
    <mergeCell ref="J6:J11"/>
    <mergeCell ref="K6:K11"/>
    <mergeCell ref="L6:L11"/>
    <mergeCell ref="M6:M11"/>
    <mergeCell ref="I12:M12"/>
    <mergeCell ref="A73:M74"/>
    <mergeCell ref="A1:M1"/>
    <mergeCell ref="A2:M2"/>
    <mergeCell ref="A4:A12"/>
    <mergeCell ref="B4:F12"/>
    <mergeCell ref="G4:H4"/>
    <mergeCell ref="I4:L5"/>
    <mergeCell ref="G5:H5"/>
    <mergeCell ref="G6:G11"/>
    <mergeCell ref="H6:H11"/>
  </mergeCells>
  <printOptions horizontalCentered="1"/>
  <pageMargins left="0.3937007874015748" right="0.3937007874015748" top="0.5905511811023623" bottom="0.7874015748031497" header="0.4724409448818898" footer="0.3937007874015748"/>
  <pageSetup horizontalDpi="600" verticalDpi="600" orientation="portrait" paperSize="9" scale="80" r:id="rId1"/>
  <headerFooter alignWithMargins="0">
    <oddFooter>&amp;C10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O71"/>
  <sheetViews>
    <sheetView zoomScalePageLayoutView="0" workbookViewId="0" topLeftCell="A1">
      <selection activeCell="G98" sqref="G98"/>
    </sheetView>
  </sheetViews>
  <sheetFormatPr defaultColWidth="11.421875" defaultRowHeight="12.75"/>
  <cols>
    <col min="1" max="1" width="17.7109375" style="140" customWidth="1"/>
    <col min="2" max="2" width="0.85546875" style="140" customWidth="1"/>
    <col min="3" max="4" width="1.28515625" style="140" customWidth="1"/>
    <col min="5" max="5" width="1.8515625" style="140" customWidth="1"/>
    <col min="6" max="6" width="31.7109375" style="140" customWidth="1"/>
    <col min="7" max="7" width="10.7109375" style="140" customWidth="1"/>
    <col min="8" max="8" width="8.140625" style="140" customWidth="1"/>
    <col min="9" max="12" width="9.421875" style="140" customWidth="1"/>
    <col min="13" max="13" width="8.57421875" style="140" customWidth="1"/>
    <col min="14" max="14" width="6.57421875" style="131" customWidth="1"/>
    <col min="15" max="16384" width="11.421875" style="140" customWidth="1"/>
  </cols>
  <sheetData>
    <row r="1" spans="1:13" ht="12.75">
      <c r="A1" s="314" t="s">
        <v>267</v>
      </c>
      <c r="B1" s="314"/>
      <c r="C1" s="314"/>
      <c r="D1" s="314"/>
      <c r="E1" s="314"/>
      <c r="F1" s="291"/>
      <c r="G1" s="291"/>
      <c r="H1" s="291"/>
      <c r="I1" s="291"/>
      <c r="J1" s="291"/>
      <c r="K1" s="291"/>
      <c r="L1" s="291"/>
      <c r="M1" s="291"/>
    </row>
    <row r="2" spans="1:13" ht="12.75">
      <c r="A2" s="292" t="s">
        <v>318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</row>
    <row r="3" spans="1:13" ht="9" customHeight="1">
      <c r="A3" s="133"/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</row>
    <row r="4" spans="1:13" ht="12.75" customHeight="1">
      <c r="A4" s="315" t="s">
        <v>103</v>
      </c>
      <c r="B4" s="296" t="s">
        <v>170</v>
      </c>
      <c r="C4" s="297"/>
      <c r="D4" s="297"/>
      <c r="E4" s="297"/>
      <c r="F4" s="297"/>
      <c r="G4" s="304" t="s">
        <v>105</v>
      </c>
      <c r="H4" s="305"/>
      <c r="I4" s="296" t="s">
        <v>83</v>
      </c>
      <c r="J4" s="297"/>
      <c r="K4" s="297"/>
      <c r="L4" s="298"/>
      <c r="M4" s="134" t="s">
        <v>251</v>
      </c>
    </row>
    <row r="5" spans="1:13" ht="14.25">
      <c r="A5" s="294"/>
      <c r="B5" s="299"/>
      <c r="C5" s="300"/>
      <c r="D5" s="300"/>
      <c r="E5" s="300"/>
      <c r="F5" s="300"/>
      <c r="G5" s="302" t="s">
        <v>252</v>
      </c>
      <c r="H5" s="303"/>
      <c r="I5" s="302"/>
      <c r="J5" s="295"/>
      <c r="K5" s="295"/>
      <c r="L5" s="303"/>
      <c r="M5" s="135" t="s">
        <v>106</v>
      </c>
    </row>
    <row r="6" spans="1:13" ht="12.75" customHeight="1">
      <c r="A6" s="294"/>
      <c r="B6" s="299"/>
      <c r="C6" s="300"/>
      <c r="D6" s="300"/>
      <c r="E6" s="300"/>
      <c r="F6" s="300"/>
      <c r="G6" s="299" t="s">
        <v>107</v>
      </c>
      <c r="H6" s="306" t="s">
        <v>328</v>
      </c>
      <c r="I6" s="309" t="s">
        <v>241</v>
      </c>
      <c r="J6" s="309" t="s">
        <v>256</v>
      </c>
      <c r="K6" s="304" t="s">
        <v>84</v>
      </c>
      <c r="L6" s="296" t="s">
        <v>40</v>
      </c>
      <c r="M6" s="304" t="s">
        <v>85</v>
      </c>
    </row>
    <row r="7" spans="1:13" ht="12.75">
      <c r="A7" s="294"/>
      <c r="B7" s="299"/>
      <c r="C7" s="300"/>
      <c r="D7" s="300"/>
      <c r="E7" s="300"/>
      <c r="F7" s="300"/>
      <c r="G7" s="299"/>
      <c r="H7" s="307"/>
      <c r="I7" s="310"/>
      <c r="J7" s="310"/>
      <c r="K7" s="299"/>
      <c r="L7" s="299"/>
      <c r="M7" s="299"/>
    </row>
    <row r="8" spans="1:13" ht="12.75">
      <c r="A8" s="294"/>
      <c r="B8" s="299"/>
      <c r="C8" s="300"/>
      <c r="D8" s="300"/>
      <c r="E8" s="300"/>
      <c r="F8" s="300"/>
      <c r="G8" s="299"/>
      <c r="H8" s="307"/>
      <c r="I8" s="310"/>
      <c r="J8" s="310"/>
      <c r="K8" s="299"/>
      <c r="L8" s="299"/>
      <c r="M8" s="299"/>
    </row>
    <row r="9" spans="1:13" ht="12.75">
      <c r="A9" s="294"/>
      <c r="B9" s="299"/>
      <c r="C9" s="300"/>
      <c r="D9" s="300"/>
      <c r="E9" s="300"/>
      <c r="F9" s="300"/>
      <c r="G9" s="299"/>
      <c r="H9" s="307"/>
      <c r="I9" s="310"/>
      <c r="J9" s="310"/>
      <c r="K9" s="299"/>
      <c r="L9" s="299"/>
      <c r="M9" s="299"/>
    </row>
    <row r="10" spans="1:13" ht="12.75">
      <c r="A10" s="294"/>
      <c r="B10" s="299"/>
      <c r="C10" s="300"/>
      <c r="D10" s="300"/>
      <c r="E10" s="300"/>
      <c r="F10" s="300"/>
      <c r="G10" s="299"/>
      <c r="H10" s="307"/>
      <c r="I10" s="310"/>
      <c r="J10" s="310"/>
      <c r="K10" s="299"/>
      <c r="L10" s="299"/>
      <c r="M10" s="299"/>
    </row>
    <row r="11" spans="1:13" ht="12.75">
      <c r="A11" s="294"/>
      <c r="B11" s="299"/>
      <c r="C11" s="300"/>
      <c r="D11" s="300"/>
      <c r="E11" s="300"/>
      <c r="F11" s="300"/>
      <c r="G11" s="302"/>
      <c r="H11" s="308"/>
      <c r="I11" s="311"/>
      <c r="J11" s="311"/>
      <c r="K11" s="302"/>
      <c r="L11" s="302"/>
      <c r="M11" s="302"/>
    </row>
    <row r="12" spans="1:13" ht="12.75">
      <c r="A12" s="295"/>
      <c r="B12" s="302"/>
      <c r="C12" s="295"/>
      <c r="D12" s="295"/>
      <c r="E12" s="295"/>
      <c r="F12" s="295"/>
      <c r="G12" s="136" t="s">
        <v>86</v>
      </c>
      <c r="H12" s="136" t="s">
        <v>108</v>
      </c>
      <c r="I12" s="312" t="s">
        <v>86</v>
      </c>
      <c r="J12" s="313"/>
      <c r="K12" s="313"/>
      <c r="L12" s="313"/>
      <c r="M12" s="313"/>
    </row>
    <row r="13" spans="2:13" ht="7.5" customHeight="1">
      <c r="B13" s="142"/>
      <c r="G13" s="141"/>
      <c r="H13" s="141"/>
      <c r="I13" s="141"/>
      <c r="J13" s="141"/>
      <c r="K13" s="141"/>
      <c r="L13" s="141"/>
      <c r="M13" s="142"/>
    </row>
    <row r="14" spans="2:13" ht="12.75">
      <c r="B14" s="145"/>
      <c r="C14" s="140" t="s">
        <v>171</v>
      </c>
      <c r="G14" s="144"/>
      <c r="H14" s="144"/>
      <c r="I14" s="144"/>
      <c r="J14" s="144"/>
      <c r="K14" s="144"/>
      <c r="L14" s="144"/>
      <c r="M14" s="145"/>
    </row>
    <row r="15" spans="1:15" ht="12.75">
      <c r="A15" s="150" t="s">
        <v>172</v>
      </c>
      <c r="B15" s="151"/>
      <c r="C15" s="140" t="s">
        <v>14</v>
      </c>
      <c r="D15" s="150"/>
      <c r="E15" s="150"/>
      <c r="G15" s="146">
        <v>2413705.031</v>
      </c>
      <c r="H15" s="184">
        <v>3.274644046156652</v>
      </c>
      <c r="I15" s="146">
        <v>1065350.794</v>
      </c>
      <c r="J15" s="146">
        <v>923637.876</v>
      </c>
      <c r="K15" s="146">
        <v>355756.135</v>
      </c>
      <c r="L15" s="146">
        <v>68960.226</v>
      </c>
      <c r="M15" s="148">
        <v>67645.259</v>
      </c>
      <c r="O15" s="158"/>
    </row>
    <row r="16" spans="1:15" ht="14.25">
      <c r="A16" s="150" t="s">
        <v>173</v>
      </c>
      <c r="B16" s="151"/>
      <c r="C16" s="140" t="s">
        <v>264</v>
      </c>
      <c r="D16" s="150"/>
      <c r="E16" s="150"/>
      <c r="G16" s="146">
        <v>1905330.596</v>
      </c>
      <c r="H16" s="184">
        <v>4.222641982129332</v>
      </c>
      <c r="I16" s="146">
        <v>586737.578</v>
      </c>
      <c r="J16" s="146">
        <v>941997.058</v>
      </c>
      <c r="K16" s="146">
        <v>352745.88</v>
      </c>
      <c r="L16" s="146">
        <v>23850.08</v>
      </c>
      <c r="M16" s="148">
        <v>23086.83</v>
      </c>
      <c r="O16" s="158"/>
    </row>
    <row r="17" spans="1:15" ht="12.75">
      <c r="A17" s="150" t="s">
        <v>174</v>
      </c>
      <c r="B17" s="151"/>
      <c r="C17" s="140" t="s">
        <v>269</v>
      </c>
      <c r="D17" s="150"/>
      <c r="E17" s="150"/>
      <c r="G17" s="152"/>
      <c r="H17" s="153"/>
      <c r="I17" s="152"/>
      <c r="J17" s="152"/>
      <c r="K17" s="152"/>
      <c r="L17" s="152"/>
      <c r="M17" s="154"/>
      <c r="O17" s="158"/>
    </row>
    <row r="18" spans="2:15" ht="14.25">
      <c r="B18" s="145"/>
      <c r="D18" s="140" t="s">
        <v>270</v>
      </c>
      <c r="G18" s="146">
        <v>193288.182</v>
      </c>
      <c r="H18" s="184">
        <v>5.245832924956716</v>
      </c>
      <c r="I18" s="146">
        <v>100578.349</v>
      </c>
      <c r="J18" s="146">
        <v>63375.733</v>
      </c>
      <c r="K18" s="146">
        <v>26771.946</v>
      </c>
      <c r="L18" s="146">
        <v>2562.154</v>
      </c>
      <c r="M18" s="148">
        <v>157.061</v>
      </c>
      <c r="O18" s="158"/>
    </row>
    <row r="19" spans="1:15" ht="12.75">
      <c r="A19" s="150" t="s">
        <v>175</v>
      </c>
      <c r="B19" s="151"/>
      <c r="C19" s="140" t="s">
        <v>176</v>
      </c>
      <c r="D19" s="150"/>
      <c r="E19" s="150"/>
      <c r="G19" s="146">
        <v>292539.85</v>
      </c>
      <c r="H19" s="184">
        <v>-5.829760180267186</v>
      </c>
      <c r="I19" s="146">
        <v>25274.604</v>
      </c>
      <c r="J19" s="146">
        <v>242025.559</v>
      </c>
      <c r="K19" s="146">
        <v>25154.696</v>
      </c>
      <c r="L19" s="146">
        <v>84.991</v>
      </c>
      <c r="M19" s="148">
        <v>376.892</v>
      </c>
      <c r="O19" s="158"/>
    </row>
    <row r="20" spans="2:15" ht="12.75">
      <c r="B20" s="145"/>
      <c r="C20" s="140" t="s">
        <v>276</v>
      </c>
      <c r="G20" s="152"/>
      <c r="H20" s="153"/>
      <c r="I20" s="152"/>
      <c r="J20" s="152"/>
      <c r="K20" s="152"/>
      <c r="L20" s="152"/>
      <c r="M20" s="154"/>
      <c r="O20" s="158"/>
    </row>
    <row r="21" spans="2:15" ht="12.75">
      <c r="B21" s="145"/>
      <c r="D21" s="140" t="s">
        <v>277</v>
      </c>
      <c r="G21" s="152"/>
      <c r="H21" s="153"/>
      <c r="I21" s="152"/>
      <c r="J21" s="152"/>
      <c r="K21" s="152"/>
      <c r="L21" s="152"/>
      <c r="M21" s="154"/>
      <c r="O21" s="158"/>
    </row>
    <row r="22" spans="2:15" ht="12.75">
      <c r="B22" s="145"/>
      <c r="D22" s="140" t="s">
        <v>278</v>
      </c>
      <c r="G22" s="146"/>
      <c r="H22" s="147"/>
      <c r="I22" s="146"/>
      <c r="J22" s="146"/>
      <c r="K22" s="146"/>
      <c r="L22" s="146"/>
      <c r="M22" s="148"/>
      <c r="O22" s="158"/>
    </row>
    <row r="23" spans="1:15" ht="12.75">
      <c r="A23" s="150" t="s">
        <v>177</v>
      </c>
      <c r="B23" s="151"/>
      <c r="C23" s="150"/>
      <c r="D23" s="150"/>
      <c r="E23" s="150"/>
      <c r="G23" s="152"/>
      <c r="H23" s="153"/>
      <c r="I23" s="152"/>
      <c r="J23" s="152"/>
      <c r="K23" s="152"/>
      <c r="L23" s="152"/>
      <c r="M23" s="154"/>
      <c r="O23" s="158"/>
    </row>
    <row r="24" spans="1:15" ht="12.75">
      <c r="A24" s="150" t="s">
        <v>178</v>
      </c>
      <c r="B24" s="151"/>
      <c r="C24" s="140" t="s">
        <v>179</v>
      </c>
      <c r="D24" s="150"/>
      <c r="E24" s="150"/>
      <c r="G24" s="146">
        <v>430541.836</v>
      </c>
      <c r="H24" s="184">
        <v>6.307938616526144</v>
      </c>
      <c r="I24" s="146">
        <v>68839.429</v>
      </c>
      <c r="J24" s="146">
        <v>134599.586</v>
      </c>
      <c r="K24" s="146">
        <v>139277.568</v>
      </c>
      <c r="L24" s="146">
        <v>87825.253</v>
      </c>
      <c r="M24" s="148">
        <v>1653.447</v>
      </c>
      <c r="O24" s="158"/>
    </row>
    <row r="25" spans="1:15" ht="12.75">
      <c r="A25" s="150" t="s">
        <v>180</v>
      </c>
      <c r="B25" s="151"/>
      <c r="C25" s="140" t="s">
        <v>181</v>
      </c>
      <c r="D25" s="150"/>
      <c r="E25" s="150"/>
      <c r="G25" s="146">
        <v>849615.215</v>
      </c>
      <c r="H25" s="184">
        <v>1.0469896956751228</v>
      </c>
      <c r="I25" s="146">
        <v>338365.859</v>
      </c>
      <c r="J25" s="146">
        <v>395606.789</v>
      </c>
      <c r="K25" s="146">
        <v>74233.381</v>
      </c>
      <c r="L25" s="146">
        <v>41409.186</v>
      </c>
      <c r="M25" s="148">
        <v>222.02</v>
      </c>
      <c r="O25" s="158"/>
    </row>
    <row r="26" spans="1:15" ht="12.75">
      <c r="A26" s="150" t="s">
        <v>182</v>
      </c>
      <c r="B26" s="151"/>
      <c r="C26" s="140" t="s">
        <v>183</v>
      </c>
      <c r="D26" s="150"/>
      <c r="E26" s="150"/>
      <c r="G26" s="146">
        <v>329504.039</v>
      </c>
      <c r="H26" s="184">
        <v>2.4373380297453195</v>
      </c>
      <c r="I26" s="146">
        <v>33522.261</v>
      </c>
      <c r="J26" s="146">
        <v>273520.052</v>
      </c>
      <c r="K26" s="146">
        <v>20862.658</v>
      </c>
      <c r="L26" s="146">
        <v>1599.068</v>
      </c>
      <c r="M26" s="148">
        <v>188.793</v>
      </c>
      <c r="O26" s="158"/>
    </row>
    <row r="27" spans="1:15" ht="12.75">
      <c r="A27" s="150" t="s">
        <v>184</v>
      </c>
      <c r="B27" s="151"/>
      <c r="C27" s="140" t="s">
        <v>185</v>
      </c>
      <c r="D27" s="150"/>
      <c r="E27" s="150"/>
      <c r="G27" s="146">
        <v>279547.133</v>
      </c>
      <c r="H27" s="184">
        <v>-1.5321990017506408</v>
      </c>
      <c r="I27" s="146">
        <v>168691.93</v>
      </c>
      <c r="J27" s="146">
        <v>0.662</v>
      </c>
      <c r="K27" s="146">
        <v>110854.541</v>
      </c>
      <c r="L27" s="146">
        <v>0</v>
      </c>
      <c r="M27" s="148">
        <v>0</v>
      </c>
      <c r="O27" s="158"/>
    </row>
    <row r="28" spans="1:15" ht="12.75">
      <c r="A28" s="150" t="s">
        <v>186</v>
      </c>
      <c r="B28" s="151"/>
      <c r="C28" s="140" t="s">
        <v>187</v>
      </c>
      <c r="D28" s="150"/>
      <c r="E28" s="150"/>
      <c r="G28" s="146">
        <v>1442282.45</v>
      </c>
      <c r="H28" s="184">
        <v>4.887471674292911</v>
      </c>
      <c r="I28" s="146">
        <v>182428.417</v>
      </c>
      <c r="J28" s="146">
        <v>0</v>
      </c>
      <c r="K28" s="146">
        <v>138248.609</v>
      </c>
      <c r="L28" s="146">
        <v>1121605.424</v>
      </c>
      <c r="M28" s="148">
        <v>0</v>
      </c>
      <c r="O28" s="158"/>
    </row>
    <row r="29" spans="1:15" ht="14.25">
      <c r="A29" s="150" t="s">
        <v>188</v>
      </c>
      <c r="B29" s="151"/>
      <c r="C29" s="140" t="s">
        <v>265</v>
      </c>
      <c r="D29" s="150"/>
      <c r="E29" s="150"/>
      <c r="G29" s="146">
        <v>494563.106</v>
      </c>
      <c r="H29" s="184">
        <v>-8.541096516128547</v>
      </c>
      <c r="I29" s="146">
        <v>227252.443</v>
      </c>
      <c r="J29" s="146">
        <v>1169.72</v>
      </c>
      <c r="K29" s="146">
        <v>255392.654</v>
      </c>
      <c r="L29" s="146">
        <v>10748.289</v>
      </c>
      <c r="M29" s="157">
        <v>1.481</v>
      </c>
      <c r="O29" s="158"/>
    </row>
    <row r="30" spans="2:15" ht="12.75">
      <c r="B30" s="145"/>
      <c r="C30" s="140" t="s">
        <v>16</v>
      </c>
      <c r="G30" s="152"/>
      <c r="H30" s="153"/>
      <c r="I30" s="152"/>
      <c r="J30" s="152"/>
      <c r="K30" s="152"/>
      <c r="L30" s="152"/>
      <c r="M30" s="154"/>
      <c r="O30" s="158"/>
    </row>
    <row r="31" spans="1:15" ht="12.75">
      <c r="A31" s="150" t="s">
        <v>189</v>
      </c>
      <c r="B31" s="151"/>
      <c r="C31" s="150"/>
      <c r="D31" s="140" t="s">
        <v>179</v>
      </c>
      <c r="E31" s="150"/>
      <c r="G31" s="146">
        <v>322.258</v>
      </c>
      <c r="H31" s="184">
        <v>170.80504201680674</v>
      </c>
      <c r="I31" s="146">
        <v>3.016</v>
      </c>
      <c r="J31" s="146">
        <v>99.535</v>
      </c>
      <c r="K31" s="146">
        <v>219.659</v>
      </c>
      <c r="L31" s="146">
        <v>0.048</v>
      </c>
      <c r="M31" s="157">
        <v>0.004</v>
      </c>
      <c r="O31" s="158"/>
    </row>
    <row r="32" spans="1:15" ht="12.75">
      <c r="A32" s="191" t="s">
        <v>324</v>
      </c>
      <c r="B32" s="151"/>
      <c r="C32" s="150"/>
      <c r="D32" s="140" t="s">
        <v>181</v>
      </c>
      <c r="E32" s="150"/>
      <c r="G32" s="146">
        <v>63239.827</v>
      </c>
      <c r="H32" s="184">
        <v>-19.205045226901063</v>
      </c>
      <c r="I32" s="146">
        <v>27793.718</v>
      </c>
      <c r="J32" s="146">
        <v>26532.664</v>
      </c>
      <c r="K32" s="146">
        <v>8464.835</v>
      </c>
      <c r="L32" s="146">
        <v>448.61</v>
      </c>
      <c r="M32" s="148">
        <v>209.293</v>
      </c>
      <c r="O32" s="158"/>
    </row>
    <row r="33" spans="1:15" ht="12.75">
      <c r="A33" s="150" t="s">
        <v>190</v>
      </c>
      <c r="B33" s="151"/>
      <c r="C33" s="150"/>
      <c r="D33" s="140" t="s">
        <v>191</v>
      </c>
      <c r="E33" s="150"/>
      <c r="G33" s="146">
        <v>772.482</v>
      </c>
      <c r="H33" s="184">
        <v>127.2005882352941</v>
      </c>
      <c r="I33" s="146">
        <v>326.873</v>
      </c>
      <c r="J33" s="146">
        <v>313.03</v>
      </c>
      <c r="K33" s="146">
        <v>132.579</v>
      </c>
      <c r="L33" s="157">
        <v>0</v>
      </c>
      <c r="M33" s="157">
        <v>0.351</v>
      </c>
      <c r="O33" s="158"/>
    </row>
    <row r="34" spans="2:15" ht="12.75">
      <c r="B34" s="145"/>
      <c r="C34" s="140" t="s">
        <v>192</v>
      </c>
      <c r="G34" s="152"/>
      <c r="H34" s="153"/>
      <c r="I34" s="152"/>
      <c r="J34" s="152"/>
      <c r="K34" s="152"/>
      <c r="L34" s="152"/>
      <c r="M34" s="154"/>
      <c r="O34" s="158"/>
    </row>
    <row r="35" spans="2:15" ht="12.75">
      <c r="B35" s="145"/>
      <c r="D35" s="140" t="s">
        <v>193</v>
      </c>
      <c r="G35" s="152"/>
      <c r="H35" s="153"/>
      <c r="I35" s="152"/>
      <c r="J35" s="152"/>
      <c r="K35" s="152"/>
      <c r="L35" s="152"/>
      <c r="M35" s="154"/>
      <c r="O35" s="158"/>
    </row>
    <row r="36" spans="1:15" ht="12.75">
      <c r="A36" s="150" t="s">
        <v>194</v>
      </c>
      <c r="B36" s="151"/>
      <c r="C36" s="150"/>
      <c r="D36" s="150"/>
      <c r="E36" s="140" t="s">
        <v>195</v>
      </c>
      <c r="G36" s="146">
        <v>0</v>
      </c>
      <c r="H36" s="146">
        <v>0</v>
      </c>
      <c r="I36" s="146">
        <v>0</v>
      </c>
      <c r="J36" s="146">
        <v>0</v>
      </c>
      <c r="K36" s="146">
        <v>0</v>
      </c>
      <c r="L36" s="146">
        <v>0</v>
      </c>
      <c r="M36" s="148">
        <v>0</v>
      </c>
      <c r="O36" s="158"/>
    </row>
    <row r="37" spans="1:15" ht="12.75">
      <c r="A37" s="150" t="s">
        <v>196</v>
      </c>
      <c r="B37" s="151"/>
      <c r="C37" s="150"/>
      <c r="D37" s="150"/>
      <c r="E37" s="140" t="s">
        <v>197</v>
      </c>
      <c r="G37" s="146">
        <v>0</v>
      </c>
      <c r="H37" s="188" t="s">
        <v>312</v>
      </c>
      <c r="I37" s="146">
        <v>0</v>
      </c>
      <c r="J37" s="146">
        <v>0</v>
      </c>
      <c r="K37" s="146">
        <v>0</v>
      </c>
      <c r="L37" s="146">
        <v>0</v>
      </c>
      <c r="M37" s="148">
        <v>0</v>
      </c>
      <c r="O37" s="158"/>
    </row>
    <row r="38" spans="1:15" ht="12.75">
      <c r="A38" s="150" t="s">
        <v>198</v>
      </c>
      <c r="B38" s="151"/>
      <c r="C38" s="150"/>
      <c r="D38" s="140" t="s">
        <v>199</v>
      </c>
      <c r="E38" s="150"/>
      <c r="G38" s="146">
        <v>2003914.489</v>
      </c>
      <c r="H38" s="184">
        <v>4.917977708690458</v>
      </c>
      <c r="I38" s="146">
        <v>305876.022</v>
      </c>
      <c r="J38" s="146">
        <v>1177558.259</v>
      </c>
      <c r="K38" s="146">
        <v>520480.208</v>
      </c>
      <c r="L38" s="146">
        <v>0</v>
      </c>
      <c r="M38" s="148">
        <v>2.89</v>
      </c>
      <c r="O38" s="158"/>
    </row>
    <row r="39" spans="1:15" ht="12.75">
      <c r="A39" s="150" t="s">
        <v>200</v>
      </c>
      <c r="B39" s="151"/>
      <c r="C39" s="150"/>
      <c r="D39" s="140" t="s">
        <v>201</v>
      </c>
      <c r="E39" s="150"/>
      <c r="G39" s="146">
        <v>72035.279</v>
      </c>
      <c r="H39" s="184">
        <v>6.251425579302904</v>
      </c>
      <c r="I39" s="146">
        <v>185.578</v>
      </c>
      <c r="J39" s="146">
        <v>71808.107</v>
      </c>
      <c r="K39" s="146">
        <v>41.594</v>
      </c>
      <c r="L39" s="146">
        <v>0</v>
      </c>
      <c r="M39" s="148">
        <v>15.984</v>
      </c>
      <c r="O39" s="158"/>
    </row>
    <row r="40" spans="1:15" ht="12.75">
      <c r="A40" s="150" t="s">
        <v>202</v>
      </c>
      <c r="B40" s="151"/>
      <c r="C40" s="140" t="s">
        <v>203</v>
      </c>
      <c r="D40" s="150"/>
      <c r="E40" s="150"/>
      <c r="G40" s="146">
        <v>1979.946</v>
      </c>
      <c r="H40" s="188" t="s">
        <v>312</v>
      </c>
      <c r="I40" s="146">
        <v>0</v>
      </c>
      <c r="J40" s="146">
        <v>1979.946</v>
      </c>
      <c r="K40" s="146">
        <v>0</v>
      </c>
      <c r="L40" s="146">
        <v>0</v>
      </c>
      <c r="M40" s="148">
        <v>0.003</v>
      </c>
      <c r="O40" s="158"/>
    </row>
    <row r="41" spans="1:15" ht="12.75">
      <c r="A41" s="150" t="s">
        <v>204</v>
      </c>
      <c r="B41" s="151"/>
      <c r="C41" s="140" t="s">
        <v>275</v>
      </c>
      <c r="D41" s="150"/>
      <c r="E41" s="150"/>
      <c r="G41" s="146">
        <v>118265.79</v>
      </c>
      <c r="H41" s="184">
        <v>-6.083104362879794</v>
      </c>
      <c r="I41" s="146">
        <v>16191.519</v>
      </c>
      <c r="J41" s="146">
        <v>91487.633</v>
      </c>
      <c r="K41" s="146">
        <v>5336.907</v>
      </c>
      <c r="L41" s="146">
        <v>5249.731</v>
      </c>
      <c r="M41" s="148">
        <v>124.212</v>
      </c>
      <c r="O41" s="158"/>
    </row>
    <row r="42" spans="2:15" ht="12.75">
      <c r="B42" s="145"/>
      <c r="C42" s="140" t="s">
        <v>145</v>
      </c>
      <c r="G42" s="146">
        <v>10891447.509</v>
      </c>
      <c r="H42" s="184">
        <v>-10.928528793740014</v>
      </c>
      <c r="I42" s="146">
        <v>3147418.3899999997</v>
      </c>
      <c r="J42" s="146">
        <v>4345712.209000001</v>
      </c>
      <c r="K42" s="146">
        <v>2033973.8499999999</v>
      </c>
      <c r="L42" s="146">
        <v>1364343.06</v>
      </c>
      <c r="M42" s="148">
        <v>93684.52000000002</v>
      </c>
      <c r="O42" s="158"/>
    </row>
    <row r="43" spans="2:15" ht="5.25" customHeight="1">
      <c r="B43" s="145"/>
      <c r="G43" s="152"/>
      <c r="H43" s="153"/>
      <c r="I43" s="152"/>
      <c r="J43" s="152"/>
      <c r="K43" s="152"/>
      <c r="L43" s="152"/>
      <c r="M43" s="154"/>
      <c r="O43" s="158"/>
    </row>
    <row r="44" spans="2:15" ht="12.75">
      <c r="B44" s="145"/>
      <c r="C44" s="140" t="s">
        <v>205</v>
      </c>
      <c r="G44" s="152"/>
      <c r="H44" s="153"/>
      <c r="I44" s="152"/>
      <c r="J44" s="152"/>
      <c r="K44" s="152"/>
      <c r="L44" s="152"/>
      <c r="M44" s="154"/>
      <c r="O44" s="158"/>
    </row>
    <row r="45" spans="2:15" ht="5.25" customHeight="1">
      <c r="B45" s="145"/>
      <c r="G45" s="152"/>
      <c r="H45" s="153"/>
      <c r="I45" s="152"/>
      <c r="J45" s="152"/>
      <c r="K45" s="152"/>
      <c r="L45" s="152"/>
      <c r="M45" s="154"/>
      <c r="O45" s="158"/>
    </row>
    <row r="46" spans="1:15" ht="12.75">
      <c r="A46" s="150" t="s">
        <v>206</v>
      </c>
      <c r="B46" s="151"/>
      <c r="C46" s="140" t="s">
        <v>207</v>
      </c>
      <c r="D46" s="150"/>
      <c r="E46" s="150"/>
      <c r="G46" s="146">
        <v>0</v>
      </c>
      <c r="H46" s="188" t="s">
        <v>312</v>
      </c>
      <c r="I46" s="146">
        <v>0</v>
      </c>
      <c r="J46" s="146">
        <v>0</v>
      </c>
      <c r="K46" s="146">
        <v>0</v>
      </c>
      <c r="L46" s="146">
        <v>0</v>
      </c>
      <c r="M46" s="148">
        <v>0</v>
      </c>
      <c r="O46" s="158"/>
    </row>
    <row r="47" spans="1:15" ht="12.75">
      <c r="A47" s="150" t="s">
        <v>208</v>
      </c>
      <c r="B47" s="151"/>
      <c r="C47" s="140" t="s">
        <v>209</v>
      </c>
      <c r="D47" s="150"/>
      <c r="E47" s="150"/>
      <c r="G47" s="146">
        <v>16737.397</v>
      </c>
      <c r="H47" s="188" t="s">
        <v>312</v>
      </c>
      <c r="I47" s="146">
        <v>11275.803</v>
      </c>
      <c r="J47" s="146">
        <v>2947.194</v>
      </c>
      <c r="K47" s="146">
        <v>2514.4</v>
      </c>
      <c r="L47" s="146">
        <v>0</v>
      </c>
      <c r="M47" s="148">
        <v>0.003</v>
      </c>
      <c r="O47" s="158"/>
    </row>
    <row r="48" spans="1:15" ht="12.75">
      <c r="A48" s="150" t="s">
        <v>210</v>
      </c>
      <c r="B48" s="151"/>
      <c r="C48" s="140" t="s">
        <v>211</v>
      </c>
      <c r="D48" s="150"/>
      <c r="E48" s="150"/>
      <c r="G48" s="146">
        <v>50581.111</v>
      </c>
      <c r="H48" s="184">
        <v>-2.5674943175251457</v>
      </c>
      <c r="I48" s="146">
        <v>25234.733</v>
      </c>
      <c r="J48" s="146">
        <v>14594.435</v>
      </c>
      <c r="K48" s="146">
        <v>10751.943</v>
      </c>
      <c r="L48" s="146">
        <v>0</v>
      </c>
      <c r="M48" s="148">
        <v>0</v>
      </c>
      <c r="O48" s="158"/>
    </row>
    <row r="49" spans="1:15" ht="12.75">
      <c r="A49" s="191" t="s">
        <v>325</v>
      </c>
      <c r="B49" s="151"/>
      <c r="C49" s="140" t="s">
        <v>272</v>
      </c>
      <c r="D49" s="150"/>
      <c r="E49" s="150"/>
      <c r="G49" s="146">
        <v>70844.922</v>
      </c>
      <c r="H49" s="188" t="s">
        <v>312</v>
      </c>
      <c r="I49" s="146">
        <v>58611.364</v>
      </c>
      <c r="J49" s="146">
        <v>11318.911</v>
      </c>
      <c r="K49" s="146">
        <v>889.843</v>
      </c>
      <c r="L49" s="146">
        <v>24.804</v>
      </c>
      <c r="M49" s="148">
        <v>13.159</v>
      </c>
      <c r="O49" s="158"/>
    </row>
    <row r="50" spans="1:15" ht="12.75">
      <c r="A50" s="150" t="s">
        <v>212</v>
      </c>
      <c r="B50" s="151"/>
      <c r="C50" s="140" t="s">
        <v>273</v>
      </c>
      <c r="D50" s="150"/>
      <c r="E50" s="150"/>
      <c r="G50" s="146"/>
      <c r="H50" s="146"/>
      <c r="I50" s="146"/>
      <c r="J50" s="146"/>
      <c r="K50" s="146"/>
      <c r="L50" s="146"/>
      <c r="M50" s="148"/>
      <c r="O50" s="158"/>
    </row>
    <row r="51" spans="2:15" ht="12.75">
      <c r="B51" s="145"/>
      <c r="D51" s="140" t="s">
        <v>274</v>
      </c>
      <c r="G51" s="146">
        <v>426319.427</v>
      </c>
      <c r="H51" s="184">
        <v>17.013031138924347</v>
      </c>
      <c r="I51" s="146">
        <v>64513.573</v>
      </c>
      <c r="J51" s="146">
        <v>306367.578</v>
      </c>
      <c r="K51" s="146">
        <v>53253.1</v>
      </c>
      <c r="L51" s="146">
        <v>2185.176</v>
      </c>
      <c r="M51" s="148">
        <v>2391.196</v>
      </c>
      <c r="O51" s="158"/>
    </row>
    <row r="52" spans="1:15" ht="12.75">
      <c r="A52" s="150" t="s">
        <v>213</v>
      </c>
      <c r="B52" s="151"/>
      <c r="C52" s="140" t="s">
        <v>20</v>
      </c>
      <c r="D52" s="150"/>
      <c r="E52" s="150"/>
      <c r="G52" s="146">
        <v>1015489.91</v>
      </c>
      <c r="H52" s="184">
        <v>22.78176427843384</v>
      </c>
      <c r="I52" s="146">
        <v>210070.353</v>
      </c>
      <c r="J52" s="146">
        <v>655552.309</v>
      </c>
      <c r="K52" s="146">
        <v>133077.271</v>
      </c>
      <c r="L52" s="146">
        <v>16789.977</v>
      </c>
      <c r="M52" s="148">
        <v>2693.352</v>
      </c>
      <c r="O52" s="158"/>
    </row>
    <row r="53" spans="2:15" ht="12.75">
      <c r="B53" s="145"/>
      <c r="C53" s="140" t="s">
        <v>214</v>
      </c>
      <c r="G53" s="146">
        <v>235515.189</v>
      </c>
      <c r="H53" s="184">
        <v>31.50587634219474</v>
      </c>
      <c r="I53" s="146">
        <v>80368.649</v>
      </c>
      <c r="J53" s="146">
        <v>89212.321</v>
      </c>
      <c r="K53" s="146">
        <v>59362.382</v>
      </c>
      <c r="L53" s="146">
        <v>6571.837</v>
      </c>
      <c r="M53" s="148">
        <v>249.125</v>
      </c>
      <c r="O53" s="158"/>
    </row>
    <row r="54" spans="2:15" ht="12.75">
      <c r="B54" s="145"/>
      <c r="F54" s="140" t="s">
        <v>31</v>
      </c>
      <c r="G54" s="146">
        <v>176549.735</v>
      </c>
      <c r="H54" s="184">
        <v>19.824714945025093</v>
      </c>
      <c r="I54" s="146">
        <v>29233.724</v>
      </c>
      <c r="J54" s="146">
        <v>122680.891</v>
      </c>
      <c r="K54" s="146">
        <v>24635.12</v>
      </c>
      <c r="L54" s="146">
        <v>0</v>
      </c>
      <c r="M54" s="148">
        <v>5.706</v>
      </c>
      <c r="O54" s="158"/>
    </row>
    <row r="55" spans="2:15" ht="12.75">
      <c r="B55" s="145"/>
      <c r="F55" s="140" t="s">
        <v>215</v>
      </c>
      <c r="G55" s="146">
        <v>63187.963</v>
      </c>
      <c r="H55" s="184">
        <v>-1.165340278103642</v>
      </c>
      <c r="I55" s="146">
        <v>3448.476</v>
      </c>
      <c r="J55" s="146">
        <v>59739.487</v>
      </c>
      <c r="K55" s="146">
        <v>0</v>
      </c>
      <c r="L55" s="146">
        <v>0</v>
      </c>
      <c r="M55" s="148">
        <v>360.928</v>
      </c>
      <c r="O55" s="158"/>
    </row>
    <row r="56" spans="1:15" ht="12.75">
      <c r="A56" s="150" t="s">
        <v>216</v>
      </c>
      <c r="B56" s="151"/>
      <c r="C56" s="140" t="s">
        <v>217</v>
      </c>
      <c r="D56" s="150"/>
      <c r="E56" s="150"/>
      <c r="G56" s="152"/>
      <c r="H56" s="153"/>
      <c r="I56" s="152"/>
      <c r="J56" s="152"/>
      <c r="K56" s="152"/>
      <c r="L56" s="152"/>
      <c r="M56" s="154"/>
      <c r="O56" s="158"/>
    </row>
    <row r="57" spans="2:15" ht="12.75">
      <c r="B57" s="145"/>
      <c r="D57" s="140" t="s">
        <v>218</v>
      </c>
      <c r="G57" s="146">
        <v>507889.64</v>
      </c>
      <c r="H57" s="184">
        <v>-6.928610827580769</v>
      </c>
      <c r="I57" s="146">
        <v>276207.65</v>
      </c>
      <c r="J57" s="146">
        <v>166566.833</v>
      </c>
      <c r="K57" s="146">
        <v>63212.519</v>
      </c>
      <c r="L57" s="146">
        <v>1902.638</v>
      </c>
      <c r="M57" s="148">
        <v>1818.892</v>
      </c>
      <c r="O57" s="158"/>
    </row>
    <row r="58" spans="2:15" ht="12.75">
      <c r="B58" s="145"/>
      <c r="C58" s="140" t="s">
        <v>219</v>
      </c>
      <c r="G58" s="152"/>
      <c r="H58" s="153"/>
      <c r="I58" s="152"/>
      <c r="J58" s="152"/>
      <c r="K58" s="152"/>
      <c r="L58" s="152"/>
      <c r="M58" s="154"/>
      <c r="O58" s="158"/>
    </row>
    <row r="59" spans="2:15" ht="12.75">
      <c r="B59" s="145"/>
      <c r="D59" s="140" t="s">
        <v>220</v>
      </c>
      <c r="G59" s="152"/>
      <c r="H59" s="153"/>
      <c r="I59" s="152"/>
      <c r="J59" s="152"/>
      <c r="K59" s="152"/>
      <c r="L59" s="152"/>
      <c r="M59" s="154"/>
      <c r="O59" s="158"/>
    </row>
    <row r="60" spans="1:15" ht="12.75">
      <c r="A60" s="150" t="s">
        <v>221</v>
      </c>
      <c r="B60" s="151"/>
      <c r="C60" s="150"/>
      <c r="D60" s="140" t="s">
        <v>179</v>
      </c>
      <c r="E60" s="150"/>
      <c r="G60" s="146">
        <v>33014.935</v>
      </c>
      <c r="H60" s="184">
        <v>-2.920092331216182</v>
      </c>
      <c r="I60" s="146">
        <v>5145.764</v>
      </c>
      <c r="J60" s="146">
        <v>18160.815</v>
      </c>
      <c r="K60" s="146">
        <v>9568.856</v>
      </c>
      <c r="L60" s="146">
        <v>139.5</v>
      </c>
      <c r="M60" s="148">
        <v>75.5</v>
      </c>
      <c r="O60" s="158"/>
    </row>
    <row r="61" spans="1:15" ht="12.75">
      <c r="A61" s="150" t="s">
        <v>222</v>
      </c>
      <c r="B61" s="151"/>
      <c r="C61" s="150"/>
      <c r="D61" s="140" t="s">
        <v>181</v>
      </c>
      <c r="E61" s="150"/>
      <c r="G61" s="146">
        <v>105437.58</v>
      </c>
      <c r="H61" s="184">
        <v>12.854369139872418</v>
      </c>
      <c r="I61" s="146">
        <v>31758.848</v>
      </c>
      <c r="J61" s="146">
        <v>50902.526</v>
      </c>
      <c r="K61" s="146">
        <v>16655.941</v>
      </c>
      <c r="L61" s="146">
        <v>6120.265</v>
      </c>
      <c r="M61" s="148">
        <v>32.13</v>
      </c>
      <c r="O61" s="158"/>
    </row>
    <row r="62" spans="1:15" ht="12.75">
      <c r="A62" s="150" t="s">
        <v>223</v>
      </c>
      <c r="B62" s="151"/>
      <c r="C62" s="140" t="s">
        <v>224</v>
      </c>
      <c r="D62" s="150"/>
      <c r="E62" s="150"/>
      <c r="G62" s="146">
        <v>159.287</v>
      </c>
      <c r="H62" s="184">
        <v>30.563114754098365</v>
      </c>
      <c r="I62" s="146">
        <v>23.892</v>
      </c>
      <c r="J62" s="146">
        <v>104.382</v>
      </c>
      <c r="K62" s="146">
        <v>31.013</v>
      </c>
      <c r="L62" s="146">
        <v>0</v>
      </c>
      <c r="M62" s="148">
        <v>0</v>
      </c>
      <c r="O62" s="158"/>
    </row>
    <row r="63" spans="1:15" ht="12.75">
      <c r="A63" s="150" t="s">
        <v>225</v>
      </c>
      <c r="B63" s="151"/>
      <c r="C63" s="140" t="s">
        <v>226</v>
      </c>
      <c r="D63" s="150"/>
      <c r="E63" s="150"/>
      <c r="G63" s="146">
        <v>635.459</v>
      </c>
      <c r="H63" s="184">
        <v>99.20344827586206</v>
      </c>
      <c r="I63" s="146">
        <v>0</v>
      </c>
      <c r="J63" s="146">
        <v>558.163</v>
      </c>
      <c r="K63" s="146">
        <v>0</v>
      </c>
      <c r="L63" s="146">
        <v>77.296</v>
      </c>
      <c r="M63" s="148">
        <v>0</v>
      </c>
      <c r="O63" s="158"/>
    </row>
    <row r="64" spans="1:15" ht="12.75">
      <c r="A64" s="150" t="s">
        <v>227</v>
      </c>
      <c r="B64" s="151"/>
      <c r="C64" s="140" t="s">
        <v>228</v>
      </c>
      <c r="D64" s="150"/>
      <c r="E64" s="150"/>
      <c r="G64" s="146">
        <v>2915.931</v>
      </c>
      <c r="H64" s="184">
        <v>-67.39790921288014</v>
      </c>
      <c r="I64" s="146">
        <v>0</v>
      </c>
      <c r="J64" s="146">
        <v>2915.931</v>
      </c>
      <c r="K64" s="146">
        <v>0</v>
      </c>
      <c r="L64" s="146">
        <v>0</v>
      </c>
      <c r="M64" s="148">
        <v>50.564</v>
      </c>
      <c r="O64" s="158"/>
    </row>
    <row r="65" spans="1:15" ht="12.75">
      <c r="A65" s="150" t="s">
        <v>229</v>
      </c>
      <c r="B65" s="151"/>
      <c r="C65" s="140" t="s">
        <v>271</v>
      </c>
      <c r="D65" s="150"/>
      <c r="E65" s="150"/>
      <c r="G65" s="146">
        <v>33980.631</v>
      </c>
      <c r="H65" s="184">
        <v>-20.53173292797007</v>
      </c>
      <c r="I65" s="146">
        <v>0</v>
      </c>
      <c r="J65" s="146">
        <v>33980.631</v>
      </c>
      <c r="K65" s="146">
        <v>0</v>
      </c>
      <c r="L65" s="146">
        <v>0</v>
      </c>
      <c r="M65" s="148">
        <v>116.33</v>
      </c>
      <c r="O65" s="158"/>
    </row>
    <row r="66" spans="2:15" ht="12.75">
      <c r="B66" s="145"/>
      <c r="C66" s="140" t="s">
        <v>165</v>
      </c>
      <c r="G66" s="146">
        <v>2264006.23</v>
      </c>
      <c r="H66" s="184">
        <v>-29.280767076664247</v>
      </c>
      <c r="I66" s="146">
        <v>682841.98</v>
      </c>
      <c r="J66" s="146">
        <v>1263969.708</v>
      </c>
      <c r="K66" s="146">
        <v>289954.886</v>
      </c>
      <c r="L66" s="146">
        <v>27239.655999999995</v>
      </c>
      <c r="M66" s="148">
        <v>7191.125999999999</v>
      </c>
      <c r="O66" s="158"/>
    </row>
    <row r="67" spans="2:15" ht="12.75">
      <c r="B67" s="145"/>
      <c r="C67" s="140" t="s">
        <v>230</v>
      </c>
      <c r="G67" s="152"/>
      <c r="H67" s="153"/>
      <c r="I67" s="152"/>
      <c r="J67" s="152"/>
      <c r="K67" s="152"/>
      <c r="L67" s="152"/>
      <c r="M67" s="154"/>
      <c r="O67" s="158"/>
    </row>
    <row r="68" spans="2:15" ht="12.75">
      <c r="B68" s="145"/>
      <c r="D68" s="140" t="s">
        <v>167</v>
      </c>
      <c r="G68" s="146">
        <v>13155453.739</v>
      </c>
      <c r="H68" s="184">
        <v>-14.736439436150874</v>
      </c>
      <c r="I68" s="146">
        <v>3830260.3699999996</v>
      </c>
      <c r="J68" s="146">
        <v>5609681.917000001</v>
      </c>
      <c r="K68" s="146">
        <v>2323928.736</v>
      </c>
      <c r="L68" s="146">
        <v>1391582.716</v>
      </c>
      <c r="M68" s="148">
        <v>100875.64600000002</v>
      </c>
      <c r="O68" s="158"/>
    </row>
    <row r="69" ht="9.75" customHeight="1">
      <c r="A69" s="140" t="s">
        <v>168</v>
      </c>
    </row>
    <row r="70" spans="1:5" ht="14.25">
      <c r="A70" s="155" t="s">
        <v>266</v>
      </c>
      <c r="B70" s="150"/>
      <c r="C70" s="150"/>
      <c r="D70" s="150"/>
      <c r="E70" s="150"/>
    </row>
    <row r="71" spans="1:5" ht="12.75">
      <c r="A71" s="150" t="s">
        <v>169</v>
      </c>
      <c r="B71" s="150"/>
      <c r="C71" s="150"/>
      <c r="D71" s="150"/>
      <c r="E71" s="150"/>
    </row>
  </sheetData>
  <sheetProtection/>
  <mergeCells count="15">
    <mergeCell ref="J6:J11"/>
    <mergeCell ref="K6:K11"/>
    <mergeCell ref="L6:L11"/>
    <mergeCell ref="M6:M11"/>
    <mergeCell ref="I12:M12"/>
    <mergeCell ref="A1:M1"/>
    <mergeCell ref="A2:M2"/>
    <mergeCell ref="A4:A12"/>
    <mergeCell ref="B4:F12"/>
    <mergeCell ref="G4:H4"/>
    <mergeCell ref="I4:L5"/>
    <mergeCell ref="G5:H5"/>
    <mergeCell ref="G6:G11"/>
    <mergeCell ref="H6:H11"/>
    <mergeCell ref="I6:I11"/>
  </mergeCells>
  <printOptions horizontalCentered="1"/>
  <pageMargins left="0.3937007874015748" right="0.3937007874015748" top="0.5905511811023623" bottom="0.7874015748031497" header="0.4724409448818898" footer="0.3937007874015748"/>
  <pageSetup horizontalDpi="600" verticalDpi="600" orientation="portrait" paperSize="9" scale="80" r:id="rId1"/>
  <headerFooter alignWithMargins="0">
    <oddFooter>&amp;C11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O75"/>
  <sheetViews>
    <sheetView zoomScalePageLayoutView="0" workbookViewId="0" topLeftCell="A4">
      <pane xSplit="7" ySplit="3" topLeftCell="H7" activePane="bottomRight" state="frozen"/>
      <selection pane="topLeft" activeCell="A4" sqref="A4"/>
      <selection pane="topRight" activeCell="H4" sqref="H4"/>
      <selection pane="bottomLeft" activeCell="A7" sqref="A7"/>
      <selection pane="bottomRight" activeCell="K97" sqref="K97"/>
    </sheetView>
  </sheetViews>
  <sheetFormatPr defaultColWidth="10.28125" defaultRowHeight="12.75"/>
  <cols>
    <col min="1" max="2" width="1.1484375" style="79" customWidth="1"/>
    <col min="3" max="3" width="5.28125" style="79" customWidth="1"/>
    <col min="4" max="4" width="8.00390625" style="79" customWidth="1"/>
    <col min="5" max="5" width="1.1484375" style="79" customWidth="1"/>
    <col min="6" max="6" width="6.7109375" style="79" customWidth="1"/>
    <col min="7" max="7" width="0.5625" style="79" customWidth="1"/>
    <col min="8" max="8" width="9.7109375" style="79" customWidth="1"/>
    <col min="9" max="14" width="9.7109375" style="80" customWidth="1"/>
    <col min="15" max="15" width="9.7109375" style="79" customWidth="1"/>
    <col min="16" max="16384" width="10.28125" style="79" customWidth="1"/>
  </cols>
  <sheetData>
    <row r="1" spans="1:15" ht="12.75">
      <c r="A1" s="317" t="s">
        <v>297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</row>
    <row r="2" spans="1:15" ht="12.75">
      <c r="A2" s="317" t="s">
        <v>315</v>
      </c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7"/>
      <c r="O2" s="317"/>
    </row>
    <row r="3" ht="9" customHeight="1"/>
    <row r="4" spans="1:15" ht="12.75" customHeight="1">
      <c r="A4" s="319" t="s">
        <v>64</v>
      </c>
      <c r="B4" s="320"/>
      <c r="C4" s="320"/>
      <c r="D4" s="320"/>
      <c r="E4" s="320"/>
      <c r="F4" s="320"/>
      <c r="G4" s="321"/>
      <c r="H4" s="81" t="s">
        <v>65</v>
      </c>
      <c r="I4" s="81" t="s">
        <v>66</v>
      </c>
      <c r="J4" s="81" t="s">
        <v>65</v>
      </c>
      <c r="K4" s="82" t="s">
        <v>65</v>
      </c>
      <c r="L4" s="81" t="s">
        <v>67</v>
      </c>
      <c r="M4" s="81" t="s">
        <v>68</v>
      </c>
      <c r="N4" s="328" t="s">
        <v>69</v>
      </c>
      <c r="O4" s="330" t="s">
        <v>70</v>
      </c>
    </row>
    <row r="5" spans="1:15" ht="12.75">
      <c r="A5" s="322"/>
      <c r="B5" s="322"/>
      <c r="C5" s="322"/>
      <c r="D5" s="322"/>
      <c r="E5" s="322"/>
      <c r="F5" s="322"/>
      <c r="G5" s="323"/>
      <c r="H5" s="83" t="s">
        <v>71</v>
      </c>
      <c r="I5" s="83" t="s">
        <v>71</v>
      </c>
      <c r="J5" s="83" t="s">
        <v>72</v>
      </c>
      <c r="K5" s="84" t="s">
        <v>73</v>
      </c>
      <c r="L5" s="83" t="s">
        <v>73</v>
      </c>
      <c r="M5" s="83" t="s">
        <v>73</v>
      </c>
      <c r="N5" s="329"/>
      <c r="O5" s="331"/>
    </row>
    <row r="6" spans="1:15" ht="12.75">
      <c r="A6" s="324"/>
      <c r="B6" s="324"/>
      <c r="C6" s="324"/>
      <c r="D6" s="324"/>
      <c r="E6" s="324"/>
      <c r="F6" s="324"/>
      <c r="G6" s="325"/>
      <c r="H6" s="326" t="s">
        <v>74</v>
      </c>
      <c r="I6" s="327"/>
      <c r="J6" s="327"/>
      <c r="K6" s="327"/>
      <c r="L6" s="327"/>
      <c r="M6" s="327"/>
      <c r="N6" s="327"/>
      <c r="O6" s="327"/>
    </row>
    <row r="7" ht="6" customHeight="1"/>
    <row r="8" spans="1:15" s="104" customFormat="1" ht="12.75">
      <c r="A8" s="318" t="s">
        <v>75</v>
      </c>
      <c r="B8" s="318"/>
      <c r="C8" s="318"/>
      <c r="D8" s="318"/>
      <c r="E8" s="318"/>
      <c r="F8" s="318"/>
      <c r="G8" s="318"/>
      <c r="H8" s="318"/>
      <c r="I8" s="318"/>
      <c r="J8" s="318"/>
      <c r="K8" s="318"/>
      <c r="L8" s="318"/>
      <c r="M8" s="318"/>
      <c r="N8" s="318"/>
      <c r="O8" s="318"/>
    </row>
    <row r="9" ht="6" customHeight="1"/>
    <row r="10" spans="1:15" ht="12.75">
      <c r="A10" s="86" t="s">
        <v>33</v>
      </c>
      <c r="B10" s="86"/>
      <c r="C10" s="86"/>
      <c r="D10" s="86"/>
      <c r="E10" s="86"/>
      <c r="F10" s="86"/>
      <c r="H10" s="80"/>
      <c r="O10" s="80"/>
    </row>
    <row r="11" spans="8:15" ht="6" customHeight="1">
      <c r="H11" s="87"/>
      <c r="I11" s="87"/>
      <c r="J11" s="87" t="s">
        <v>0</v>
      </c>
      <c r="K11" s="87"/>
      <c r="L11" s="87"/>
      <c r="M11" s="87"/>
      <c r="N11" s="87"/>
      <c r="O11" s="80"/>
    </row>
    <row r="12" spans="1:15" ht="12.75">
      <c r="A12" s="108" t="s">
        <v>76</v>
      </c>
      <c r="B12" s="105"/>
      <c r="C12" s="105"/>
      <c r="D12" s="105"/>
      <c r="E12" s="105"/>
      <c r="F12" s="105"/>
      <c r="G12" s="88"/>
      <c r="H12" s="167">
        <v>535</v>
      </c>
      <c r="I12" s="167">
        <v>0</v>
      </c>
      <c r="J12" s="167">
        <v>0</v>
      </c>
      <c r="K12" s="167">
        <v>0</v>
      </c>
      <c r="L12" s="167">
        <v>332</v>
      </c>
      <c r="M12" s="167">
        <v>0</v>
      </c>
      <c r="N12" s="167">
        <v>0</v>
      </c>
      <c r="O12" s="168">
        <v>403.91440475035085</v>
      </c>
    </row>
    <row r="13" spans="1:15" ht="12.75">
      <c r="A13" s="91" t="s">
        <v>78</v>
      </c>
      <c r="B13" s="106"/>
      <c r="C13" s="107"/>
      <c r="D13" s="106" t="s">
        <v>268</v>
      </c>
      <c r="E13" s="108" t="s">
        <v>77</v>
      </c>
      <c r="F13" s="105"/>
      <c r="G13" s="88"/>
      <c r="H13" s="167">
        <v>0</v>
      </c>
      <c r="I13" s="167">
        <v>0</v>
      </c>
      <c r="J13" s="167">
        <v>0</v>
      </c>
      <c r="K13" s="167">
        <v>0</v>
      </c>
      <c r="L13" s="167">
        <v>0</v>
      </c>
      <c r="M13" s="167">
        <v>0</v>
      </c>
      <c r="N13" s="167">
        <v>485</v>
      </c>
      <c r="O13" s="168">
        <v>485</v>
      </c>
    </row>
    <row r="14" spans="1:15" ht="12.75">
      <c r="A14" s="91" t="s">
        <v>55</v>
      </c>
      <c r="B14" s="106"/>
      <c r="C14" s="107"/>
      <c r="D14" s="106" t="s">
        <v>268</v>
      </c>
      <c r="E14" s="108" t="s">
        <v>78</v>
      </c>
      <c r="F14" s="105"/>
      <c r="G14" s="88"/>
      <c r="H14" s="167">
        <v>350</v>
      </c>
      <c r="I14" s="167">
        <v>0</v>
      </c>
      <c r="J14" s="167">
        <v>295</v>
      </c>
      <c r="K14" s="167">
        <v>0</v>
      </c>
      <c r="L14" s="167">
        <v>350</v>
      </c>
      <c r="M14" s="167">
        <v>340</v>
      </c>
      <c r="N14" s="167">
        <v>0</v>
      </c>
      <c r="O14" s="168">
        <v>341.7006862567694</v>
      </c>
    </row>
    <row r="15" spans="1:15" ht="12.75">
      <c r="A15" s="91"/>
      <c r="B15" s="107" t="s">
        <v>56</v>
      </c>
      <c r="C15" s="107"/>
      <c r="D15" s="106" t="s">
        <v>268</v>
      </c>
      <c r="E15" s="108" t="s">
        <v>55</v>
      </c>
      <c r="F15" s="105"/>
      <c r="G15" s="88"/>
      <c r="H15" s="167">
        <v>330</v>
      </c>
      <c r="I15" s="167">
        <v>300</v>
      </c>
      <c r="J15" s="167">
        <v>0</v>
      </c>
      <c r="K15" s="167">
        <v>263.21103880435226</v>
      </c>
      <c r="L15" s="167">
        <v>0</v>
      </c>
      <c r="M15" s="167">
        <v>286.6251871828884</v>
      </c>
      <c r="N15" s="167">
        <v>275</v>
      </c>
      <c r="O15" s="168">
        <v>287.2682016521239</v>
      </c>
    </row>
    <row r="16" spans="2:15" ht="12.75">
      <c r="B16" s="106"/>
      <c r="C16" s="106"/>
      <c r="D16" s="111" t="s">
        <v>54</v>
      </c>
      <c r="E16" s="107"/>
      <c r="F16" s="108" t="s">
        <v>56</v>
      </c>
      <c r="G16" s="88"/>
      <c r="H16" s="167">
        <v>0</v>
      </c>
      <c r="I16" s="167">
        <v>350</v>
      </c>
      <c r="J16" s="167">
        <v>284.58607095926413</v>
      </c>
      <c r="K16" s="167">
        <v>323.1975881540863</v>
      </c>
      <c r="L16" s="167">
        <v>341.00074182734943</v>
      </c>
      <c r="M16" s="167">
        <v>0</v>
      </c>
      <c r="N16" s="167">
        <v>258.4179896784258</v>
      </c>
      <c r="O16" s="168">
        <v>315.0825428792846</v>
      </c>
    </row>
    <row r="17" spans="6:15" ht="12.75">
      <c r="F17" s="92" t="s">
        <v>250</v>
      </c>
      <c r="G17" s="88"/>
      <c r="H17" s="169">
        <v>415</v>
      </c>
      <c r="I17" s="169">
        <v>328</v>
      </c>
      <c r="J17" s="169">
        <v>288</v>
      </c>
      <c r="K17" s="169">
        <v>285</v>
      </c>
      <c r="L17" s="169">
        <v>340</v>
      </c>
      <c r="M17" s="169">
        <v>320</v>
      </c>
      <c r="N17" s="169">
        <v>342</v>
      </c>
      <c r="O17" s="170">
        <v>343</v>
      </c>
    </row>
    <row r="18" spans="7:15" ht="6" customHeight="1">
      <c r="G18" s="93"/>
      <c r="H18" s="171"/>
      <c r="I18" s="172"/>
      <c r="J18" s="172"/>
      <c r="K18" s="172"/>
      <c r="L18" s="172"/>
      <c r="M18" s="172"/>
      <c r="N18" s="173"/>
      <c r="O18" s="171"/>
    </row>
    <row r="19" spans="1:15" ht="12.75">
      <c r="A19" s="96" t="s">
        <v>38</v>
      </c>
      <c r="B19" s="96"/>
      <c r="C19" s="96"/>
      <c r="D19" s="96"/>
      <c r="E19" s="96"/>
      <c r="F19" s="96"/>
      <c r="G19" s="93"/>
      <c r="H19" s="171"/>
      <c r="I19" s="172"/>
      <c r="J19" s="172"/>
      <c r="K19" s="172"/>
      <c r="L19" s="172"/>
      <c r="M19" s="172"/>
      <c r="N19" s="173"/>
      <c r="O19" s="171"/>
    </row>
    <row r="20" spans="7:15" ht="6" customHeight="1">
      <c r="G20" s="93"/>
      <c r="H20" s="171"/>
      <c r="I20" s="172"/>
      <c r="J20" s="172"/>
      <c r="K20" s="172"/>
      <c r="L20" s="172"/>
      <c r="M20" s="172"/>
      <c r="N20" s="173"/>
      <c r="O20" s="171"/>
    </row>
    <row r="21" spans="2:15" ht="12.75">
      <c r="B21" s="108" t="s">
        <v>57</v>
      </c>
      <c r="C21" s="89"/>
      <c r="D21" s="89"/>
      <c r="E21" s="89"/>
      <c r="F21" s="89"/>
      <c r="G21" s="88"/>
      <c r="H21" s="167">
        <v>0</v>
      </c>
      <c r="I21" s="167">
        <v>0</v>
      </c>
      <c r="J21" s="167">
        <v>0</v>
      </c>
      <c r="K21" s="167">
        <v>0</v>
      </c>
      <c r="L21" s="167">
        <v>0</v>
      </c>
      <c r="M21" s="167">
        <v>0</v>
      </c>
      <c r="N21" s="167">
        <v>350</v>
      </c>
      <c r="O21" s="168">
        <v>350</v>
      </c>
    </row>
    <row r="22" spans="2:15" ht="12.75">
      <c r="B22" s="97" t="s">
        <v>58</v>
      </c>
      <c r="C22" s="98"/>
      <c r="D22" s="106" t="s">
        <v>268</v>
      </c>
      <c r="E22" s="316" t="s">
        <v>56</v>
      </c>
      <c r="F22" s="316"/>
      <c r="G22" s="88"/>
      <c r="H22" s="167">
        <v>319.94682281226795</v>
      </c>
      <c r="I22" s="167">
        <v>330.00000000000006</v>
      </c>
      <c r="J22" s="167">
        <v>280.69362785904883</v>
      </c>
      <c r="K22" s="167">
        <v>327.21943880766133</v>
      </c>
      <c r="L22" s="167">
        <v>302.38320617217397</v>
      </c>
      <c r="M22" s="167">
        <v>335.16481418551285</v>
      </c>
      <c r="N22" s="167">
        <v>349.4347764461872</v>
      </c>
      <c r="O22" s="168">
        <v>323.3624057699328</v>
      </c>
    </row>
    <row r="23" spans="2:15" ht="12.75">
      <c r="B23" s="107" t="s">
        <v>59</v>
      </c>
      <c r="C23" s="107"/>
      <c r="D23" s="106" t="s">
        <v>268</v>
      </c>
      <c r="E23" s="108" t="s">
        <v>58</v>
      </c>
      <c r="F23" s="108"/>
      <c r="G23" s="88"/>
      <c r="H23" s="167">
        <v>330.6171527811504</v>
      </c>
      <c r="I23" s="167">
        <v>340.4321378134469</v>
      </c>
      <c r="J23" s="167">
        <v>347.0761828660583</v>
      </c>
      <c r="K23" s="167">
        <v>339.74451169627304</v>
      </c>
      <c r="L23" s="167">
        <v>369.75983188852666</v>
      </c>
      <c r="M23" s="167">
        <v>339.68624990671793</v>
      </c>
      <c r="N23" s="167">
        <v>346.3279037332326</v>
      </c>
      <c r="O23" s="168">
        <v>342.72467919912435</v>
      </c>
    </row>
    <row r="24" spans="1:15" ht="12.75">
      <c r="A24" s="106"/>
      <c r="C24" s="107" t="s">
        <v>60</v>
      </c>
      <c r="D24" s="106" t="s">
        <v>268</v>
      </c>
      <c r="E24" s="108" t="s">
        <v>59</v>
      </c>
      <c r="F24" s="108"/>
      <c r="G24" s="88"/>
      <c r="H24" s="167">
        <v>321.7552711863424</v>
      </c>
      <c r="I24" s="167">
        <v>345.7850440173359</v>
      </c>
      <c r="J24" s="167">
        <v>321.30954516935924</v>
      </c>
      <c r="K24" s="167">
        <v>349.6789544959502</v>
      </c>
      <c r="L24" s="167">
        <v>371.17751785651643</v>
      </c>
      <c r="M24" s="167">
        <v>353.7642219132253</v>
      </c>
      <c r="N24" s="167">
        <v>358.2666526810639</v>
      </c>
      <c r="O24" s="168">
        <v>340.6303471554133</v>
      </c>
    </row>
    <row r="25" spans="1:15" ht="12.75">
      <c r="A25" s="107"/>
      <c r="C25" s="107" t="s">
        <v>61</v>
      </c>
      <c r="D25" s="106" t="s">
        <v>268</v>
      </c>
      <c r="E25" s="109"/>
      <c r="F25" s="108" t="s">
        <v>60</v>
      </c>
      <c r="G25" s="88"/>
      <c r="H25" s="167">
        <v>322.6827493485342</v>
      </c>
      <c r="I25" s="167">
        <v>344.1779517322135</v>
      </c>
      <c r="J25" s="167">
        <v>325.5785346009035</v>
      </c>
      <c r="K25" s="167">
        <v>364.50288145249715</v>
      </c>
      <c r="L25" s="167">
        <v>379.63028570874</v>
      </c>
      <c r="M25" s="167">
        <v>339.700520153757</v>
      </c>
      <c r="N25" s="167">
        <v>357.1576184026047</v>
      </c>
      <c r="O25" s="168">
        <v>340.31869717584993</v>
      </c>
    </row>
    <row r="26" spans="1:15" ht="12.75">
      <c r="A26" s="107"/>
      <c r="C26" s="107" t="s">
        <v>62</v>
      </c>
      <c r="D26" s="106" t="s">
        <v>268</v>
      </c>
      <c r="E26" s="109"/>
      <c r="F26" s="108" t="s">
        <v>61</v>
      </c>
      <c r="G26" s="88"/>
      <c r="H26" s="167">
        <v>336.82002413075617</v>
      </c>
      <c r="I26" s="167">
        <v>354.4946575626277</v>
      </c>
      <c r="J26" s="167">
        <v>332.83396898422666</v>
      </c>
      <c r="K26" s="167">
        <v>367.73156217324885</v>
      </c>
      <c r="L26" s="167">
        <v>429.62171202741564</v>
      </c>
      <c r="M26" s="167">
        <v>345.2733110513868</v>
      </c>
      <c r="N26" s="167">
        <v>385.79152878644595</v>
      </c>
      <c r="O26" s="168">
        <v>360.9539487670297</v>
      </c>
    </row>
    <row r="27" spans="1:15" ht="12.75">
      <c r="A27" s="106"/>
      <c r="B27" s="106"/>
      <c r="C27" s="106"/>
      <c r="D27" s="111" t="s">
        <v>54</v>
      </c>
      <c r="E27" s="110"/>
      <c r="F27" s="108" t="s">
        <v>62</v>
      </c>
      <c r="G27" s="88"/>
      <c r="H27" s="167">
        <v>360.18855855918054</v>
      </c>
      <c r="I27" s="167">
        <v>358.3460782850682</v>
      </c>
      <c r="J27" s="167">
        <v>340.716568315867</v>
      </c>
      <c r="K27" s="167">
        <v>366.04643360126937</v>
      </c>
      <c r="L27" s="167">
        <v>476.49843468065137</v>
      </c>
      <c r="M27" s="167">
        <v>361.3914288611291</v>
      </c>
      <c r="N27" s="167">
        <v>404.9849320638168</v>
      </c>
      <c r="O27" s="168">
        <v>391.05813973170774</v>
      </c>
    </row>
    <row r="28" spans="6:15" ht="12.75">
      <c r="F28" s="92" t="s">
        <v>250</v>
      </c>
      <c r="G28" s="88"/>
      <c r="H28" s="169">
        <v>328</v>
      </c>
      <c r="I28" s="169">
        <v>347</v>
      </c>
      <c r="J28" s="169">
        <v>327</v>
      </c>
      <c r="K28" s="169">
        <v>358</v>
      </c>
      <c r="L28" s="169">
        <v>398</v>
      </c>
      <c r="M28" s="169">
        <v>347</v>
      </c>
      <c r="N28" s="169">
        <v>370</v>
      </c>
      <c r="O28" s="170">
        <v>349</v>
      </c>
    </row>
    <row r="29" spans="4:15" s="96" customFormat="1" ht="12.75">
      <c r="D29" s="86"/>
      <c r="E29" s="86"/>
      <c r="F29" s="92" t="s">
        <v>79</v>
      </c>
      <c r="G29" s="99"/>
      <c r="H29" s="169">
        <v>329.68710251361176</v>
      </c>
      <c r="I29" s="169">
        <v>346.63490944286156</v>
      </c>
      <c r="J29" s="169">
        <v>326.63313621256253</v>
      </c>
      <c r="K29" s="169">
        <v>355.9311256714346</v>
      </c>
      <c r="L29" s="169">
        <v>394.2439615040451</v>
      </c>
      <c r="M29" s="169">
        <v>346.5084723795943</v>
      </c>
      <c r="N29" s="169">
        <v>368.8253632809548</v>
      </c>
      <c r="O29" s="170">
        <v>348.7742382230251</v>
      </c>
    </row>
    <row r="30" spans="7:15" ht="6" customHeight="1">
      <c r="G30" s="93"/>
      <c r="H30" s="94"/>
      <c r="I30" s="90"/>
      <c r="J30" s="90"/>
      <c r="K30" s="90"/>
      <c r="L30" s="90"/>
      <c r="M30" s="90"/>
      <c r="N30" s="100"/>
      <c r="O30" s="94"/>
    </row>
    <row r="31" spans="1:15" s="104" customFormat="1" ht="12.75">
      <c r="A31" s="318" t="s">
        <v>80</v>
      </c>
      <c r="B31" s="318"/>
      <c r="C31" s="318"/>
      <c r="D31" s="318"/>
      <c r="E31" s="318"/>
      <c r="F31" s="318"/>
      <c r="G31" s="318"/>
      <c r="H31" s="318"/>
      <c r="I31" s="318"/>
      <c r="J31" s="318"/>
      <c r="K31" s="318"/>
      <c r="L31" s="318"/>
      <c r="M31" s="318"/>
      <c r="N31" s="318"/>
      <c r="O31" s="318"/>
    </row>
    <row r="32" spans="1:15" ht="6" customHeight="1">
      <c r="A32" s="85"/>
      <c r="B32" s="85"/>
      <c r="C32" s="85"/>
      <c r="D32" s="85"/>
      <c r="E32" s="85"/>
      <c r="F32" s="85"/>
      <c r="G32" s="85"/>
      <c r="H32" s="85"/>
      <c r="I32" s="101"/>
      <c r="J32" s="101"/>
      <c r="K32" s="101"/>
      <c r="L32" s="101"/>
      <c r="M32" s="101"/>
      <c r="N32" s="101"/>
      <c r="O32" s="85"/>
    </row>
    <row r="33" spans="1:15" ht="12.75">
      <c r="A33" s="86" t="s">
        <v>33</v>
      </c>
      <c r="B33" s="86"/>
      <c r="C33" s="86"/>
      <c r="D33" s="86"/>
      <c r="E33" s="86"/>
      <c r="F33" s="86"/>
      <c r="G33" s="102"/>
      <c r="H33" s="94"/>
      <c r="I33" s="90"/>
      <c r="J33" s="90"/>
      <c r="K33" s="90"/>
      <c r="L33" s="90"/>
      <c r="M33" s="90"/>
      <c r="N33" s="103"/>
      <c r="O33" s="94"/>
    </row>
    <row r="34" spans="7:15" ht="6" customHeight="1">
      <c r="G34" s="93"/>
      <c r="H34" s="94"/>
      <c r="I34" s="90"/>
      <c r="J34" s="90"/>
      <c r="K34" s="90"/>
      <c r="L34" s="90"/>
      <c r="M34" s="90"/>
      <c r="N34" s="95"/>
      <c r="O34" s="94"/>
    </row>
    <row r="35" spans="1:15" ht="12.75">
      <c r="A35" s="108" t="s">
        <v>76</v>
      </c>
      <c r="B35" s="105"/>
      <c r="C35" s="105"/>
      <c r="D35" s="105"/>
      <c r="E35" s="105"/>
      <c r="F35" s="105"/>
      <c r="G35" s="88"/>
      <c r="H35" s="167">
        <v>535</v>
      </c>
      <c r="I35" s="167">
        <v>0</v>
      </c>
      <c r="J35" s="167">
        <v>0</v>
      </c>
      <c r="K35" s="167">
        <v>0</v>
      </c>
      <c r="L35" s="167">
        <v>555</v>
      </c>
      <c r="M35" s="167">
        <v>0</v>
      </c>
      <c r="N35" s="167">
        <v>0</v>
      </c>
      <c r="O35" s="168">
        <v>540.6296638459763</v>
      </c>
    </row>
    <row r="36" spans="1:15" ht="12.75">
      <c r="A36" s="91" t="s">
        <v>78</v>
      </c>
      <c r="B36" s="106"/>
      <c r="C36" s="107"/>
      <c r="D36" s="106" t="s">
        <v>268</v>
      </c>
      <c r="E36" s="108" t="s">
        <v>77</v>
      </c>
      <c r="F36" s="105"/>
      <c r="G36" s="88"/>
      <c r="H36" s="167">
        <v>0</v>
      </c>
      <c r="I36" s="167">
        <v>0</v>
      </c>
      <c r="J36" s="167">
        <v>0</v>
      </c>
      <c r="K36" s="167">
        <v>0</v>
      </c>
      <c r="L36" s="167">
        <v>0</v>
      </c>
      <c r="M36" s="167">
        <v>0</v>
      </c>
      <c r="N36" s="167">
        <v>555</v>
      </c>
      <c r="O36" s="168">
        <v>555</v>
      </c>
    </row>
    <row r="37" spans="1:15" ht="12.75">
      <c r="A37" s="91" t="s">
        <v>55</v>
      </c>
      <c r="B37" s="106"/>
      <c r="C37" s="107"/>
      <c r="D37" s="106" t="s">
        <v>268</v>
      </c>
      <c r="E37" s="108" t="s">
        <v>78</v>
      </c>
      <c r="F37" s="105"/>
      <c r="G37" s="88"/>
      <c r="H37" s="167">
        <v>460</v>
      </c>
      <c r="I37" s="167">
        <v>0</v>
      </c>
      <c r="J37" s="167">
        <v>395</v>
      </c>
      <c r="K37" s="167">
        <v>0</v>
      </c>
      <c r="L37" s="167">
        <v>527.4146920063208</v>
      </c>
      <c r="M37" s="167">
        <v>450</v>
      </c>
      <c r="N37" s="167">
        <v>0</v>
      </c>
      <c r="O37" s="168">
        <v>465.77604421424564</v>
      </c>
    </row>
    <row r="38" spans="1:15" ht="12.75">
      <c r="A38" s="91"/>
      <c r="B38" s="107" t="s">
        <v>56</v>
      </c>
      <c r="C38" s="107"/>
      <c r="D38" s="106" t="s">
        <v>268</v>
      </c>
      <c r="E38" s="108" t="s">
        <v>55</v>
      </c>
      <c r="F38" s="105"/>
      <c r="G38" s="88"/>
      <c r="H38" s="167">
        <v>479.99999999999994</v>
      </c>
      <c r="I38" s="167">
        <v>412.2695496457438</v>
      </c>
      <c r="J38" s="167">
        <v>0</v>
      </c>
      <c r="K38" s="167">
        <v>413.2412588940845</v>
      </c>
      <c r="L38" s="167">
        <v>0</v>
      </c>
      <c r="M38" s="167">
        <v>392.99216871811194</v>
      </c>
      <c r="N38" s="167">
        <v>420</v>
      </c>
      <c r="O38" s="168">
        <v>415.77918245094446</v>
      </c>
    </row>
    <row r="39" spans="2:15" ht="12.75">
      <c r="B39" s="106"/>
      <c r="C39" s="106"/>
      <c r="D39" s="111" t="s">
        <v>54</v>
      </c>
      <c r="E39" s="107"/>
      <c r="F39" s="108" t="s">
        <v>56</v>
      </c>
      <c r="G39" s="88"/>
      <c r="H39" s="167">
        <v>0</v>
      </c>
      <c r="I39" s="167">
        <v>390</v>
      </c>
      <c r="J39" s="167">
        <v>378.0442829013291</v>
      </c>
      <c r="K39" s="167">
        <v>369.2385906129546</v>
      </c>
      <c r="L39" s="167">
        <v>402.7828390614035</v>
      </c>
      <c r="M39" s="167">
        <v>0</v>
      </c>
      <c r="N39" s="167">
        <v>363.4301189843735</v>
      </c>
      <c r="O39" s="168">
        <v>380.4443342370546</v>
      </c>
    </row>
    <row r="40" spans="6:15" ht="12.75">
      <c r="F40" s="92" t="s">
        <v>250</v>
      </c>
      <c r="G40" s="88"/>
      <c r="H40" s="169">
        <v>528</v>
      </c>
      <c r="I40" s="169">
        <v>405</v>
      </c>
      <c r="J40" s="169">
        <v>389</v>
      </c>
      <c r="K40" s="169">
        <v>397</v>
      </c>
      <c r="L40" s="169">
        <v>533</v>
      </c>
      <c r="M40" s="169">
        <v>419</v>
      </c>
      <c r="N40" s="169">
        <v>494</v>
      </c>
      <c r="O40" s="170">
        <v>495</v>
      </c>
    </row>
    <row r="41" spans="7:15" ht="6" customHeight="1">
      <c r="G41" s="93"/>
      <c r="H41" s="171"/>
      <c r="I41" s="172"/>
      <c r="J41" s="172"/>
      <c r="K41" s="172"/>
      <c r="L41" s="172"/>
      <c r="M41" s="172"/>
      <c r="N41" s="174"/>
      <c r="O41" s="171"/>
    </row>
    <row r="42" spans="1:15" ht="12.75">
      <c r="A42" s="96" t="s">
        <v>38</v>
      </c>
      <c r="B42" s="96"/>
      <c r="C42" s="96"/>
      <c r="D42" s="96"/>
      <c r="E42" s="96"/>
      <c r="F42" s="96"/>
      <c r="G42" s="93"/>
      <c r="H42" s="171"/>
      <c r="I42" s="172"/>
      <c r="J42" s="172"/>
      <c r="K42" s="172"/>
      <c r="L42" s="172"/>
      <c r="M42" s="172"/>
      <c r="N42" s="174"/>
      <c r="O42" s="171"/>
    </row>
    <row r="43" spans="7:15" ht="6" customHeight="1">
      <c r="G43" s="93"/>
      <c r="H43" s="171"/>
      <c r="I43" s="172"/>
      <c r="J43" s="172"/>
      <c r="K43" s="172"/>
      <c r="L43" s="172"/>
      <c r="M43" s="172"/>
      <c r="N43" s="174"/>
      <c r="O43" s="171"/>
    </row>
    <row r="44" spans="2:15" ht="12.75">
      <c r="B44" s="108" t="s">
        <v>57</v>
      </c>
      <c r="C44" s="89"/>
      <c r="D44" s="89"/>
      <c r="E44" s="89"/>
      <c r="F44" s="89"/>
      <c r="G44" s="88"/>
      <c r="H44" s="167">
        <v>0</v>
      </c>
      <c r="I44" s="167">
        <v>0</v>
      </c>
      <c r="J44" s="167">
        <v>0</v>
      </c>
      <c r="K44" s="167">
        <v>0</v>
      </c>
      <c r="L44" s="167">
        <v>0</v>
      </c>
      <c r="M44" s="167">
        <v>0</v>
      </c>
      <c r="N44" s="167">
        <v>375</v>
      </c>
      <c r="O44" s="168">
        <v>375</v>
      </c>
    </row>
    <row r="45" spans="2:15" ht="12.75">
      <c r="B45" s="97" t="s">
        <v>58</v>
      </c>
      <c r="C45" s="98"/>
      <c r="D45" s="106" t="s">
        <v>268</v>
      </c>
      <c r="E45" s="316" t="s">
        <v>56</v>
      </c>
      <c r="F45" s="316"/>
      <c r="G45" s="88"/>
      <c r="H45" s="167">
        <v>347.19006183440536</v>
      </c>
      <c r="I45" s="167">
        <v>330</v>
      </c>
      <c r="J45" s="167">
        <v>299.65079774922384</v>
      </c>
      <c r="K45" s="167">
        <v>357.2615692009779</v>
      </c>
      <c r="L45" s="167">
        <v>319.8314770746322</v>
      </c>
      <c r="M45" s="167">
        <v>352.687029494574</v>
      </c>
      <c r="N45" s="167">
        <v>357.11520222165035</v>
      </c>
      <c r="O45" s="168">
        <v>344.65728187987776</v>
      </c>
    </row>
    <row r="46" spans="2:15" ht="12.75">
      <c r="B46" s="107" t="s">
        <v>59</v>
      </c>
      <c r="C46" s="107"/>
      <c r="D46" s="106" t="s">
        <v>268</v>
      </c>
      <c r="E46" s="108" t="s">
        <v>58</v>
      </c>
      <c r="F46" s="108"/>
      <c r="G46" s="88"/>
      <c r="H46" s="167">
        <v>323.314471710391</v>
      </c>
      <c r="I46" s="167">
        <v>350.32261147226245</v>
      </c>
      <c r="J46" s="167">
        <v>342.0954886153665</v>
      </c>
      <c r="K46" s="167">
        <v>350.6388267981422</v>
      </c>
      <c r="L46" s="167">
        <v>359.73439514012927</v>
      </c>
      <c r="M46" s="167">
        <v>335.4107421082633</v>
      </c>
      <c r="N46" s="167">
        <v>361.24937310171</v>
      </c>
      <c r="O46" s="168">
        <v>339.84316494768916</v>
      </c>
    </row>
    <row r="47" spans="1:15" ht="12.75">
      <c r="A47" s="106"/>
      <c r="C47" s="107" t="s">
        <v>60</v>
      </c>
      <c r="D47" s="106" t="s">
        <v>268</v>
      </c>
      <c r="E47" s="108" t="s">
        <v>59</v>
      </c>
      <c r="F47" s="108"/>
      <c r="G47" s="88"/>
      <c r="H47" s="167">
        <v>318.77888517338</v>
      </c>
      <c r="I47" s="167">
        <v>350.38911212657797</v>
      </c>
      <c r="J47" s="167">
        <v>320.9146938377452</v>
      </c>
      <c r="K47" s="167">
        <v>339.8357660188605</v>
      </c>
      <c r="L47" s="167">
        <v>359.5175045741534</v>
      </c>
      <c r="M47" s="167">
        <v>332.386381457548</v>
      </c>
      <c r="N47" s="167">
        <v>366.00682106489944</v>
      </c>
      <c r="O47" s="168">
        <v>336.4662266129452</v>
      </c>
    </row>
    <row r="48" spans="1:15" ht="12.75">
      <c r="A48" s="107"/>
      <c r="C48" s="107" t="s">
        <v>61</v>
      </c>
      <c r="D48" s="106" t="s">
        <v>268</v>
      </c>
      <c r="E48" s="109"/>
      <c r="F48" s="108" t="s">
        <v>60</v>
      </c>
      <c r="G48" s="88"/>
      <c r="H48" s="167">
        <v>322.89326481273343</v>
      </c>
      <c r="I48" s="167">
        <v>334.56167078611224</v>
      </c>
      <c r="J48" s="167">
        <v>322.85309268411146</v>
      </c>
      <c r="K48" s="167">
        <v>347.6547311440661</v>
      </c>
      <c r="L48" s="167">
        <v>370.34473282343754</v>
      </c>
      <c r="M48" s="167">
        <v>328.60209159136355</v>
      </c>
      <c r="N48" s="167">
        <v>344.3415006918109</v>
      </c>
      <c r="O48" s="168">
        <v>334.4756704281878</v>
      </c>
    </row>
    <row r="49" spans="1:15" ht="12.75">
      <c r="A49" s="107"/>
      <c r="C49" s="107" t="s">
        <v>62</v>
      </c>
      <c r="D49" s="106" t="s">
        <v>268</v>
      </c>
      <c r="E49" s="109"/>
      <c r="F49" s="108" t="s">
        <v>61</v>
      </c>
      <c r="G49" s="88"/>
      <c r="H49" s="167">
        <v>332.28164399070215</v>
      </c>
      <c r="I49" s="167">
        <v>347.588418232415</v>
      </c>
      <c r="J49" s="167">
        <v>329.32057784650726</v>
      </c>
      <c r="K49" s="167">
        <v>351.79292268874815</v>
      </c>
      <c r="L49" s="167">
        <v>399.48320566315135</v>
      </c>
      <c r="M49" s="167">
        <v>332.437126076675</v>
      </c>
      <c r="N49" s="167">
        <v>350.9559676419636</v>
      </c>
      <c r="O49" s="168">
        <v>346.02904610403056</v>
      </c>
    </row>
    <row r="50" spans="1:15" ht="12.75">
      <c r="A50" s="106"/>
      <c r="B50" s="106"/>
      <c r="C50" s="106"/>
      <c r="D50" s="111" t="s">
        <v>54</v>
      </c>
      <c r="E50" s="110"/>
      <c r="F50" s="108" t="s">
        <v>62</v>
      </c>
      <c r="G50" s="88"/>
      <c r="H50" s="167">
        <v>337.05660059527884</v>
      </c>
      <c r="I50" s="167">
        <v>348.45647779862804</v>
      </c>
      <c r="J50" s="167">
        <v>336.9538806399038</v>
      </c>
      <c r="K50" s="167">
        <v>362.92061945771616</v>
      </c>
      <c r="L50" s="167">
        <v>480.56632858763714</v>
      </c>
      <c r="M50" s="167">
        <v>336.25200175432286</v>
      </c>
      <c r="N50" s="167">
        <v>363.4060475375528</v>
      </c>
      <c r="O50" s="168">
        <v>359.9196248774063</v>
      </c>
    </row>
    <row r="51" spans="6:15" ht="12.75">
      <c r="F51" s="92" t="s">
        <v>250</v>
      </c>
      <c r="G51" s="88"/>
      <c r="H51" s="169">
        <v>329</v>
      </c>
      <c r="I51" s="169">
        <v>346</v>
      </c>
      <c r="J51" s="169">
        <v>325</v>
      </c>
      <c r="K51" s="169">
        <v>348</v>
      </c>
      <c r="L51" s="169">
        <v>363</v>
      </c>
      <c r="M51" s="169">
        <v>333</v>
      </c>
      <c r="N51" s="169">
        <v>358</v>
      </c>
      <c r="O51" s="170">
        <v>340</v>
      </c>
    </row>
    <row r="52" spans="1:15" ht="12.75">
      <c r="A52" s="96"/>
      <c r="B52" s="96"/>
      <c r="C52" s="96"/>
      <c r="D52" s="86"/>
      <c r="E52" s="86"/>
      <c r="F52" s="92" t="s">
        <v>79</v>
      </c>
      <c r="G52" s="88"/>
      <c r="H52" s="169">
        <v>401.2888572720593</v>
      </c>
      <c r="I52" s="169">
        <v>355.9722439737421</v>
      </c>
      <c r="J52" s="169">
        <v>342.21037353936043</v>
      </c>
      <c r="K52" s="169">
        <v>361.23324648251975</v>
      </c>
      <c r="L52" s="169">
        <v>455.05608624878204</v>
      </c>
      <c r="M52" s="169">
        <v>354.5940775064054</v>
      </c>
      <c r="N52" s="169">
        <v>390.8563927211315</v>
      </c>
      <c r="O52" s="170">
        <v>391.1986609458814</v>
      </c>
    </row>
    <row r="53" spans="8:15" ht="6" customHeight="1">
      <c r="H53" s="94"/>
      <c r="I53" s="90"/>
      <c r="J53" s="90"/>
      <c r="K53" s="90"/>
      <c r="L53" s="90"/>
      <c r="M53" s="90"/>
      <c r="N53" s="95"/>
      <c r="O53" s="94"/>
    </row>
    <row r="54" spans="1:15" s="104" customFormat="1" ht="12.75">
      <c r="A54" s="318" t="s">
        <v>45</v>
      </c>
      <c r="B54" s="318"/>
      <c r="C54" s="318"/>
      <c r="D54" s="318"/>
      <c r="E54" s="318"/>
      <c r="F54" s="318"/>
      <c r="G54" s="318"/>
      <c r="H54" s="318"/>
      <c r="I54" s="318"/>
      <c r="J54" s="318"/>
      <c r="K54" s="318"/>
      <c r="L54" s="318"/>
      <c r="M54" s="318"/>
      <c r="N54" s="318"/>
      <c r="O54" s="318"/>
    </row>
    <row r="55" spans="8:15" ht="6" customHeight="1">
      <c r="H55" s="94"/>
      <c r="I55" s="90"/>
      <c r="J55" s="90"/>
      <c r="K55" s="90"/>
      <c r="L55" s="90"/>
      <c r="M55" s="90"/>
      <c r="N55" s="95"/>
      <c r="O55" s="94"/>
    </row>
    <row r="56" spans="1:15" ht="12.75">
      <c r="A56" s="86" t="s">
        <v>33</v>
      </c>
      <c r="B56" s="86"/>
      <c r="C56" s="86"/>
      <c r="D56" s="86"/>
      <c r="E56" s="86"/>
      <c r="F56" s="86"/>
      <c r="G56" s="102"/>
      <c r="H56" s="94"/>
      <c r="I56" s="90"/>
      <c r="J56" s="90"/>
      <c r="K56" s="90"/>
      <c r="L56" s="90"/>
      <c r="M56" s="90"/>
      <c r="N56" s="95"/>
      <c r="O56" s="94"/>
    </row>
    <row r="57" spans="1:15" ht="12.75">
      <c r="A57" s="108" t="s">
        <v>76</v>
      </c>
      <c r="B57" s="105"/>
      <c r="C57" s="105"/>
      <c r="D57" s="105"/>
      <c r="E57" s="105"/>
      <c r="F57" s="105"/>
      <c r="G57" s="88"/>
      <c r="H57" s="167">
        <v>490</v>
      </c>
      <c r="I57" s="167">
        <v>0</v>
      </c>
      <c r="J57" s="167">
        <v>0</v>
      </c>
      <c r="K57" s="167">
        <v>0</v>
      </c>
      <c r="L57" s="167">
        <v>467.00000000000006</v>
      </c>
      <c r="M57" s="167">
        <v>0</v>
      </c>
      <c r="N57" s="167">
        <v>0</v>
      </c>
      <c r="O57" s="168">
        <v>487.0201702260559</v>
      </c>
    </row>
    <row r="58" spans="1:15" ht="12.75">
      <c r="A58" s="91" t="s">
        <v>78</v>
      </c>
      <c r="B58" s="106"/>
      <c r="C58" s="107"/>
      <c r="D58" s="106" t="s">
        <v>268</v>
      </c>
      <c r="E58" s="108" t="s">
        <v>77</v>
      </c>
      <c r="F58" s="105"/>
      <c r="G58" s="88"/>
      <c r="H58" s="167">
        <v>0</v>
      </c>
      <c r="I58" s="167">
        <v>0</v>
      </c>
      <c r="J58" s="167">
        <v>0</v>
      </c>
      <c r="K58" s="167">
        <v>0</v>
      </c>
      <c r="L58" s="167">
        <v>0</v>
      </c>
      <c r="M58" s="167">
        <v>0</v>
      </c>
      <c r="N58" s="167">
        <v>470</v>
      </c>
      <c r="O58" s="168">
        <v>470</v>
      </c>
    </row>
    <row r="59" spans="1:15" ht="12.75">
      <c r="A59" s="91" t="s">
        <v>55</v>
      </c>
      <c r="B59" s="106"/>
      <c r="C59" s="107"/>
      <c r="D59" s="106" t="s">
        <v>268</v>
      </c>
      <c r="E59" s="108" t="s">
        <v>78</v>
      </c>
      <c r="F59" s="105"/>
      <c r="G59" s="88"/>
      <c r="H59" s="167">
        <v>400</v>
      </c>
      <c r="I59" s="167">
        <v>0</v>
      </c>
      <c r="J59" s="167">
        <v>425</v>
      </c>
      <c r="K59" s="167">
        <v>0</v>
      </c>
      <c r="L59" s="167">
        <v>440</v>
      </c>
      <c r="M59" s="167">
        <v>420</v>
      </c>
      <c r="N59" s="167">
        <v>0</v>
      </c>
      <c r="O59" s="168">
        <v>421.5194920402648</v>
      </c>
    </row>
    <row r="60" spans="1:15" ht="12.75">
      <c r="A60" s="91"/>
      <c r="B60" s="107" t="s">
        <v>56</v>
      </c>
      <c r="C60" s="107"/>
      <c r="D60" s="106" t="s">
        <v>268</v>
      </c>
      <c r="E60" s="108" t="s">
        <v>55</v>
      </c>
      <c r="F60" s="105"/>
      <c r="G60" s="88"/>
      <c r="H60" s="167">
        <v>400</v>
      </c>
      <c r="I60" s="167">
        <v>412.63339385667985</v>
      </c>
      <c r="J60" s="167">
        <v>0</v>
      </c>
      <c r="K60" s="167">
        <v>390</v>
      </c>
      <c r="L60" s="167">
        <v>0</v>
      </c>
      <c r="M60" s="167">
        <v>385.05064579250404</v>
      </c>
      <c r="N60" s="167">
        <v>387</v>
      </c>
      <c r="O60" s="168">
        <v>393.25452524180145</v>
      </c>
    </row>
    <row r="61" spans="2:15" ht="12.75">
      <c r="B61" s="106"/>
      <c r="C61" s="106"/>
      <c r="D61" s="111" t="s">
        <v>54</v>
      </c>
      <c r="E61" s="107"/>
      <c r="F61" s="108" t="s">
        <v>56</v>
      </c>
      <c r="G61" s="88"/>
      <c r="H61" s="167">
        <v>0</v>
      </c>
      <c r="I61" s="167">
        <v>400</v>
      </c>
      <c r="J61" s="167">
        <v>380</v>
      </c>
      <c r="K61" s="167">
        <v>326.1213019846773</v>
      </c>
      <c r="L61" s="167">
        <v>375.65411756968155</v>
      </c>
      <c r="M61" s="167">
        <v>0</v>
      </c>
      <c r="N61" s="167">
        <v>330</v>
      </c>
      <c r="O61" s="168">
        <v>350.2377459251833</v>
      </c>
    </row>
    <row r="62" spans="6:15" ht="12.75">
      <c r="F62" s="92" t="s">
        <v>250</v>
      </c>
      <c r="G62" s="88"/>
      <c r="H62" s="169">
        <v>484</v>
      </c>
      <c r="I62" s="169">
        <v>409</v>
      </c>
      <c r="J62" s="169">
        <v>417</v>
      </c>
      <c r="K62" s="169">
        <v>361</v>
      </c>
      <c r="L62" s="169">
        <v>451</v>
      </c>
      <c r="M62" s="169">
        <v>400</v>
      </c>
      <c r="N62" s="169">
        <v>423</v>
      </c>
      <c r="O62" s="170">
        <v>453</v>
      </c>
    </row>
    <row r="63" spans="7:15" ht="6" customHeight="1">
      <c r="G63" s="93"/>
      <c r="H63" s="171"/>
      <c r="I63" s="172"/>
      <c r="J63" s="172"/>
      <c r="K63" s="172"/>
      <c r="L63" s="172"/>
      <c r="M63" s="172"/>
      <c r="N63" s="174"/>
      <c r="O63" s="171"/>
    </row>
    <row r="64" spans="1:15" ht="12.75">
      <c r="A64" s="96" t="s">
        <v>38</v>
      </c>
      <c r="B64" s="96"/>
      <c r="C64" s="96"/>
      <c r="D64" s="96"/>
      <c r="E64" s="96"/>
      <c r="F64" s="96"/>
      <c r="G64" s="93"/>
      <c r="H64" s="171"/>
      <c r="I64" s="172"/>
      <c r="J64" s="172"/>
      <c r="K64" s="172"/>
      <c r="L64" s="172"/>
      <c r="M64" s="172"/>
      <c r="N64" s="174"/>
      <c r="O64" s="171"/>
    </row>
    <row r="65" spans="7:15" ht="6" customHeight="1">
      <c r="G65" s="93"/>
      <c r="H65" s="171"/>
      <c r="I65" s="172"/>
      <c r="J65" s="172"/>
      <c r="K65" s="172"/>
      <c r="L65" s="172"/>
      <c r="M65" s="172"/>
      <c r="N65" s="174"/>
      <c r="O65" s="171"/>
    </row>
    <row r="66" spans="2:15" ht="12.75">
      <c r="B66" s="108" t="s">
        <v>57</v>
      </c>
      <c r="C66" s="89"/>
      <c r="D66" s="89"/>
      <c r="E66" s="89"/>
      <c r="F66" s="89"/>
      <c r="G66" s="88"/>
      <c r="H66" s="167">
        <v>0</v>
      </c>
      <c r="I66" s="167">
        <v>0</v>
      </c>
      <c r="J66" s="167">
        <v>0</v>
      </c>
      <c r="K66" s="167">
        <v>0</v>
      </c>
      <c r="L66" s="167">
        <v>0</v>
      </c>
      <c r="M66" s="167">
        <v>0</v>
      </c>
      <c r="N66" s="167">
        <v>360</v>
      </c>
      <c r="O66" s="168">
        <v>360</v>
      </c>
    </row>
    <row r="67" spans="2:15" ht="12.75">
      <c r="B67" s="97" t="s">
        <v>58</v>
      </c>
      <c r="C67" s="98"/>
      <c r="D67" s="106" t="s">
        <v>268</v>
      </c>
      <c r="E67" s="316" t="s">
        <v>56</v>
      </c>
      <c r="F67" s="316"/>
      <c r="G67" s="88"/>
      <c r="H67" s="167">
        <v>344.7222515403109</v>
      </c>
      <c r="I67" s="167">
        <v>350</v>
      </c>
      <c r="J67" s="167">
        <v>338.33232989623883</v>
      </c>
      <c r="K67" s="167">
        <v>351.00506974409006</v>
      </c>
      <c r="L67" s="167">
        <v>332.10516581114825</v>
      </c>
      <c r="M67" s="167">
        <v>367.64457924731715</v>
      </c>
      <c r="N67" s="167">
        <v>359.0814967625174</v>
      </c>
      <c r="O67" s="168">
        <v>346.31566813515064</v>
      </c>
    </row>
    <row r="68" spans="2:15" ht="12.75">
      <c r="B68" s="107" t="s">
        <v>59</v>
      </c>
      <c r="C68" s="107"/>
      <c r="D68" s="106" t="s">
        <v>268</v>
      </c>
      <c r="E68" s="108" t="s">
        <v>58</v>
      </c>
      <c r="F68" s="108"/>
      <c r="G68" s="88"/>
      <c r="H68" s="167">
        <v>300.8477846750107</v>
      </c>
      <c r="I68" s="167">
        <v>327.0790987137873</v>
      </c>
      <c r="J68" s="167">
        <v>348.97518345233374</v>
      </c>
      <c r="K68" s="167">
        <v>353.1628682221649</v>
      </c>
      <c r="L68" s="167">
        <v>358.7126237702802</v>
      </c>
      <c r="M68" s="167">
        <v>349.69594148709336</v>
      </c>
      <c r="N68" s="167">
        <v>334.1086580989572</v>
      </c>
      <c r="O68" s="168">
        <v>316.38592320227764</v>
      </c>
    </row>
    <row r="69" spans="1:15" ht="12.75">
      <c r="A69" s="106"/>
      <c r="C69" s="107" t="s">
        <v>60</v>
      </c>
      <c r="D69" s="106" t="s">
        <v>268</v>
      </c>
      <c r="E69" s="108" t="s">
        <v>59</v>
      </c>
      <c r="F69" s="108"/>
      <c r="G69" s="88"/>
      <c r="H69" s="167">
        <v>316.17804455198524</v>
      </c>
      <c r="I69" s="167">
        <v>353.0489049115988</v>
      </c>
      <c r="J69" s="167">
        <v>338.4058326340073</v>
      </c>
      <c r="K69" s="167">
        <v>334.2872510036989</v>
      </c>
      <c r="L69" s="167">
        <v>329.14605766207507</v>
      </c>
      <c r="M69" s="167">
        <v>338.23681382340743</v>
      </c>
      <c r="N69" s="167">
        <v>334.1848085391575</v>
      </c>
      <c r="O69" s="168">
        <v>330.7706234313819</v>
      </c>
    </row>
    <row r="70" spans="1:15" ht="12.75">
      <c r="A70" s="107"/>
      <c r="C70" s="107" t="s">
        <v>61</v>
      </c>
      <c r="D70" s="106" t="s">
        <v>268</v>
      </c>
      <c r="E70" s="109"/>
      <c r="F70" s="108" t="s">
        <v>60</v>
      </c>
      <c r="G70" s="88"/>
      <c r="H70" s="167">
        <v>327.07472059176274</v>
      </c>
      <c r="I70" s="167">
        <v>339.043519555809</v>
      </c>
      <c r="J70" s="167">
        <v>337.7068382786341</v>
      </c>
      <c r="K70" s="167">
        <v>343.720913186545</v>
      </c>
      <c r="L70" s="167">
        <v>335.23507860286094</v>
      </c>
      <c r="M70" s="167">
        <v>331.7848100321047</v>
      </c>
      <c r="N70" s="167">
        <v>327.59108229140253</v>
      </c>
      <c r="O70" s="168">
        <v>332.4626123430246</v>
      </c>
    </row>
    <row r="71" spans="1:15" ht="12.75">
      <c r="A71" s="107"/>
      <c r="C71" s="107" t="s">
        <v>62</v>
      </c>
      <c r="D71" s="106" t="s">
        <v>268</v>
      </c>
      <c r="E71" s="109"/>
      <c r="F71" s="108" t="s">
        <v>61</v>
      </c>
      <c r="G71" s="88"/>
      <c r="H71" s="167">
        <v>325.79606261367496</v>
      </c>
      <c r="I71" s="167">
        <v>338.6420840635932</v>
      </c>
      <c r="J71" s="167">
        <v>324.13462725205267</v>
      </c>
      <c r="K71" s="167">
        <v>338.6455998703129</v>
      </c>
      <c r="L71" s="167">
        <v>331.2091014085142</v>
      </c>
      <c r="M71" s="167">
        <v>337.8970969379485</v>
      </c>
      <c r="N71" s="167">
        <v>308.7849685858201</v>
      </c>
      <c r="O71" s="168">
        <v>326.2307857378624</v>
      </c>
    </row>
    <row r="72" spans="1:15" ht="12.75">
      <c r="A72" s="106"/>
      <c r="B72" s="106"/>
      <c r="C72" s="106"/>
      <c r="D72" s="111" t="s">
        <v>54</v>
      </c>
      <c r="E72" s="110"/>
      <c r="F72" s="108" t="s">
        <v>62</v>
      </c>
      <c r="G72" s="88"/>
      <c r="H72" s="167">
        <v>346.4918319752944</v>
      </c>
      <c r="I72" s="167">
        <v>358.2533484545734</v>
      </c>
      <c r="J72" s="167">
        <v>320.89574781977575</v>
      </c>
      <c r="K72" s="167">
        <v>342.9378684426222</v>
      </c>
      <c r="L72" s="167">
        <v>337.1515659104571</v>
      </c>
      <c r="M72" s="167">
        <v>320.4473132999989</v>
      </c>
      <c r="N72" s="167">
        <v>315.5570558578732</v>
      </c>
      <c r="O72" s="168">
        <v>328.4552801392734</v>
      </c>
    </row>
    <row r="73" spans="6:15" ht="12.75">
      <c r="F73" s="92" t="s">
        <v>250</v>
      </c>
      <c r="G73" s="88"/>
      <c r="H73" s="169">
        <v>316</v>
      </c>
      <c r="I73" s="169">
        <v>337</v>
      </c>
      <c r="J73" s="169">
        <v>337</v>
      </c>
      <c r="K73" s="169">
        <v>342</v>
      </c>
      <c r="L73" s="169">
        <v>340</v>
      </c>
      <c r="M73" s="169">
        <v>340</v>
      </c>
      <c r="N73" s="169">
        <v>334</v>
      </c>
      <c r="O73" s="170">
        <v>328</v>
      </c>
    </row>
    <row r="74" spans="1:15" ht="12.75">
      <c r="A74" s="96"/>
      <c r="B74" s="96"/>
      <c r="C74" s="96"/>
      <c r="D74" s="86"/>
      <c r="E74" s="86"/>
      <c r="F74" s="92" t="s">
        <v>79</v>
      </c>
      <c r="G74" s="88"/>
      <c r="H74" s="169">
        <v>383.8221639594014</v>
      </c>
      <c r="I74" s="169">
        <v>347.2569033487318</v>
      </c>
      <c r="J74" s="169">
        <v>367.20540149906816</v>
      </c>
      <c r="K74" s="169">
        <v>350.67820962531476</v>
      </c>
      <c r="L74" s="169">
        <v>389.82574584256713</v>
      </c>
      <c r="M74" s="169">
        <v>358.9101052967334</v>
      </c>
      <c r="N74" s="169">
        <v>353.34896270413554</v>
      </c>
      <c r="O74" s="170">
        <v>372.69595543452465</v>
      </c>
    </row>
    <row r="75" spans="1:3" ht="12.75">
      <c r="A75" s="104"/>
      <c r="B75" s="104"/>
      <c r="C75" s="104"/>
    </row>
  </sheetData>
  <sheetProtection/>
  <mergeCells count="12">
    <mergeCell ref="N4:N5"/>
    <mergeCell ref="O4:O5"/>
    <mergeCell ref="E67:F67"/>
    <mergeCell ref="A1:O1"/>
    <mergeCell ref="A2:O2"/>
    <mergeCell ref="E22:F22"/>
    <mergeCell ref="E45:F45"/>
    <mergeCell ref="A8:O8"/>
    <mergeCell ref="A31:O31"/>
    <mergeCell ref="A54:O54"/>
    <mergeCell ref="A4:G6"/>
    <mergeCell ref="H6:O6"/>
  </mergeCells>
  <printOptions horizontalCentered="1"/>
  <pageMargins left="0.3937007874015748" right="0.3937007874015748" top="0.5905511811023623" bottom="0.7874015748031497" header="0.4724409448818898" footer="0.3937007874015748"/>
  <pageSetup horizontalDpi="300" verticalDpi="300" orientation="portrait" paperSize="9" scale="85" r:id="rId1"/>
  <headerFooter alignWithMargins="0">
    <oddFooter>&amp;C12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Inhaltsübersicht Vierteljährlicher Bericht</dc:title>
  <dc:subject/>
  <dc:creator>Abt. VIII</dc:creator>
  <cp:keywords/>
  <dc:description/>
  <cp:lastModifiedBy>Schulz, Udo (LfStat)</cp:lastModifiedBy>
  <cp:lastPrinted>2017-06-29T05:13:32Z</cp:lastPrinted>
  <dcterms:created xsi:type="dcterms:W3CDTF">2001-05-28T06:19:08Z</dcterms:created>
  <dcterms:modified xsi:type="dcterms:W3CDTF">2018-06-08T04:12:36Z</dcterms:modified>
  <cp:category/>
  <cp:version/>
  <cp:contentType/>
  <cp:contentStatus/>
</cp:coreProperties>
</file>