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75" windowWidth="23070" windowHeight="5100" tabRatio="599" activeTab="0"/>
  </bookViews>
  <sheets>
    <sheet name="Seite 3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  <sheet name="Seite 13" sheetId="9" r:id="rId9"/>
    <sheet name="Seite 14" sheetId="10" r:id="rId10"/>
  </sheets>
  <definedNames/>
  <calcPr fullCalcOnLoad="1"/>
</workbook>
</file>

<file path=xl/sharedStrings.xml><?xml version="1.0" encoding="utf-8"?>
<sst xmlns="http://schemas.openxmlformats.org/spreadsheetml/2006/main" count="821" uniqueCount="342">
  <si>
    <t xml:space="preserve"> </t>
  </si>
  <si>
    <t>Vorbemerkungen</t>
  </si>
  <si>
    <t>Tabellenteil: Ergebnisse der Gemeinden und Gemeindeverbände (Gv)</t>
  </si>
  <si>
    <t xml:space="preserve">1. Vj. </t>
  </si>
  <si>
    <t xml:space="preserve">2. Vj. </t>
  </si>
  <si>
    <t xml:space="preserve">3. Vj. </t>
  </si>
  <si>
    <t xml:space="preserve">4. Vj. </t>
  </si>
  <si>
    <t>Millionen Euro</t>
  </si>
  <si>
    <t xml:space="preserve">% </t>
  </si>
  <si>
    <t>Steuern und steuerähnliche Einnahmen (netto)</t>
  </si>
  <si>
    <t>Einnahmen aus Verwaltung und Betrieb</t>
  </si>
  <si>
    <t>Allgemeine und laufende Zuweisungen, Zinseinnahmen</t>
  </si>
  <si>
    <t xml:space="preserve">Einnahmen aus der Veräusserung von Vermögen </t>
  </si>
  <si>
    <t>Sonstige Einnahmen der Kapitalrechnung</t>
  </si>
  <si>
    <t>Personalausgaben</t>
  </si>
  <si>
    <t>Sächlicher Verwaltungs- und Betriebsaufwand</t>
  </si>
  <si>
    <t>Zinsausgaben</t>
  </si>
  <si>
    <t>Zuweisungen und Zuschüsse für laufende Zwecke</t>
  </si>
  <si>
    <t>Leistungen der Sozialhilfe</t>
  </si>
  <si>
    <t xml:space="preserve">Sonstige soziale Leistungen </t>
  </si>
  <si>
    <t>Baumaßnahmen</t>
  </si>
  <si>
    <t>Sonstige Ausgaben der Kapitalrechnung</t>
  </si>
  <si>
    <t xml:space="preserve">Besondere Finanzierungsvorgänge </t>
  </si>
  <si>
    <t>Einnahmen</t>
  </si>
  <si>
    <t>Ausgaben</t>
  </si>
  <si>
    <t>Vierteljahr</t>
  </si>
  <si>
    <t>Bauausgaben
insgesamt</t>
  </si>
  <si>
    <t>darunter</t>
  </si>
  <si>
    <t>Abwasser-
beseitigung</t>
  </si>
  <si>
    <t>Abfall-
beseitigung</t>
  </si>
  <si>
    <t>Schulen</t>
  </si>
  <si>
    <t>Straßen</t>
  </si>
  <si>
    <t xml:space="preserve">1 000 Euro </t>
  </si>
  <si>
    <t>Kreisfreie Städte</t>
  </si>
  <si>
    <t>1. Vj.</t>
  </si>
  <si>
    <t>2. Vj.</t>
  </si>
  <si>
    <t>3. Vj.</t>
  </si>
  <si>
    <t>4. Vj.</t>
  </si>
  <si>
    <t>Kreisangehörige Gemeinden</t>
  </si>
  <si>
    <t>Landkreise</t>
  </si>
  <si>
    <t>Bezirke</t>
  </si>
  <si>
    <t>Gemeinden und Gemeindeverbände insgesamt</t>
  </si>
  <si>
    <t xml:space="preserve">4. Steuereinnahmen der Gemeinden in Bayern nach Gemeindegrößenklassen und Quartalen </t>
  </si>
  <si>
    <t>Gemeindegrößenklasse
Vierteljahr</t>
  </si>
  <si>
    <t>Grundsteuer</t>
  </si>
  <si>
    <t>Gewerbesteuer</t>
  </si>
  <si>
    <t>Hunde-
steuer</t>
  </si>
  <si>
    <t>A</t>
  </si>
  <si>
    <t>B</t>
  </si>
  <si>
    <t xml:space="preserve">brutto </t>
  </si>
  <si>
    <t>netto</t>
  </si>
  <si>
    <t>Umsatz-
steuer</t>
  </si>
  <si>
    <t>mit . . . Einwohnern</t>
  </si>
  <si>
    <t>50 000 bis</t>
  </si>
  <si>
    <t>unter</t>
  </si>
  <si>
    <t>100 000</t>
  </si>
  <si>
    <t>50 000</t>
  </si>
  <si>
    <t>50 000 oder mehr</t>
  </si>
  <si>
    <t>20 000</t>
  </si>
  <si>
    <t>10 000</t>
  </si>
  <si>
    <t>5 000</t>
  </si>
  <si>
    <t>3 000</t>
  </si>
  <si>
    <t>1 000</t>
  </si>
  <si>
    <t xml:space="preserve">Gemeindesteuereinnahmen nach Quartalen </t>
  </si>
  <si>
    <t>Gemeindegrößenklasse
Gemeinden mit . . . Einwohnern</t>
  </si>
  <si>
    <t>Ober-</t>
  </si>
  <si>
    <t>Nieder-</t>
  </si>
  <si>
    <t>Mittel-</t>
  </si>
  <si>
    <t>Unter-</t>
  </si>
  <si>
    <t>Schwaben</t>
  </si>
  <si>
    <t>Bayern</t>
  </si>
  <si>
    <t>bayern</t>
  </si>
  <si>
    <t>pfalz</t>
  </si>
  <si>
    <t>franken</t>
  </si>
  <si>
    <t>in %</t>
  </si>
  <si>
    <t>Grundsteuer A</t>
  </si>
  <si>
    <t>500 000 oder mehr</t>
  </si>
  <si>
    <t>500 000</t>
  </si>
  <si>
    <t>200 000</t>
  </si>
  <si>
    <t>Gemeinden insgesamt</t>
  </si>
  <si>
    <t>Grundsteuer B</t>
  </si>
  <si>
    <t>3. Stand und Bewegung der Schulden der Gemeinden und Gemeindeverbände in Bayern</t>
  </si>
  <si>
    <t>Art der Schulden
Zeitraum</t>
  </si>
  <si>
    <t>davon</t>
  </si>
  <si>
    <t>Land-
kreise</t>
  </si>
  <si>
    <t>Verwal-
tungs-
gemein-
schaften</t>
  </si>
  <si>
    <t>1 000 EUR</t>
  </si>
  <si>
    <t>Schulden am Kreditmarkt und bei</t>
  </si>
  <si>
    <t>öffentlichen Haushalten</t>
  </si>
  <si>
    <t>Berichtigungen, sonstige</t>
  </si>
  <si>
    <t>Zu- und Abgänge</t>
  </si>
  <si>
    <t>Stand am 31. März</t>
  </si>
  <si>
    <t>EUR je Einwohner</t>
  </si>
  <si>
    <t>Veränderung gegenüber</t>
  </si>
  <si>
    <t>davon Schulden am Kreditmarkt u. ä.</t>
  </si>
  <si>
    <t>Schulden bei öffentlichen</t>
  </si>
  <si>
    <t>Außerdem:</t>
  </si>
  <si>
    <t>Kassenkredite</t>
  </si>
  <si>
    <t>___________</t>
  </si>
  <si>
    <t>Gruppierungs-
nummer</t>
  </si>
  <si>
    <t>Art der Einnahmen</t>
  </si>
  <si>
    <t>Gemeinden und Ge-</t>
  </si>
  <si>
    <t>dem</t>
  </si>
  <si>
    <t>Betrag</t>
  </si>
  <si>
    <t>%</t>
  </si>
  <si>
    <t>Einnahmen des Verwaltungshaushalts</t>
  </si>
  <si>
    <t>000-032 (./. 810)</t>
  </si>
  <si>
    <t>Schlüssel-, Bedarfszuweisungen,</t>
  </si>
  <si>
    <t>sonstige allgemeine Zuweisungen</t>
  </si>
  <si>
    <t>060</t>
  </si>
  <si>
    <t>vom Bund</t>
  </si>
  <si>
    <t>041,051,061,081</t>
  </si>
  <si>
    <t>vom Land</t>
  </si>
  <si>
    <t>062,063</t>
  </si>
  <si>
    <t>von Gemeinden und Gemeindever-</t>
  </si>
  <si>
    <t>bänden,Verwaltungsgemeinschaften</t>
  </si>
  <si>
    <t>072</t>
  </si>
  <si>
    <t>Allgemeine Umlagen von Gemeinden</t>
  </si>
  <si>
    <t>092</t>
  </si>
  <si>
    <t>Leistungen des Landes aus d. Umsetzung</t>
  </si>
  <si>
    <t>des Vierten Gesetzes für moderne</t>
  </si>
  <si>
    <t>Dienstleistungen am Arbeitsmarkt</t>
  </si>
  <si>
    <t>10,11,12</t>
  </si>
  <si>
    <t>Verwaltungs- und Benutzungsgebühren,</t>
  </si>
  <si>
    <t>zweckgebundene Abgaben</t>
  </si>
  <si>
    <t>13-15,21,</t>
  </si>
  <si>
    <t>Übrige Verwaltungs- und Betriebsein-</t>
  </si>
  <si>
    <t>22,24-26</t>
  </si>
  <si>
    <t>160,170,200,230</t>
  </si>
  <si>
    <t>161,171,201,231</t>
  </si>
  <si>
    <t>162,172,202,232</t>
  </si>
  <si>
    <t>163,164,173,174,</t>
  </si>
  <si>
    <t>203,204,233,234</t>
  </si>
  <si>
    <t>vom sonstigen öffentlichen Bereich</t>
  </si>
  <si>
    <t>165-168,175-178,</t>
  </si>
  <si>
    <t>205-208,235-238</t>
  </si>
  <si>
    <t>von anderen Bereichen</t>
  </si>
  <si>
    <t>innere Verrechnungen, Zinsen aus</t>
  </si>
  <si>
    <t>inneren Darlehen</t>
  </si>
  <si>
    <t>Kalkulatorische Einnahmen</t>
  </si>
  <si>
    <t>Zuführung vom Vermögenshaushalt</t>
  </si>
  <si>
    <t>Verwaltungshaushalt zusammen</t>
  </si>
  <si>
    <t>Einnahmen des Vermögenshaushalts</t>
  </si>
  <si>
    <t>Zuführung vom Verwaltungshaushalt</t>
  </si>
  <si>
    <t>Entnahmen aus Rücklagen</t>
  </si>
  <si>
    <t>322-328</t>
  </si>
  <si>
    <t>Rückflüsse von Darlehen</t>
  </si>
  <si>
    <t>33,340,345</t>
  </si>
  <si>
    <t>Einnahmen aus der Veräußerung von</t>
  </si>
  <si>
    <t>Vermögen</t>
  </si>
  <si>
    <t>Beiträge und ähnliche Entgelte</t>
  </si>
  <si>
    <t>Zuweisungen für Investitionen und</t>
  </si>
  <si>
    <t>Investitionsförderungsmaßnahmen</t>
  </si>
  <si>
    <t>vom Bund, LAF, ERP-Sondervermögen</t>
  </si>
  <si>
    <t>von Gemeinden und Gemeindeverbänden</t>
  </si>
  <si>
    <t>365-368</t>
  </si>
  <si>
    <t>370-379</t>
  </si>
  <si>
    <t>Einnahmen aus Krediten und inneren</t>
  </si>
  <si>
    <t>Darlehen</t>
  </si>
  <si>
    <t>Durchbuchung von Sollfehlbeträgen</t>
  </si>
  <si>
    <t>Ist-Überschuß des Vermögenshaushalts</t>
  </si>
  <si>
    <t>Vermögenshaushalt zusammen</t>
  </si>
  <si>
    <t>Einnahmen des Verwaltungs- und</t>
  </si>
  <si>
    <t>Vermögenshaushalts insgesamt</t>
  </si>
  <si>
    <t>_____________</t>
  </si>
  <si>
    <t>Anmerkung: Differenzen in den Summen durch Runden der Zahlen.</t>
  </si>
  <si>
    <t>Art der Ausgaben</t>
  </si>
  <si>
    <t>Ausgaben des Verwaltungshaushalts</t>
  </si>
  <si>
    <t>40-46</t>
  </si>
  <si>
    <t>50-662</t>
  </si>
  <si>
    <t>675-678,718,84</t>
  </si>
  <si>
    <t>680,685</t>
  </si>
  <si>
    <t>Kalkulatorische Kosten</t>
  </si>
  <si>
    <t>670-674,710-714,</t>
  </si>
  <si>
    <t>720-724</t>
  </si>
  <si>
    <t>an öffentlichen Bereich</t>
  </si>
  <si>
    <t>70,715-717,725-728</t>
  </si>
  <si>
    <t>an andere Bereiche</t>
  </si>
  <si>
    <t>679</t>
  </si>
  <si>
    <t>innere Verrechnungen</t>
  </si>
  <si>
    <t>690-693</t>
  </si>
  <si>
    <t>Aufgabenbezogene Leistungsbeteiligung</t>
  </si>
  <si>
    <t>73-74</t>
  </si>
  <si>
    <t>Leistungen der Sozialhilfe u. ä.</t>
  </si>
  <si>
    <t>75-79</t>
  </si>
  <si>
    <t>800-803</t>
  </si>
  <si>
    <t>809</t>
  </si>
  <si>
    <t>für innere Darlehen</t>
  </si>
  <si>
    <t>Allgemeine Zuweisungen und Umlagen</t>
  </si>
  <si>
    <t>an Land</t>
  </si>
  <si>
    <t>821</t>
  </si>
  <si>
    <t>Rückzahlung von Bedarfszuweisungen</t>
  </si>
  <si>
    <t>831</t>
  </si>
  <si>
    <t>Solidarumlage</t>
  </si>
  <si>
    <t>822,832</t>
  </si>
  <si>
    <t>an Gemeinden</t>
  </si>
  <si>
    <t>833</t>
  </si>
  <si>
    <t>an Verwaltungsgemeinschaften</t>
  </si>
  <si>
    <t>86</t>
  </si>
  <si>
    <t>Zuführung zum Vermögenshaushalt</t>
  </si>
  <si>
    <t>895</t>
  </si>
  <si>
    <t>Ausgaben des Vermögenshaushalts</t>
  </si>
  <si>
    <t>90</t>
  </si>
  <si>
    <t>Zuführung zum Verwaltungshaushalt</t>
  </si>
  <si>
    <t>91</t>
  </si>
  <si>
    <t>Zuführung an Rücklagen</t>
  </si>
  <si>
    <t>922-928</t>
  </si>
  <si>
    <t>Gewährung von Darlehen</t>
  </si>
  <si>
    <t>932,935</t>
  </si>
  <si>
    <t>94</t>
  </si>
  <si>
    <t>dar. für Schulen</t>
  </si>
  <si>
    <t>Abwasserbeseitigung</t>
  </si>
  <si>
    <t>970-979</t>
  </si>
  <si>
    <t>Tilgung von Krediten, Rückzahlung</t>
  </si>
  <si>
    <t>innerer Darlehen</t>
  </si>
  <si>
    <t>Zuweisungen und Zuschüsse für</t>
  </si>
  <si>
    <t>Investitionen</t>
  </si>
  <si>
    <t>980-984</t>
  </si>
  <si>
    <t>985-988</t>
  </si>
  <si>
    <t>990</t>
  </si>
  <si>
    <t>Kreditbeschaffungskosten</t>
  </si>
  <si>
    <t>991</t>
  </si>
  <si>
    <t>Ablösung von Dauerlasten</t>
  </si>
  <si>
    <t>992</t>
  </si>
  <si>
    <t>Deckung von Soll-Fehlbeträgen</t>
  </si>
  <si>
    <t>995</t>
  </si>
  <si>
    <t>Ausgaben des Verwaltungs- und</t>
  </si>
  <si>
    <t>förderungsmassnahmen</t>
  </si>
  <si>
    <t>Zuweisungen für Investitionen und Investitions-</t>
  </si>
  <si>
    <t xml:space="preserve">Gesamteinnahmen (ohne besondere </t>
  </si>
  <si>
    <t xml:space="preserve">Gesamtausgaben (ohne besondere </t>
  </si>
  <si>
    <t xml:space="preserve">dav. </t>
  </si>
  <si>
    <t>Einnahmen aus Krediten</t>
  </si>
  <si>
    <t xml:space="preserve">dar. </t>
  </si>
  <si>
    <t>Schuldentilgung</t>
  </si>
  <si>
    <t>Einnahme- bzw. Ausgabeart</t>
  </si>
  <si>
    <t>Verkehrs- und Versorgungs-unternehmen</t>
  </si>
  <si>
    <t>kreis-
freie Städte</t>
  </si>
  <si>
    <t>kreis-
freie
Städte</t>
  </si>
  <si>
    <r>
      <t>Gemeinden
und
Gemeinde-
verbände</t>
    </r>
    <r>
      <rPr>
        <vertAlign val="superscript"/>
        <sz val="10"/>
        <rFont val="Arial"/>
        <family val="2"/>
      </rPr>
      <t>1)</t>
    </r>
  </si>
  <si>
    <t>Haushalten</t>
  </si>
  <si>
    <t xml:space="preserve">Gemeindeanteil 
an der </t>
  </si>
  <si>
    <t>Ein-kommen-
steuer</t>
  </si>
  <si>
    <t>Umlage</t>
  </si>
  <si>
    <t>Zweit-wohn.-
steuer
und
sonstige Steuern</t>
  </si>
  <si>
    <t>100 000 oder mehr</t>
  </si>
  <si>
    <t>zusammen</t>
  </si>
  <si>
    <t>außer-</t>
  </si>
  <si>
    <r>
      <t>meindeverbände</t>
    </r>
    <r>
      <rPr>
        <vertAlign val="superscript"/>
        <sz val="10"/>
        <rFont val="Arial"/>
        <family val="2"/>
      </rPr>
      <t>1)</t>
    </r>
  </si>
  <si>
    <r>
      <t>vom Bund, LAF, ERP-Sondervermögen</t>
    </r>
    <r>
      <rPr>
        <vertAlign val="superscript"/>
        <sz val="10"/>
        <rFont val="Arial"/>
        <family val="2"/>
      </rPr>
      <t>3)</t>
    </r>
  </si>
  <si>
    <r>
      <t>vom Land</t>
    </r>
    <r>
      <rPr>
        <vertAlign val="superscript"/>
        <sz val="10"/>
        <rFont val="Arial"/>
        <family val="2"/>
      </rPr>
      <t>3)</t>
    </r>
  </si>
  <si>
    <t>5. Einnahmen der Gemeinden/Gv in Bayern nach Arten und Gebietskörperschaftsgruppen</t>
  </si>
  <si>
    <t>kreis-
an-
gehörige Ge-meinden</t>
  </si>
  <si>
    <r>
      <t xml:space="preserve">1. Ausgewählte Einnahmen und Ausgaben 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 xml:space="preserve"> der Gemeinden und Gemeindeverbände </t>
    </r>
    <r>
      <rPr>
        <b/>
        <vertAlign val="superscript"/>
        <sz val="10"/>
        <color indexed="8"/>
        <rFont val="Arial"/>
        <family val="2"/>
      </rPr>
      <t>2)</t>
    </r>
    <r>
      <rPr>
        <b/>
        <sz val="10"/>
        <color indexed="8"/>
        <rFont val="Arial"/>
        <family val="2"/>
      </rPr>
      <t xml:space="preserve"> in Bayern </t>
    </r>
  </si>
  <si>
    <r>
      <t xml:space="preserve">Einnahmen der laufenden 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</si>
  <si>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Einnahmen der Kapitalrechnung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</si>
  <si>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Finanzierungsvorgänge) </t>
    </r>
    <r>
      <rPr>
        <b/>
        <vertAlign val="superscript"/>
        <sz val="10"/>
        <color indexed="8"/>
        <rFont val="Arial"/>
        <family val="2"/>
      </rPr>
      <t>3)</t>
    </r>
  </si>
  <si>
    <r>
      <t xml:space="preserve">Ausgaben der laufenden 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</si>
  <si>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Ausgaben der Kapitalrechnung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</si>
  <si>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Finanzierungssaldo </t>
    </r>
    <r>
      <rPr>
        <vertAlign val="superscript"/>
        <sz val="10"/>
        <color indexed="8"/>
        <rFont val="Arial"/>
        <family val="2"/>
      </rPr>
      <t>4)</t>
    </r>
  </si>
  <si>
    <r>
      <t>Verwaltungs- und Betriebsaufwand</t>
    </r>
    <r>
      <rPr>
        <vertAlign val="superscript"/>
        <sz val="10"/>
        <rFont val="Arial"/>
        <family val="2"/>
      </rPr>
      <t>2)</t>
    </r>
  </si>
  <si>
    <r>
      <t>Sonstige soziale Leistungen</t>
    </r>
    <r>
      <rPr>
        <vertAlign val="superscript"/>
        <sz val="10"/>
        <rFont val="Arial"/>
        <family val="2"/>
      </rPr>
      <t>2)</t>
    </r>
  </si>
  <si>
    <r>
      <t>1)</t>
    </r>
    <r>
      <rPr>
        <sz val="10"/>
        <rFont val="Arial"/>
        <family val="2"/>
      </rPr>
      <t xml:space="preserve"> Ohne Verwaltungsgemeinschaften.- 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Ohne Zivilschutz für Rechnung des Bundes, Ausbildungsförderung, Wohngeld.</t>
    </r>
  </si>
  <si>
    <t>6. Ausgaben der Gemeinden/Gv in Bayern nach Art und Gebietskörperschaftsgruppen</t>
  </si>
  <si>
    <t>bis unter</t>
  </si>
  <si>
    <t>Erstattungen und Zuschüsse an andere</t>
  </si>
  <si>
    <r>
      <t>Bereiche, weitere Finanzausgaben</t>
    </r>
    <r>
      <rPr>
        <vertAlign val="superscript"/>
        <sz val="10"/>
        <rFont val="Arial"/>
        <family val="2"/>
      </rPr>
      <t>2)</t>
    </r>
  </si>
  <si>
    <t>Ist-Fehlbetrag des Vermögenshaushalts</t>
  </si>
  <si>
    <t>Erwerb von Beteiligungen, Kapitaleinlagen</t>
  </si>
  <si>
    <t>Erwerb von Grundstücken sowie beweg-</t>
  </si>
  <si>
    <t>liche Sachen des Anlagevermögens</t>
  </si>
  <si>
    <t>Ist-Fehlbetrag des Verwaltungshaushalts</t>
  </si>
  <si>
    <t>Erstattungen von Ausgaben des Verwal-</t>
  </si>
  <si>
    <t>tungshaushalts, Zuweisungen- und Zu-</t>
  </si>
  <si>
    <t>schüsse für lfd. Zwecke,Schuldendiensth.</t>
  </si>
  <si>
    <r>
      <t>Steuern und steuerähnliche Einnahmen</t>
    </r>
    <r>
      <rPr>
        <vertAlign val="superscript"/>
        <sz val="10"/>
        <rFont val="Arial"/>
        <family val="2"/>
      </rPr>
      <t>2)</t>
    </r>
  </si>
  <si>
    <t>nahmen, Gewinnanteile, Konzessions-</t>
  </si>
  <si>
    <t>abgaben, Ersatz sozialer Leistungen,</t>
  </si>
  <si>
    <t>weitere Finanzeinnahmen</t>
  </si>
  <si>
    <t>Erstattungen von Ausgaben des Verwaltungs-</t>
  </si>
  <si>
    <t>haushalts, Zuweisungen und Zuschüsse für</t>
  </si>
  <si>
    <t>lfd. Zwecke,Zinseinnahmen,Schuldendiensth.</t>
  </si>
  <si>
    <t>Leistungsbeteiligung bei Leistungen für</t>
  </si>
  <si>
    <t>Unterkunft und Heizung an Arbeitsuchende</t>
  </si>
  <si>
    <t>Ist-Überschuß des Verwaltungshaushalts</t>
  </si>
  <si>
    <t xml:space="preserve">Ge-
meinde-
steuern
ins-
gesamt </t>
  </si>
  <si>
    <t xml:space="preserve">1. Ausgewählte Einnahmen und Ausgaben der Gemeinden und Gemeindeverbände </t>
  </si>
  <si>
    <t xml:space="preserve">3. Stand und Bewegung der Schulden der Gemeinden und Gemeindeverbände in Bayern </t>
  </si>
  <si>
    <t xml:space="preserve">4. Steuereinnahmen der Gemeinden in Bayern nach Gemeindegrössenklassen </t>
  </si>
  <si>
    <t xml:space="preserve">in Bayern </t>
  </si>
  <si>
    <t xml:space="preserve">nach Aufgabenbereichen </t>
  </si>
  <si>
    <t xml:space="preserve">5. Einnahmen der Gemeinden und Gemeindeverbände in Bayern nach Arten und </t>
  </si>
  <si>
    <t xml:space="preserve">6. Ausgaben der Gemeinden und Gemeindeverbände in Bayern nach Arten und </t>
  </si>
  <si>
    <t xml:space="preserve">7. Gewogene Realsteuerdurchschnittshebesätze in Bayern nach Regierungsbezirken und </t>
  </si>
  <si>
    <t>Inhaltsverzeichnis</t>
  </si>
  <si>
    <r>
      <t>1)</t>
    </r>
    <r>
      <rPr>
        <sz val="10"/>
        <rFont val="Arial"/>
        <family val="2"/>
      </rPr>
      <t xml:space="preserve"> Ohne Verwaltungsgemeinschaften.- 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 xml:space="preserve">Nach Abzug der Gewerbesteuerumlage und einschließlich des Gemeindeanteils an der Einkommensteuer.- 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Ohne  Zivilschutz für Rechnung des Bundes, Ausbildungsförderung, Wohngeld.</t>
    </r>
  </si>
  <si>
    <r>
      <t>1)</t>
    </r>
    <r>
      <rPr>
        <sz val="10"/>
        <rFont val="Arial"/>
        <family val="2"/>
      </rPr>
      <t xml:space="preserve"> Einschl. Verwaltungsgemeinschaften.</t>
    </r>
  </si>
  <si>
    <r>
      <rPr>
        <vertAlign val="superscript"/>
        <sz val="10"/>
        <color indexed="8"/>
        <rFont val="Arial"/>
        <family val="2"/>
      </rPr>
      <t>1)</t>
    </r>
    <r>
      <rPr>
        <sz val="10"/>
        <color indexed="8"/>
        <rFont val="Arial"/>
        <family val="2"/>
      </rPr>
      <t xml:space="preserve"> Ohne haushaltstechnische Verrechnungen und Leistungen für Auftragsangelegenheiten (Zivilschutz, Ausbildungsförderung, Wohngeld).- </t>
    </r>
    <r>
      <rPr>
        <vertAlign val="superscript"/>
        <sz val="10"/>
        <color indexed="8"/>
        <rFont val="Arial"/>
        <family val="2"/>
      </rPr>
      <t>2)</t>
    </r>
    <r>
      <rPr>
        <sz val="10"/>
        <color indexed="8"/>
        <rFont val="Arial"/>
        <family val="2"/>
      </rPr>
      <t xml:space="preserve"> Mit Verwaltungsgemeinschaften und ohne kaufmännisch buchende Krankenhäuser.- </t>
    </r>
    <r>
      <rPr>
        <vertAlign val="superscript"/>
        <sz val="10"/>
        <color indexed="8"/>
        <rFont val="Arial"/>
        <family val="2"/>
      </rPr>
      <t>3)</t>
    </r>
    <r>
      <rPr>
        <sz val="10"/>
        <color indexed="8"/>
        <rFont val="Arial"/>
        <family val="2"/>
      </rPr>
      <t xml:space="preserve"> Bereinigt um Zahlungen von gleicher Ebene.- </t>
    </r>
    <r>
      <rPr>
        <vertAlign val="superscript"/>
        <sz val="10"/>
        <color indexed="8"/>
        <rFont val="Arial"/>
        <family val="2"/>
      </rPr>
      <t>4)</t>
    </r>
    <r>
      <rPr>
        <sz val="10"/>
        <color indexed="8"/>
        <rFont val="Arial"/>
        <family val="2"/>
      </rPr>
      <t xml:space="preserve"> Gesamteinnahmen minus Gesamtausgaben.</t>
    </r>
  </si>
  <si>
    <t>x</t>
  </si>
  <si>
    <t>2016  2. Vierteljahr</t>
  </si>
  <si>
    <t>2016  3. Vierteljahr</t>
  </si>
  <si>
    <t>2016  4. Vierteljahr</t>
  </si>
  <si>
    <t>2017  1. Vierteljahr</t>
  </si>
  <si>
    <t>Wertpapierschulden</t>
  </si>
  <si>
    <t>2. Bauausgaben der Gemeinden und Gemeindeverbände in Bayern 2016 bis 2018</t>
  </si>
  <si>
    <t>2. Bauausgaben der Gemeinden/Gv in Bayern 2016 bis 2018 nach Aufgabenbereichen</t>
  </si>
  <si>
    <t>2018  1. Vierteljahr</t>
  </si>
  <si>
    <t>2017  2. Vierteljahr</t>
  </si>
  <si>
    <t>2017  3. Vierteljahr</t>
  </si>
  <si>
    <t>2017  4. Vierteljahr</t>
  </si>
  <si>
    <t>Gebietskörperschaftsgruppen im 2. Vierteljahr 2018</t>
  </si>
  <si>
    <t>Gemeindegrößenklassen im 2. Vierteljahr 2018</t>
  </si>
  <si>
    <t>2. Vj. 17</t>
  </si>
  <si>
    <t>1. Vj. 18</t>
  </si>
  <si>
    <t>Zu- bzw. Abnahme
2. Vj. 2018
gegenüber</t>
  </si>
  <si>
    <t>kreis-angehörige Gemeinden</t>
  </si>
  <si>
    <t>Aufnahme  2. Vierteljahr</t>
  </si>
  <si>
    <t>Tilgung   2. Vierteljahr</t>
  </si>
  <si>
    <t>Stand am 30. Juni</t>
  </si>
  <si>
    <t>31. März in %</t>
  </si>
  <si>
    <t>im 2. Vierteljahr 2018</t>
  </si>
  <si>
    <t>,</t>
  </si>
  <si>
    <t xml:space="preserve">  </t>
  </si>
  <si>
    <t>Kreisangeh. Gemeinden</t>
  </si>
  <si>
    <t>2. Vierteljahr 2018</t>
  </si>
  <si>
    <t>1. Halbjahr 2018</t>
  </si>
  <si>
    <t>2016  1 . Vierteljahr</t>
  </si>
  <si>
    <t>2018  2. Vierteljahr</t>
  </si>
  <si>
    <t>804,808</t>
  </si>
  <si>
    <t>930</t>
  </si>
  <si>
    <t>7. Einnahmen der Gemeinden/Gv in Bayern nach Arten und Gebietskörperschaftsgruppen</t>
  </si>
  <si>
    <t>kreis-
an-
gehörige
 Ge-meinden</t>
  </si>
  <si>
    <t>8. Ausgaben der Gemeinden/Gv in Bayern nach Arten und Gebietskörperschaftsgruppen</t>
  </si>
  <si>
    <t>Verän-derung gegen-über-dem 2. Vj. 2017</t>
  </si>
  <si>
    <t>im 1. bis 2. Vierteljahr 2018</t>
  </si>
  <si>
    <t>Verän-derung gegen-über dem 1. bis 2. Vj. 2017</t>
  </si>
  <si>
    <t>X</t>
  </si>
  <si>
    <t>Verän-derung gegen-über dem 2. Vj. 2017</t>
  </si>
  <si>
    <t xml:space="preserve">7. Einnahmen der Gemeinden und Gemeindeverbände in Bayern nach Arten und </t>
  </si>
  <si>
    <t xml:space="preserve">8. Ausgaben der Gemeinden und Gemeindeverbände in Bayern nach Arten und </t>
  </si>
  <si>
    <t xml:space="preserve">9. Gewogene Realsteuerdurchschnittshebesätze in Bayern nach Regierungsbezirken und </t>
  </si>
  <si>
    <t>Gebietskörperschaftsgruppen im 1. bis 2. Vierteljahr 2018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</si>
</sst>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@\ *."/>
    <numFmt numFmtId="166" formatCode="###\ ###\ \ \ ;\-###\ ###\ \ \ ;\-\ \ \ ;@\ *."/>
    <numFmt numFmtId="167" formatCode="#\ ###\ ##0\ \ \ \ \ ;\-#\ ###\ ##0\ \ \ \ \ ;\-\ \ \ \ \ "/>
    <numFmt numFmtId="168" formatCode="#\ ###\ ###\ ##0\ \ "/>
    <numFmt numFmtId="169" formatCode="#\ ###\ ##0.0\ \ ;\-\ #\ ###\ ##0.0\ \ ;\–\ \ "/>
    <numFmt numFmtId="170" formatCode="#\ ###\ ##0\ \ ;\-#\ ###\ ##0\ \ ;\-\ "/>
    <numFmt numFmtId="171" formatCode="\ \ #\ ###\ ##0\ \ ;\-#\ ###\ ##0\ \ ;\-\ \ "/>
    <numFmt numFmtId="172" formatCode="#\ ##0;\-###\ ###;\-"/>
    <numFmt numFmtId="173" formatCode="#\ ###\ ##0\ ;\-#\ ###\ ##0\ ;\-\ "/>
    <numFmt numFmtId="174" formatCode="#\ ###\ ##0.0\ ;\-#\ ###\ ##0.0\ ;\-\ ;\X\ "/>
    <numFmt numFmtId="175" formatCode="0.00_ ;\-0.00\ "/>
    <numFmt numFmtId="176" formatCode="#\ ###\ ##0\ ;\-#\ ###\ ##0\ ;0\ "/>
    <numFmt numFmtId="177" formatCode="#\ ###\ ##0.0\ ;\-#\ ###\ ##0.0\ ;\-\ ;\x\ "/>
    <numFmt numFmtId="178" formatCode="#\ ###\ ###,\ "/>
    <numFmt numFmtId="179" formatCode="_-* #,##0.0\ _€_-;\-* #,##0.0\ _€_-;_-* &quot;-&quot;??\ _€_-;_-@_-"/>
    <numFmt numFmtId="180" formatCode="_-* #,##0\ _€_-;\-* #,##0\ _€_-;_-* &quot;-&quot;??\ _€_-;_-@_-"/>
    <numFmt numFmtId="181" formatCode="#\ ##0.00_ ;\-0.00\ "/>
    <numFmt numFmtId="182" formatCode="#,##0.00;[Red]\-#,##0.00"/>
    <numFmt numFmtId="183" formatCode="#,##0;[Red]\-#,##0"/>
    <numFmt numFmtId="184" formatCode="#\ ###\ ##0\ ;\-#\ ###\ ##0\ \ 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Jahrbuch"/>
      <family val="2"/>
    </font>
    <font>
      <sz val="10"/>
      <name val="Jahrbuch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Arial"/>
      <family val="0"/>
    </font>
    <font>
      <sz val="8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4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/>
      <protection/>
    </xf>
    <xf numFmtId="0" fontId="2" fillId="0" borderId="0">
      <alignment vertical="center"/>
      <protection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4" fillId="0" borderId="8" applyNumberFormat="0" applyFill="0" applyAlignment="0" applyProtection="0"/>
    <xf numFmtId="166" fontId="3" fillId="0" borderId="0">
      <alignment vertical="center"/>
      <protection/>
    </xf>
    <xf numFmtId="166" fontId="3" fillId="0" borderId="0">
      <alignment vertical="center"/>
      <protection/>
    </xf>
    <xf numFmtId="166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66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165" fontId="7" fillId="0" borderId="0" xfId="0" applyNumberFormat="1" applyFont="1" applyAlignment="1">
      <alignment/>
    </xf>
    <xf numFmtId="165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0" fontId="8" fillId="0" borderId="0" xfId="65" applyFont="1" applyAlignment="1">
      <alignment horizontal="centerContinuous" vertical="center"/>
      <protection/>
    </xf>
    <xf numFmtId="0" fontId="7" fillId="0" borderId="0" xfId="65" applyFont="1" applyAlignment="1">
      <alignment horizontal="centerContinuous" vertical="center"/>
      <protection/>
    </xf>
    <xf numFmtId="0" fontId="8" fillId="0" borderId="0" xfId="60" applyFont="1">
      <alignment vertical="center"/>
      <protection/>
    </xf>
    <xf numFmtId="0" fontId="7" fillId="0" borderId="13" xfId="60" applyFont="1" applyBorder="1" applyAlignment="1">
      <alignment horizontal="centerContinuous" vertical="center"/>
      <protection/>
    </xf>
    <xf numFmtId="0" fontId="7" fillId="0" borderId="16" xfId="60" applyFont="1" applyBorder="1" applyAlignment="1">
      <alignment horizontal="centerContinuous" vertical="center"/>
      <protection/>
    </xf>
    <xf numFmtId="0" fontId="7" fillId="0" borderId="0" xfId="60" applyFont="1">
      <alignment vertical="center"/>
      <protection/>
    </xf>
    <xf numFmtId="0" fontId="7" fillId="0" borderId="0" xfId="60" applyFont="1" applyAlignment="1">
      <alignment horizontal="centerContinuous" vertical="center"/>
      <protection/>
    </xf>
    <xf numFmtId="0" fontId="7" fillId="0" borderId="0" xfId="60" applyFont="1" applyBorder="1">
      <alignment vertical="center"/>
      <protection/>
    </xf>
    <xf numFmtId="0" fontId="7" fillId="0" borderId="0" xfId="60" applyFont="1" applyBorder="1" applyAlignment="1" quotePrefix="1">
      <alignment horizontal="centerContinuous" vertical="center"/>
      <protection/>
    </xf>
    <xf numFmtId="0" fontId="7" fillId="0" borderId="0" xfId="60" applyFont="1" applyBorder="1" applyAlignment="1">
      <alignment horizontal="centerContinuous" vertical="center"/>
      <protection/>
    </xf>
    <xf numFmtId="0" fontId="8" fillId="0" borderId="0" xfId="60" applyFont="1" applyAlignment="1">
      <alignment horizontal="centerContinuous" vertical="center"/>
      <protection/>
    </xf>
    <xf numFmtId="166" fontId="7" fillId="0" borderId="0" xfId="73" applyFont="1" applyBorder="1" quotePrefix="1">
      <alignment vertical="center"/>
      <protection/>
    </xf>
    <xf numFmtId="167" fontId="7" fillId="0" borderId="0" xfId="60" applyNumberFormat="1" applyFont="1" applyBorder="1" applyAlignment="1">
      <alignment vertical="center"/>
      <protection/>
    </xf>
    <xf numFmtId="167" fontId="7" fillId="0" borderId="0" xfId="60" applyNumberFormat="1" applyFont="1" applyBorder="1">
      <alignment vertical="center"/>
      <protection/>
    </xf>
    <xf numFmtId="166" fontId="8" fillId="0" borderId="0" xfId="73" applyFont="1" applyBorder="1" quotePrefix="1">
      <alignment vertical="center"/>
      <protection/>
    </xf>
    <xf numFmtId="0" fontId="8" fillId="0" borderId="0" xfId="60" applyFont="1" applyBorder="1" applyAlignment="1" quotePrefix="1">
      <alignment horizontal="centerContinuous" vertical="center"/>
      <protection/>
    </xf>
    <xf numFmtId="0" fontId="8" fillId="0" borderId="0" xfId="60" applyFont="1" applyBorder="1" applyAlignment="1">
      <alignment horizontal="centerContinuous" vertical="center"/>
      <protection/>
    </xf>
    <xf numFmtId="167" fontId="8" fillId="0" borderId="0" xfId="60" applyNumberFormat="1" applyFont="1" applyBorder="1" applyAlignment="1">
      <alignment horizontal="centerContinuous" vertical="center"/>
      <protection/>
    </xf>
    <xf numFmtId="0" fontId="7" fillId="0" borderId="0" xfId="60" applyFont="1" applyFill="1">
      <alignment vertical="center"/>
      <protection/>
    </xf>
    <xf numFmtId="0" fontId="8" fillId="0" borderId="0" xfId="60" applyFont="1" applyBorder="1">
      <alignment vertical="center"/>
      <protection/>
    </xf>
    <xf numFmtId="0" fontId="7" fillId="0" borderId="0" xfId="60" applyFont="1" applyFill="1" applyBorder="1">
      <alignment vertical="center"/>
      <protection/>
    </xf>
    <xf numFmtId="173" fontId="7" fillId="0" borderId="17" xfId="60" applyNumberFormat="1" applyFont="1" applyBorder="1">
      <alignment vertical="center"/>
      <protection/>
    </xf>
    <xf numFmtId="173" fontId="8" fillId="0" borderId="17" xfId="60" applyNumberFormat="1" applyFont="1" applyBorder="1">
      <alignment vertical="center"/>
      <protection/>
    </xf>
    <xf numFmtId="174" fontId="9" fillId="0" borderId="17" xfId="60" applyNumberFormat="1" applyFont="1" applyBorder="1" applyAlignment="1">
      <alignment horizontal="right" vertical="center"/>
      <protection/>
    </xf>
    <xf numFmtId="173" fontId="7" fillId="0" borderId="18" xfId="60" applyNumberFormat="1" applyFont="1" applyBorder="1">
      <alignment vertical="center"/>
      <protection/>
    </xf>
    <xf numFmtId="174" fontId="9" fillId="0" borderId="18" xfId="60" applyNumberFormat="1" applyFont="1" applyBorder="1" applyAlignment="1">
      <alignment horizontal="right" vertical="center"/>
      <protection/>
    </xf>
    <xf numFmtId="173" fontId="7" fillId="0" borderId="0" xfId="60" applyNumberFormat="1" applyFont="1" applyBorder="1">
      <alignment vertical="center"/>
      <protection/>
    </xf>
    <xf numFmtId="0" fontId="7" fillId="0" borderId="0" xfId="62" applyFont="1">
      <alignment vertical="center"/>
      <protection/>
    </xf>
    <xf numFmtId="0" fontId="7" fillId="0" borderId="0" xfId="62" applyFont="1" applyFill="1">
      <alignment vertical="center"/>
      <protection/>
    </xf>
    <xf numFmtId="0" fontId="8" fillId="0" borderId="10" xfId="62" applyFont="1" applyBorder="1" applyAlignment="1" quotePrefix="1">
      <alignment horizontal="centerContinuous" vertical="center"/>
      <protection/>
    </xf>
    <xf numFmtId="0" fontId="8" fillId="0" borderId="10" xfId="62" applyFont="1" applyBorder="1" applyAlignment="1">
      <alignment horizontal="centerContinuous" vertical="center"/>
      <protection/>
    </xf>
    <xf numFmtId="0" fontId="8" fillId="0" borderId="10" xfId="62" applyFont="1" applyBorder="1" applyAlignment="1">
      <alignment vertical="center"/>
      <protection/>
    </xf>
    <xf numFmtId="0" fontId="7" fillId="0" borderId="10" xfId="62" applyFont="1" applyBorder="1" applyAlignment="1">
      <alignment vertical="center"/>
      <protection/>
    </xf>
    <xf numFmtId="0" fontId="7" fillId="0" borderId="19" xfId="62" applyFont="1" applyBorder="1" applyAlignment="1">
      <alignment horizontal="centerContinuous" vertical="center"/>
      <protection/>
    </xf>
    <xf numFmtId="0" fontId="7" fillId="0" borderId="10" xfId="62" applyFont="1" applyBorder="1" applyAlignment="1">
      <alignment horizontal="centerContinuous" vertical="center"/>
      <protection/>
    </xf>
    <xf numFmtId="0" fontId="8" fillId="0" borderId="0" xfId="62" applyFont="1" applyAlignment="1" quotePrefix="1">
      <alignment horizontal="centerContinuous" vertical="center"/>
      <protection/>
    </xf>
    <xf numFmtId="0" fontId="8" fillId="0" borderId="0" xfId="62" applyFont="1" applyAlignment="1">
      <alignment horizontal="centerContinuous" vertical="center"/>
      <protection/>
    </xf>
    <xf numFmtId="0" fontId="8" fillId="0" borderId="0" xfId="62" applyFont="1" applyAlignment="1">
      <alignment vertical="center"/>
      <protection/>
    </xf>
    <xf numFmtId="0" fontId="7" fillId="0" borderId="0" xfId="62" applyFont="1" applyBorder="1" applyAlignment="1">
      <alignment horizontal="centerContinuous" vertical="center"/>
      <protection/>
    </xf>
    <xf numFmtId="0" fontId="7" fillId="0" borderId="0" xfId="62" applyFont="1" applyBorder="1">
      <alignment vertical="center"/>
      <protection/>
    </xf>
    <xf numFmtId="0" fontId="7" fillId="0" borderId="0" xfId="62" applyFont="1" applyAlignment="1">
      <alignment vertical="center"/>
      <protection/>
    </xf>
    <xf numFmtId="166" fontId="7" fillId="0" borderId="0" xfId="73" applyFont="1" applyBorder="1" applyAlignment="1" quotePrefix="1">
      <alignment horizontal="centerContinuous" vertical="center"/>
      <protection/>
    </xf>
    <xf numFmtId="166" fontId="7" fillId="0" borderId="0" xfId="73" applyFont="1" applyBorder="1" applyAlignment="1" quotePrefix="1">
      <alignment vertical="center"/>
      <protection/>
    </xf>
    <xf numFmtId="0" fontId="8" fillId="0" borderId="0" xfId="62" applyFont="1" applyBorder="1">
      <alignment vertical="center"/>
      <protection/>
    </xf>
    <xf numFmtId="0" fontId="7" fillId="0" borderId="0" xfId="62" applyFont="1" applyBorder="1" applyAlignment="1">
      <alignment vertical="center"/>
      <protection/>
    </xf>
    <xf numFmtId="0" fontId="8" fillId="0" borderId="0" xfId="62" applyFont="1" applyBorder="1" quotePrefix="1">
      <alignment vertical="center"/>
      <protection/>
    </xf>
    <xf numFmtId="0" fontId="7" fillId="0" borderId="0" xfId="62" applyFont="1" applyBorder="1" quotePrefix="1">
      <alignment vertical="center"/>
      <protection/>
    </xf>
    <xf numFmtId="0" fontId="8" fillId="0" borderId="0" xfId="62" applyFont="1" applyBorder="1" applyAlignment="1">
      <alignment vertical="center"/>
      <protection/>
    </xf>
    <xf numFmtId="0" fontId="8" fillId="0" borderId="0" xfId="62" applyFont="1" applyBorder="1" applyAlignment="1">
      <alignment horizontal="centerContinuous" vertical="center"/>
      <protection/>
    </xf>
    <xf numFmtId="0" fontId="7" fillId="0" borderId="0" xfId="62" applyFont="1" applyAlignment="1">
      <alignment horizontal="centerContinuous" vertical="center"/>
      <protection/>
    </xf>
    <xf numFmtId="170" fontId="8" fillId="0" borderId="0" xfId="62" applyNumberFormat="1" applyFont="1" applyBorder="1" applyAlignment="1">
      <alignment vertical="center"/>
      <protection/>
    </xf>
    <xf numFmtId="0" fontId="8" fillId="0" borderId="0" xfId="62" applyFont="1">
      <alignment vertical="center"/>
      <protection/>
    </xf>
    <xf numFmtId="0" fontId="8" fillId="0" borderId="0" xfId="62" applyFont="1" applyBorder="1" applyAlignment="1">
      <alignment horizontal="right" vertical="center"/>
      <protection/>
    </xf>
    <xf numFmtId="0" fontId="8" fillId="0" borderId="0" xfId="0" applyFont="1" applyBorder="1" applyAlignment="1">
      <alignment/>
    </xf>
    <xf numFmtId="0" fontId="7" fillId="0" borderId="0" xfId="63" applyFont="1">
      <alignment vertical="center"/>
      <protection/>
    </xf>
    <xf numFmtId="0" fontId="7" fillId="0" borderId="0" xfId="63" applyFont="1" applyFill="1">
      <alignment vertical="center"/>
      <protection/>
    </xf>
    <xf numFmtId="0" fontId="7" fillId="0" borderId="20" xfId="63" applyFont="1" applyFill="1" applyBorder="1" applyAlignment="1">
      <alignment horizontal="centerContinuous" vertical="center"/>
      <protection/>
    </xf>
    <xf numFmtId="0" fontId="7" fillId="0" borderId="12" xfId="63" applyFont="1" applyFill="1" applyBorder="1" applyAlignment="1">
      <alignment horizontal="centerContinuous" vertical="center"/>
      <protection/>
    </xf>
    <xf numFmtId="0" fontId="8" fillId="0" borderId="0" xfId="63" applyFont="1" applyAlignment="1">
      <alignment horizontal="center" vertical="center"/>
      <protection/>
    </xf>
    <xf numFmtId="0" fontId="8" fillId="0" borderId="0" xfId="63" applyFont="1" applyAlignment="1">
      <alignment vertical="center"/>
      <protection/>
    </xf>
    <xf numFmtId="0" fontId="7" fillId="0" borderId="0" xfId="63" applyFont="1" applyFill="1" applyAlignment="1">
      <alignment horizontal="centerContinuous" vertical="center"/>
      <protection/>
    </xf>
    <xf numFmtId="0" fontId="7" fillId="0" borderId="15" xfId="63" applyFont="1" applyBorder="1">
      <alignment vertical="center"/>
      <protection/>
    </xf>
    <xf numFmtId="166" fontId="7" fillId="0" borderId="0" xfId="73" applyFont="1" applyAlignment="1" quotePrefix="1">
      <alignment horizontal="centerContinuous" vertical="center"/>
      <protection/>
    </xf>
    <xf numFmtId="172" fontId="7" fillId="0" borderId="0" xfId="63" applyNumberFormat="1" applyFont="1" applyFill="1" applyBorder="1" applyAlignment="1">
      <alignment horizontal="center" vertical="center"/>
      <protection/>
    </xf>
    <xf numFmtId="0" fontId="7" fillId="0" borderId="0" xfId="63" applyFont="1" quotePrefix="1">
      <alignment vertical="center"/>
      <protection/>
    </xf>
    <xf numFmtId="0" fontId="8" fillId="0" borderId="0" xfId="63" applyFont="1" applyAlignment="1">
      <alignment horizontal="right" vertical="center"/>
      <protection/>
    </xf>
    <xf numFmtId="0" fontId="7" fillId="0" borderId="0" xfId="63" applyFont="1" applyBorder="1">
      <alignment vertical="center"/>
      <protection/>
    </xf>
    <xf numFmtId="172" fontId="7" fillId="0" borderId="0" xfId="63" applyNumberFormat="1" applyFont="1" applyBorder="1" applyAlignment="1">
      <alignment horizontal="center" vertical="center"/>
      <protection/>
    </xf>
    <xf numFmtId="172" fontId="7" fillId="0" borderId="0" xfId="63" applyNumberFormat="1" applyFont="1" applyFill="1" applyBorder="1" applyAlignment="1">
      <alignment horizontal="centerContinuous" vertical="center"/>
      <protection/>
    </xf>
    <xf numFmtId="0" fontId="8" fillId="0" borderId="0" xfId="63" applyFont="1">
      <alignment vertical="center"/>
      <protection/>
    </xf>
    <xf numFmtId="0" fontId="7" fillId="0" borderId="0" xfId="63" applyFont="1" applyAlignment="1" quotePrefix="1">
      <alignment vertical="center"/>
      <protection/>
    </xf>
    <xf numFmtId="166" fontId="7" fillId="0" borderId="0" xfId="73" applyFont="1" applyAlignment="1" quotePrefix="1">
      <alignment vertical="center"/>
      <protection/>
    </xf>
    <xf numFmtId="0" fontId="8" fillId="0" borderId="15" xfId="63" applyFont="1" applyBorder="1">
      <alignment vertical="center"/>
      <protection/>
    </xf>
    <xf numFmtId="172" fontId="7" fillId="0" borderId="0" xfId="63" applyNumberFormat="1" applyFont="1" applyFill="1" applyAlignment="1">
      <alignment horizontal="centerContinuous" vertical="center"/>
      <protection/>
    </xf>
    <xf numFmtId="0" fontId="8" fillId="0" borderId="0" xfId="63" applyFont="1" applyFill="1" applyAlignment="1">
      <alignment horizontal="center" vertical="center"/>
      <protection/>
    </xf>
    <xf numFmtId="0" fontId="8" fillId="0" borderId="0" xfId="63" applyFont="1" applyBorder="1" applyAlignment="1">
      <alignment horizontal="centerContinuous" vertical="center"/>
      <protection/>
    </xf>
    <xf numFmtId="172" fontId="8" fillId="0" borderId="0" xfId="63" applyNumberFormat="1" applyFont="1" applyFill="1" applyBorder="1" applyAlignment="1">
      <alignment horizontal="centerContinuous" vertical="center"/>
      <protection/>
    </xf>
    <xf numFmtId="0" fontId="7" fillId="0" borderId="0" xfId="63" applyFont="1" applyAlignment="1">
      <alignment/>
      <protection/>
    </xf>
    <xf numFmtId="0" fontId="7" fillId="0" borderId="0" xfId="73" applyNumberFormat="1" applyFont="1" applyAlignment="1" quotePrefix="1">
      <alignment horizontal="centerContinuous" vertical="center"/>
      <protection/>
    </xf>
    <xf numFmtId="0" fontId="7" fillId="0" borderId="0" xfId="63" applyNumberFormat="1" applyFont="1">
      <alignment vertical="center"/>
      <protection/>
    </xf>
    <xf numFmtId="0" fontId="7" fillId="0" borderId="0" xfId="63" applyNumberFormat="1" applyFont="1" quotePrefix="1">
      <alignment vertical="center"/>
      <protection/>
    </xf>
    <xf numFmtId="0" fontId="7" fillId="0" borderId="0" xfId="63" applyNumberFormat="1" applyFont="1" applyAlignment="1">
      <alignment horizontal="left" vertical="center"/>
      <protection/>
    </xf>
    <xf numFmtId="0" fontId="7" fillId="0" borderId="0" xfId="63" applyNumberFormat="1" applyFont="1" applyAlignment="1" quotePrefix="1">
      <alignment horizontal="left" vertical="center"/>
      <protection/>
    </xf>
    <xf numFmtId="0" fontId="7" fillId="0" borderId="0" xfId="63" applyNumberFormat="1" applyFont="1" applyAlignment="1">
      <alignment horizontal="right" vertical="center"/>
      <protection/>
    </xf>
    <xf numFmtId="0" fontId="7" fillId="0" borderId="0" xfId="73" applyNumberFormat="1" applyFont="1" applyBorder="1" applyAlignment="1">
      <alignment horizontal="left" vertical="center"/>
      <protection/>
    </xf>
    <xf numFmtId="0" fontId="7" fillId="0" borderId="0" xfId="62" applyNumberFormat="1" applyFont="1" applyBorder="1" quotePrefix="1">
      <alignment vertical="center"/>
      <protection/>
    </xf>
    <xf numFmtId="0" fontId="7" fillId="0" borderId="0" xfId="73" applyNumberFormat="1" applyFont="1" applyBorder="1" applyAlignment="1" quotePrefix="1">
      <alignment horizontal="centerContinuous" vertical="center"/>
      <protection/>
    </xf>
    <xf numFmtId="0" fontId="7" fillId="0" borderId="0" xfId="62" applyFont="1" applyBorder="1" applyAlignment="1">
      <alignment horizontal="right" vertical="center"/>
      <protection/>
    </xf>
    <xf numFmtId="0" fontId="7" fillId="0" borderId="0" xfId="60" applyNumberFormat="1" applyFont="1" applyBorder="1">
      <alignment vertical="center"/>
      <protection/>
    </xf>
    <xf numFmtId="0" fontId="8" fillId="0" borderId="0" xfId="62" applyNumberFormat="1" applyFont="1" applyBorder="1">
      <alignment vertical="center"/>
      <protection/>
    </xf>
    <xf numFmtId="0" fontId="7" fillId="0" borderId="0" xfId="62" applyNumberFormat="1" applyFont="1" applyBorder="1">
      <alignment vertical="center"/>
      <protection/>
    </xf>
    <xf numFmtId="0" fontId="7" fillId="0" borderId="0" xfId="62" applyNumberFormat="1" applyFont="1" applyBorder="1" applyAlignment="1" quotePrefix="1">
      <alignment horizontal="centerContinuous" vertical="center"/>
      <protection/>
    </xf>
    <xf numFmtId="0" fontId="7" fillId="0" borderId="0" xfId="62" applyNumberFormat="1" applyFont="1" applyBorder="1" applyAlignment="1">
      <alignment horizontal="centerContinuous" vertical="center"/>
      <protection/>
    </xf>
    <xf numFmtId="0" fontId="8" fillId="0" borderId="0" xfId="62" applyNumberFormat="1" applyFont="1" applyBorder="1" applyAlignment="1" quotePrefix="1">
      <alignment horizontal="centerContinuous" vertical="center"/>
      <protection/>
    </xf>
    <xf numFmtId="0" fontId="8" fillId="0" borderId="0" xfId="62" applyNumberFormat="1" applyFont="1" applyBorder="1" applyAlignment="1">
      <alignment horizontal="centerContinuous" vertical="center"/>
      <protection/>
    </xf>
    <xf numFmtId="0" fontId="8" fillId="0" borderId="0" xfId="62" applyNumberFormat="1" applyFont="1" applyBorder="1" quotePrefix="1">
      <alignment vertical="center"/>
      <protection/>
    </xf>
    <xf numFmtId="0" fontId="7" fillId="0" borderId="0" xfId="62" applyNumberFormat="1" applyFont="1" applyBorder="1" applyAlignment="1" quotePrefix="1">
      <alignment horizontal="left" vertical="center"/>
      <protection/>
    </xf>
    <xf numFmtId="0" fontId="7" fillId="0" borderId="0" xfId="62" applyNumberFormat="1" applyFont="1" applyBorder="1" applyAlignment="1">
      <alignment horizontal="right" vertical="center"/>
      <protection/>
    </xf>
    <xf numFmtId="0" fontId="7" fillId="0" borderId="0" xfId="62" applyNumberFormat="1" applyFont="1" applyAlignment="1">
      <alignment horizontal="left" vertical="center"/>
      <protection/>
    </xf>
    <xf numFmtId="174" fontId="13" fillId="0" borderId="17" xfId="60" applyNumberFormat="1" applyFont="1" applyBorder="1" applyAlignment="1">
      <alignment horizontal="right" vertical="center"/>
      <protection/>
    </xf>
    <xf numFmtId="174" fontId="13" fillId="0" borderId="18" xfId="60" applyNumberFormat="1" applyFont="1" applyBorder="1" applyAlignment="1">
      <alignment horizontal="right" vertical="center"/>
      <protection/>
    </xf>
    <xf numFmtId="1" fontId="7" fillId="0" borderId="0" xfId="60" applyNumberFormat="1" applyFont="1">
      <alignment vertical="center"/>
      <protection/>
    </xf>
    <xf numFmtId="0" fontId="8" fillId="0" borderId="0" xfId="73" applyNumberFormat="1" applyFont="1" applyBorder="1" applyAlignment="1" quotePrefix="1">
      <alignment horizontal="left" vertical="center"/>
      <protection/>
    </xf>
    <xf numFmtId="170" fontId="2" fillId="0" borderId="0" xfId="62" applyNumberFormat="1" applyFont="1" applyFill="1" applyBorder="1" applyAlignment="1">
      <alignment vertical="center"/>
      <protection/>
    </xf>
    <xf numFmtId="177" fontId="9" fillId="0" borderId="17" xfId="60" applyNumberFormat="1" applyFont="1" applyBorder="1" applyAlignment="1">
      <alignment horizontal="right" vertical="center"/>
      <protection/>
    </xf>
    <xf numFmtId="177" fontId="9" fillId="0" borderId="18" xfId="60" applyNumberFormat="1" applyFont="1" applyBorder="1" applyAlignment="1">
      <alignment horizontal="right" vertical="center"/>
      <protection/>
    </xf>
    <xf numFmtId="0" fontId="7" fillId="0" borderId="0" xfId="56" applyNumberFormat="1" applyFont="1" applyAlignment="1">
      <alignment horizontal="left"/>
      <protection/>
    </xf>
    <xf numFmtId="173" fontId="9" fillId="0" borderId="17" xfId="60" applyNumberFormat="1" applyFont="1" applyBorder="1">
      <alignment vertical="center"/>
      <protection/>
    </xf>
    <xf numFmtId="173" fontId="9" fillId="0" borderId="18" xfId="60" applyNumberFormat="1" applyFont="1" applyBorder="1">
      <alignment vertical="center"/>
      <protection/>
    </xf>
    <xf numFmtId="173" fontId="13" fillId="0" borderId="17" xfId="60" applyNumberFormat="1" applyFont="1" applyBorder="1">
      <alignment vertical="center"/>
      <protection/>
    </xf>
    <xf numFmtId="173" fontId="13" fillId="0" borderId="18" xfId="60" applyNumberFormat="1" applyFont="1" applyBorder="1">
      <alignment vertical="center"/>
      <protection/>
    </xf>
    <xf numFmtId="172" fontId="9" fillId="0" borderId="0" xfId="63" applyNumberFormat="1" applyFont="1" applyBorder="1" applyAlignment="1">
      <alignment horizontal="center" vertical="center"/>
      <protection/>
    </xf>
    <xf numFmtId="172" fontId="9" fillId="0" borderId="0" xfId="63" applyNumberFormat="1" applyFont="1" applyFill="1" applyBorder="1" applyAlignment="1">
      <alignment horizontal="center" vertical="center"/>
      <protection/>
    </xf>
    <xf numFmtId="172" fontId="9" fillId="0" borderId="0" xfId="63" applyNumberFormat="1" applyFont="1" applyFill="1" applyBorder="1" applyAlignment="1">
      <alignment horizontal="centerContinuous" vertical="center"/>
      <protection/>
    </xf>
    <xf numFmtId="172" fontId="9" fillId="0" borderId="0" xfId="63" applyNumberFormat="1" applyFont="1" applyFill="1" applyBorder="1" applyAlignment="1">
      <alignment horizontal="left" vertical="center"/>
      <protection/>
    </xf>
    <xf numFmtId="0" fontId="0" fillId="0" borderId="0" xfId="56" applyFont="1">
      <alignment/>
      <protection/>
    </xf>
    <xf numFmtId="0" fontId="0" fillId="0" borderId="0" xfId="56" applyFont="1" applyBorder="1">
      <alignment/>
      <protection/>
    </xf>
    <xf numFmtId="0" fontId="0" fillId="0" borderId="10" xfId="56" applyFont="1" applyBorder="1">
      <alignment/>
      <protection/>
    </xf>
    <xf numFmtId="173" fontId="7" fillId="0" borderId="17" xfId="61" applyNumberFormat="1" applyFont="1" applyBorder="1">
      <alignment vertical="center"/>
      <protection/>
    </xf>
    <xf numFmtId="173" fontId="7" fillId="0" borderId="18" xfId="61" applyNumberFormat="1" applyFont="1" applyBorder="1">
      <alignment vertical="center"/>
      <protection/>
    </xf>
    <xf numFmtId="175" fontId="9" fillId="0" borderId="17" xfId="61" applyNumberFormat="1" applyFont="1" applyBorder="1" applyAlignment="1">
      <alignment horizontal="right" vertical="center"/>
      <protection/>
    </xf>
    <xf numFmtId="175" fontId="9" fillId="0" borderId="18" xfId="61" applyNumberFormat="1" applyFont="1" applyBorder="1" applyAlignment="1">
      <alignment horizontal="right" vertical="center"/>
      <protection/>
    </xf>
    <xf numFmtId="174" fontId="9" fillId="0" borderId="18" xfId="61" applyNumberFormat="1" applyFont="1" applyBorder="1" applyAlignment="1">
      <alignment horizontal="right" vertical="center"/>
      <protection/>
    </xf>
    <xf numFmtId="0" fontId="10" fillId="0" borderId="0" xfId="56" applyFont="1">
      <alignment/>
      <protection/>
    </xf>
    <xf numFmtId="178" fontId="0" fillId="0" borderId="17" xfId="58" applyNumberFormat="1" applyFont="1" applyFill="1" applyBorder="1">
      <alignment/>
      <protection/>
    </xf>
    <xf numFmtId="178" fontId="0" fillId="0" borderId="18" xfId="58" applyNumberFormat="1" applyFont="1" applyFill="1" applyBorder="1">
      <alignment/>
      <protection/>
    </xf>
    <xf numFmtId="171" fontId="8" fillId="0" borderId="0" xfId="62" applyNumberFormat="1" applyFont="1" applyBorder="1" applyAlignment="1">
      <alignment horizontal="center" vertical="center"/>
      <protection/>
    </xf>
    <xf numFmtId="0" fontId="7" fillId="0" borderId="0" xfId="73" applyNumberFormat="1" applyFont="1" applyBorder="1" applyAlignment="1" quotePrefix="1">
      <alignment horizontal="left" vertical="center"/>
      <protection/>
    </xf>
    <xf numFmtId="0" fontId="8" fillId="0" borderId="0" xfId="62" applyFont="1" applyAlignment="1">
      <alignment horizontal="center" vertical="center"/>
      <protection/>
    </xf>
    <xf numFmtId="0" fontId="7" fillId="0" borderId="0" xfId="73" applyNumberFormat="1" applyFont="1" applyAlignment="1" quotePrefix="1">
      <alignment horizontal="left" vertical="center"/>
      <protection/>
    </xf>
    <xf numFmtId="0" fontId="0" fillId="0" borderId="0" xfId="59" applyFont="1">
      <alignment/>
      <protection/>
    </xf>
    <xf numFmtId="0" fontId="0" fillId="0" borderId="0" xfId="59" applyFont="1" applyBorder="1">
      <alignment/>
      <protection/>
    </xf>
    <xf numFmtId="0" fontId="0" fillId="0" borderId="10" xfId="59" applyFont="1" applyBorder="1">
      <alignment/>
      <protection/>
    </xf>
    <xf numFmtId="49" fontId="0" fillId="0" borderId="0" xfId="59" applyNumberFormat="1" applyFont="1" applyBorder="1">
      <alignment/>
      <protection/>
    </xf>
    <xf numFmtId="179" fontId="0" fillId="0" borderId="0" xfId="43" applyNumberFormat="1" applyFont="1" applyAlignment="1">
      <alignment/>
    </xf>
    <xf numFmtId="180" fontId="0" fillId="0" borderId="0" xfId="43" applyNumberFormat="1" applyFont="1" applyAlignment="1">
      <alignment/>
    </xf>
    <xf numFmtId="0" fontId="0" fillId="0" borderId="18" xfId="59" applyNumberFormat="1" applyFont="1" applyBorder="1" applyAlignment="1">
      <alignment horizontal="right"/>
      <protection/>
    </xf>
    <xf numFmtId="0" fontId="0" fillId="0" borderId="17" xfId="59" applyNumberFormat="1" applyFont="1" applyBorder="1" applyAlignment="1">
      <alignment horizontal="right"/>
      <protection/>
    </xf>
    <xf numFmtId="181" fontId="9" fillId="0" borderId="17" xfId="60" applyNumberFormat="1" applyFont="1" applyBorder="1" applyAlignment="1">
      <alignment horizontal="right" vertical="center"/>
      <protection/>
    </xf>
    <xf numFmtId="181" fontId="9" fillId="0" borderId="18" xfId="60" applyNumberFormat="1" applyFont="1" applyBorder="1" applyAlignment="1">
      <alignment horizontal="right" vertical="center"/>
      <protection/>
    </xf>
    <xf numFmtId="43" fontId="0" fillId="0" borderId="0" xfId="59" applyNumberFormat="1" applyFont="1">
      <alignment/>
      <protection/>
    </xf>
    <xf numFmtId="0" fontId="0" fillId="0" borderId="0" xfId="59" applyNumberFormat="1" applyFont="1" applyBorder="1" applyAlignment="1">
      <alignment horizontal="right"/>
      <protection/>
    </xf>
    <xf numFmtId="176" fontId="7" fillId="0" borderId="17" xfId="60" applyNumberFormat="1" applyFont="1" applyBorder="1">
      <alignment vertical="center"/>
      <protection/>
    </xf>
    <xf numFmtId="175" fontId="9" fillId="0" borderId="17" xfId="60" applyNumberFormat="1" applyFont="1" applyBorder="1" applyAlignment="1">
      <alignment horizontal="right" vertical="center"/>
      <protection/>
    </xf>
    <xf numFmtId="0" fontId="8" fillId="0" borderId="0" xfId="62" applyFont="1" applyFill="1" applyAlignment="1">
      <alignment horizontal="center" vertical="center"/>
      <protection/>
    </xf>
    <xf numFmtId="3" fontId="7" fillId="0" borderId="0" xfId="62" applyNumberFormat="1" applyFont="1" applyBorder="1">
      <alignment vertical="center"/>
      <protection/>
    </xf>
    <xf numFmtId="3" fontId="7" fillId="0" borderId="0" xfId="62" applyNumberFormat="1" applyFont="1">
      <alignment vertical="center"/>
      <protection/>
    </xf>
    <xf numFmtId="183" fontId="7" fillId="0" borderId="0" xfId="62" applyNumberFormat="1" applyFont="1" applyBorder="1">
      <alignment vertical="center"/>
      <protection/>
    </xf>
    <xf numFmtId="183" fontId="7" fillId="0" borderId="0" xfId="62" applyNumberFormat="1" applyFont="1" applyFill="1" applyBorder="1">
      <alignment vertical="center"/>
      <protection/>
    </xf>
    <xf numFmtId="183" fontId="7" fillId="0" borderId="0" xfId="44" applyNumberFormat="1" applyFont="1" applyBorder="1" applyAlignment="1">
      <alignment vertical="center"/>
    </xf>
    <xf numFmtId="183" fontId="7" fillId="0" borderId="0" xfId="44" applyNumberFormat="1" applyFont="1" applyFill="1" applyBorder="1" applyAlignment="1">
      <alignment vertical="center"/>
    </xf>
    <xf numFmtId="173" fontId="8" fillId="0" borderId="18" xfId="60" applyNumberFormat="1" applyFont="1" applyBorder="1">
      <alignment vertical="center"/>
      <protection/>
    </xf>
    <xf numFmtId="0" fontId="7" fillId="0" borderId="0" xfId="62" applyFont="1" applyFill="1" applyBorder="1">
      <alignment vertical="center"/>
      <protection/>
    </xf>
    <xf numFmtId="173" fontId="7" fillId="0" borderId="17" xfId="60" applyNumberFormat="1" applyFont="1" applyFill="1" applyBorder="1">
      <alignment vertical="center"/>
      <protection/>
    </xf>
    <xf numFmtId="173" fontId="7" fillId="0" borderId="18" xfId="60" applyNumberFormat="1" applyFont="1" applyFill="1" applyBorder="1">
      <alignment vertical="center"/>
      <protection/>
    </xf>
    <xf numFmtId="1" fontId="7" fillId="0" borderId="0" xfId="62" applyNumberFormat="1" applyFont="1" applyBorder="1">
      <alignment vertical="center"/>
      <protection/>
    </xf>
    <xf numFmtId="173" fontId="8" fillId="0" borderId="17" xfId="60" applyNumberFormat="1" applyFont="1" applyFill="1" applyBorder="1">
      <alignment vertical="center"/>
      <protection/>
    </xf>
    <xf numFmtId="170" fontId="7" fillId="0" borderId="0" xfId="62" applyNumberFormat="1" applyFont="1" applyBorder="1">
      <alignment vertical="center"/>
      <protection/>
    </xf>
    <xf numFmtId="0" fontId="8" fillId="0" borderId="0" xfId="62" applyFont="1" applyBorder="1" applyAlignment="1">
      <alignment/>
      <protection/>
    </xf>
    <xf numFmtId="0" fontId="2" fillId="0" borderId="0" xfId="62" applyFont="1" applyAlignment="1">
      <alignment/>
      <protection/>
    </xf>
    <xf numFmtId="173" fontId="8" fillId="0" borderId="18" xfId="60" applyNumberFormat="1" applyFont="1" applyFill="1" applyBorder="1">
      <alignment vertical="center"/>
      <protection/>
    </xf>
    <xf numFmtId="183" fontId="8" fillId="0" borderId="0" xfId="44" applyNumberFormat="1" applyFont="1" applyBorder="1" applyAlignment="1">
      <alignment vertical="center"/>
    </xf>
    <xf numFmtId="0" fontId="8" fillId="0" borderId="0" xfId="62" applyFont="1" applyFill="1" applyBorder="1">
      <alignment vertical="center"/>
      <protection/>
    </xf>
    <xf numFmtId="182" fontId="7" fillId="0" borderId="0" xfId="44" applyFont="1" applyBorder="1" applyAlignment="1">
      <alignment vertical="center"/>
    </xf>
    <xf numFmtId="170" fontId="7" fillId="0" borderId="0" xfId="62" applyNumberFormat="1" applyFont="1" applyBorder="1" applyAlignment="1">
      <alignment vertical="center"/>
      <protection/>
    </xf>
    <xf numFmtId="170" fontId="7" fillId="0" borderId="0" xfId="62" applyNumberFormat="1" applyFont="1">
      <alignment vertical="center"/>
      <protection/>
    </xf>
    <xf numFmtId="170" fontId="7" fillId="0" borderId="0" xfId="62" applyNumberFormat="1" applyFont="1" applyFill="1">
      <alignment vertical="center"/>
      <protection/>
    </xf>
    <xf numFmtId="0" fontId="8" fillId="0" borderId="0" xfId="62" applyFont="1" applyFill="1">
      <alignment vertical="center"/>
      <protection/>
    </xf>
    <xf numFmtId="0" fontId="0" fillId="0" borderId="10" xfId="56" applyFont="1" applyBorder="1" applyAlignment="1">
      <alignment horizontal="left"/>
      <protection/>
    </xf>
    <xf numFmtId="0" fontId="0" fillId="0" borderId="21" xfId="56" applyFont="1" applyBorder="1" applyAlignment="1">
      <alignment horizontal="center"/>
      <protection/>
    </xf>
    <xf numFmtId="0" fontId="0" fillId="0" borderId="10" xfId="56" applyFont="1" applyBorder="1" applyAlignment="1">
      <alignment horizontal="center"/>
      <protection/>
    </xf>
    <xf numFmtId="0" fontId="0" fillId="0" borderId="19" xfId="56" applyFont="1" applyBorder="1" applyAlignment="1">
      <alignment horizontal="center"/>
      <protection/>
    </xf>
    <xf numFmtId="0" fontId="0" fillId="0" borderId="20" xfId="56" applyFont="1" applyBorder="1" applyAlignment="1">
      <alignment horizontal="left"/>
      <protection/>
    </xf>
    <xf numFmtId="0" fontId="0" fillId="0" borderId="0" xfId="56" applyFont="1" applyBorder="1" applyAlignment="1">
      <alignment horizontal="left"/>
      <protection/>
    </xf>
    <xf numFmtId="0" fontId="0" fillId="0" borderId="0" xfId="56" applyFont="1" applyAlignment="1">
      <alignment horizontal="left"/>
      <protection/>
    </xf>
    <xf numFmtId="0" fontId="0" fillId="0" borderId="14" xfId="56" applyFont="1" applyBorder="1">
      <alignment/>
      <protection/>
    </xf>
    <xf numFmtId="0" fontId="0" fillId="0" borderId="22" xfId="56" applyFont="1" applyBorder="1">
      <alignment/>
      <protection/>
    </xf>
    <xf numFmtId="0" fontId="0" fillId="0" borderId="15" xfId="56" applyFont="1" applyBorder="1" applyAlignment="1">
      <alignment horizontal="left"/>
      <protection/>
    </xf>
    <xf numFmtId="0" fontId="0" fillId="0" borderId="17" xfId="56" applyFont="1" applyBorder="1">
      <alignment/>
      <protection/>
    </xf>
    <xf numFmtId="0" fontId="0" fillId="0" borderId="18" xfId="56" applyFont="1" applyBorder="1">
      <alignment/>
      <protection/>
    </xf>
    <xf numFmtId="0" fontId="0" fillId="0" borderId="15" xfId="56" applyFont="1" applyBorder="1" applyAlignment="1" quotePrefix="1">
      <alignment horizontal="left"/>
      <protection/>
    </xf>
    <xf numFmtId="173" fontId="0" fillId="0" borderId="0" xfId="56" applyNumberFormat="1" applyFont="1">
      <alignment/>
      <protection/>
    </xf>
    <xf numFmtId="49" fontId="0" fillId="0" borderId="0" xfId="56" applyNumberFormat="1" applyFont="1">
      <alignment/>
      <protection/>
    </xf>
    <xf numFmtId="49" fontId="0" fillId="0" borderId="18" xfId="56" applyNumberFormat="1" applyFont="1" applyBorder="1">
      <alignment/>
      <protection/>
    </xf>
    <xf numFmtId="168" fontId="0" fillId="0" borderId="17" xfId="56" applyNumberFormat="1" applyFont="1" applyBorder="1" applyAlignment="1">
      <alignment horizontal="right"/>
      <protection/>
    </xf>
    <xf numFmtId="168" fontId="0" fillId="0" borderId="18" xfId="56" applyNumberFormat="1" applyFont="1" applyBorder="1" applyAlignment="1">
      <alignment horizontal="right"/>
      <protection/>
    </xf>
    <xf numFmtId="176" fontId="7" fillId="0" borderId="18" xfId="61" applyNumberFormat="1" applyFont="1" applyBorder="1">
      <alignment vertical="center"/>
      <protection/>
    </xf>
    <xf numFmtId="49" fontId="10" fillId="0" borderId="0" xfId="56" applyNumberFormat="1" applyFont="1">
      <alignment/>
      <protection/>
    </xf>
    <xf numFmtId="168" fontId="0" fillId="0" borderId="17" xfId="56" applyNumberFormat="1" applyFont="1" applyFill="1" applyBorder="1" applyAlignment="1">
      <alignment horizontal="right"/>
      <protection/>
    </xf>
    <xf numFmtId="168" fontId="0" fillId="0" borderId="18" xfId="56" applyNumberFormat="1" applyFont="1" applyFill="1" applyBorder="1" applyAlignment="1">
      <alignment horizontal="right"/>
      <protection/>
    </xf>
    <xf numFmtId="184" fontId="7" fillId="0" borderId="18" xfId="60" applyNumberFormat="1" applyFont="1" applyBorder="1">
      <alignment vertical="center"/>
      <protection/>
    </xf>
    <xf numFmtId="184" fontId="7" fillId="0" borderId="17" xfId="60" applyNumberFormat="1" applyFont="1" applyBorder="1">
      <alignment vertical="center"/>
      <protection/>
    </xf>
    <xf numFmtId="0" fontId="0" fillId="0" borderId="20" xfId="63" applyFont="1" applyFill="1" applyBorder="1" applyAlignment="1">
      <alignment horizontal="centerContinuous" vertical="center"/>
      <protection/>
    </xf>
    <xf numFmtId="0" fontId="0" fillId="0" borderId="12" xfId="63" applyFont="1" applyFill="1" applyBorder="1" applyAlignment="1">
      <alignment horizontal="centerContinuous" vertical="center"/>
      <protection/>
    </xf>
    <xf numFmtId="178" fontId="2" fillId="0" borderId="17" xfId="58" applyNumberFormat="1" applyFont="1" applyFill="1" applyBorder="1">
      <alignment/>
      <protection/>
    </xf>
    <xf numFmtId="178" fontId="2" fillId="0" borderId="18" xfId="58" applyNumberFormat="1" applyFont="1" applyFill="1" applyBorder="1">
      <alignment/>
      <protection/>
    </xf>
    <xf numFmtId="1" fontId="0" fillId="0" borderId="0" xfId="56" applyNumberFormat="1" applyFont="1">
      <alignment/>
      <protection/>
    </xf>
    <xf numFmtId="0" fontId="1" fillId="0" borderId="0" xfId="64" applyFont="1" applyFill="1" applyBorder="1" applyAlignment="1">
      <alignment horizontal="right" wrapText="1"/>
      <protection/>
    </xf>
    <xf numFmtId="0" fontId="6" fillId="0" borderId="0" xfId="56" applyFont="1" applyAlignment="1">
      <alignment horizontal="left"/>
      <protection/>
    </xf>
    <xf numFmtId="0" fontId="2" fillId="0" borderId="0" xfId="56" applyFont="1" applyAlignment="1">
      <alignment horizontal="centerContinuous"/>
      <protection/>
    </xf>
    <xf numFmtId="0" fontId="6" fillId="0" borderId="0" xfId="56" applyFont="1" applyAlignment="1">
      <alignment horizontal="centerContinuous"/>
      <protection/>
    </xf>
    <xf numFmtId="0" fontId="0" fillId="0" borderId="0" xfId="56" applyFont="1" applyAlignment="1">
      <alignment horizontal="centerContinuous"/>
      <protection/>
    </xf>
    <xf numFmtId="0" fontId="0" fillId="0" borderId="0" xfId="56" applyFont="1" applyAlignment="1">
      <alignment horizontal="right"/>
      <protection/>
    </xf>
    <xf numFmtId="165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/>
      <protection/>
    </xf>
    <xf numFmtId="0" fontId="5" fillId="0" borderId="0" xfId="56" applyFont="1">
      <alignment/>
      <protection/>
    </xf>
    <xf numFmtId="165" fontId="5" fillId="0" borderId="0" xfId="56" applyNumberFormat="1" applyFont="1" applyAlignment="1">
      <alignment/>
      <protection/>
    </xf>
    <xf numFmtId="166" fontId="0" fillId="0" borderId="0" xfId="56" applyNumberFormat="1" applyFont="1" applyAlignment="1">
      <alignment horizontal="center"/>
      <protection/>
    </xf>
    <xf numFmtId="165" fontId="0" fillId="0" borderId="0" xfId="56" applyNumberFormat="1" applyFont="1" applyAlignment="1">
      <alignment horizontal="center"/>
      <protection/>
    </xf>
    <xf numFmtId="166" fontId="0" fillId="0" borderId="0" xfId="56" applyNumberFormat="1" applyFont="1">
      <alignment/>
      <protection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60" applyFont="1" applyAlignment="1">
      <alignment horizontal="center" vertical="center"/>
      <protection/>
    </xf>
    <xf numFmtId="0" fontId="7" fillId="0" borderId="22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19" xfId="60" applyFont="1" applyBorder="1" applyAlignment="1">
      <alignment horizontal="center" vertical="center" wrapText="1"/>
      <protection/>
    </xf>
    <xf numFmtId="0" fontId="7" fillId="0" borderId="13" xfId="60" applyFont="1" applyBorder="1" applyAlignment="1">
      <alignment horizontal="center"/>
      <protection/>
    </xf>
    <xf numFmtId="0" fontId="7" fillId="0" borderId="16" xfId="60" applyFont="1" applyBorder="1" applyAlignment="1">
      <alignment horizontal="center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0" fillId="0" borderId="17" xfId="60" applyFont="1" applyBorder="1" applyAlignment="1">
      <alignment horizontal="center" vertical="center"/>
      <protection/>
    </xf>
    <xf numFmtId="0" fontId="0" fillId="0" borderId="23" xfId="60" applyFont="1" applyBorder="1" applyAlignment="1">
      <alignment horizontal="center" vertical="center"/>
      <protection/>
    </xf>
    <xf numFmtId="0" fontId="7" fillId="0" borderId="21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7" fillId="0" borderId="15" xfId="60" applyFont="1" applyBorder="1" applyAlignment="1">
      <alignment horizontal="center" vertical="center"/>
      <protection/>
    </xf>
    <xf numFmtId="0" fontId="7" fillId="0" borderId="10" xfId="60" applyFont="1" applyBorder="1" applyAlignment="1">
      <alignment horizontal="center" vertical="center"/>
      <protection/>
    </xf>
    <xf numFmtId="0" fontId="7" fillId="0" borderId="12" xfId="60" applyFont="1" applyBorder="1" applyAlignment="1">
      <alignment horizontal="center" vertical="center"/>
      <protection/>
    </xf>
    <xf numFmtId="0" fontId="7" fillId="0" borderId="14" xfId="60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  <xf numFmtId="0" fontId="7" fillId="0" borderId="23" xfId="60" applyFont="1" applyBorder="1" applyAlignment="1">
      <alignment horizontal="center" vertical="center"/>
      <protection/>
    </xf>
    <xf numFmtId="49" fontId="0" fillId="0" borderId="13" xfId="59" applyNumberFormat="1" applyFont="1" applyBorder="1" applyAlignment="1">
      <alignment horizontal="center"/>
      <protection/>
    </xf>
    <xf numFmtId="49" fontId="0" fillId="0" borderId="16" xfId="59" applyNumberFormat="1" applyFont="1" applyBorder="1" applyAlignment="1">
      <alignment horizontal="center"/>
      <protection/>
    </xf>
    <xf numFmtId="0" fontId="2" fillId="0" borderId="0" xfId="59" applyFont="1" applyAlignment="1">
      <alignment horizontal="center" vertical="center"/>
      <protection/>
    </xf>
    <xf numFmtId="0" fontId="0" fillId="0" borderId="21" xfId="59" applyFont="1" applyBorder="1" applyAlignment="1">
      <alignment horizontal="center" vertical="center" wrapText="1"/>
      <protection/>
    </xf>
    <xf numFmtId="0" fontId="0" fillId="0" borderId="20" xfId="59" applyFont="1" applyBorder="1" applyAlignment="1">
      <alignment horizontal="center" vertical="center" wrapText="1"/>
      <protection/>
    </xf>
    <xf numFmtId="0" fontId="0" fillId="0" borderId="0" xfId="59" applyFont="1" applyBorder="1" applyAlignment="1">
      <alignment horizontal="center" vertical="center" wrapText="1"/>
      <protection/>
    </xf>
    <xf numFmtId="0" fontId="0" fillId="0" borderId="15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horizontal="center" vertical="center" wrapText="1"/>
      <protection/>
    </xf>
    <xf numFmtId="49" fontId="0" fillId="0" borderId="22" xfId="59" applyNumberFormat="1" applyFont="1" applyBorder="1" applyAlignment="1">
      <alignment horizontal="center" vertical="center" wrapText="1"/>
      <protection/>
    </xf>
    <xf numFmtId="0" fontId="0" fillId="0" borderId="18" xfId="59" applyFont="1" applyBorder="1" applyAlignment="1">
      <alignment horizontal="center" vertical="center"/>
      <protection/>
    </xf>
    <xf numFmtId="0" fontId="0" fillId="0" borderId="19" xfId="59" applyFont="1" applyBorder="1" applyAlignment="1">
      <alignment horizontal="center" vertical="center"/>
      <protection/>
    </xf>
    <xf numFmtId="49" fontId="0" fillId="0" borderId="13" xfId="59" applyNumberFormat="1" applyFont="1" applyBorder="1" applyAlignment="1">
      <alignment horizontal="center" vertical="center"/>
      <protection/>
    </xf>
    <xf numFmtId="49" fontId="0" fillId="0" borderId="16" xfId="59" applyNumberFormat="1" applyFont="1" applyBorder="1" applyAlignment="1">
      <alignment horizontal="center" vertical="center"/>
      <protection/>
    </xf>
    <xf numFmtId="49" fontId="0" fillId="0" borderId="14" xfId="59" applyNumberFormat="1" applyFont="1" applyBorder="1" applyAlignment="1">
      <alignment horizontal="center" vertical="center" wrapText="1"/>
      <protection/>
    </xf>
    <xf numFmtId="0" fontId="0" fillId="0" borderId="17" xfId="59" applyFont="1" applyBorder="1" applyAlignment="1">
      <alignment horizontal="center" vertical="center"/>
      <protection/>
    </xf>
    <xf numFmtId="0" fontId="0" fillId="0" borderId="23" xfId="59" applyFont="1" applyBorder="1" applyAlignment="1">
      <alignment horizontal="center" vertical="center"/>
      <protection/>
    </xf>
    <xf numFmtId="49" fontId="0" fillId="0" borderId="14" xfId="59" applyNumberFormat="1" applyFont="1" applyBorder="1" applyAlignment="1">
      <alignment horizontal="center" vertical="center"/>
      <protection/>
    </xf>
    <xf numFmtId="0" fontId="7" fillId="0" borderId="0" xfId="73" applyNumberFormat="1" applyFont="1" applyBorder="1" applyAlignment="1" quotePrefix="1">
      <alignment horizontal="left" vertical="center"/>
      <protection/>
    </xf>
    <xf numFmtId="0" fontId="7" fillId="0" borderId="14" xfId="62" applyFont="1" applyBorder="1" applyAlignment="1">
      <alignment horizontal="center" vertical="center"/>
      <protection/>
    </xf>
    <xf numFmtId="0" fontId="7" fillId="0" borderId="17" xfId="62" applyFont="1" applyBorder="1" applyAlignment="1">
      <alignment horizontal="center" vertical="center"/>
      <protection/>
    </xf>
    <xf numFmtId="0" fontId="7" fillId="0" borderId="23" xfId="62" applyFont="1" applyBorder="1" applyAlignment="1">
      <alignment horizontal="center" vertical="center"/>
      <protection/>
    </xf>
    <xf numFmtId="0" fontId="7" fillId="0" borderId="14" xfId="62" applyFont="1" applyBorder="1" applyAlignment="1">
      <alignment horizontal="center" vertical="center" wrapText="1"/>
      <protection/>
    </xf>
    <xf numFmtId="0" fontId="0" fillId="0" borderId="17" xfId="62" applyFont="1" applyBorder="1" applyAlignment="1">
      <alignment horizontal="center" vertical="center"/>
      <protection/>
    </xf>
    <xf numFmtId="0" fontId="0" fillId="0" borderId="23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left"/>
      <protection/>
    </xf>
    <xf numFmtId="0" fontId="0" fillId="0" borderId="0" xfId="62" applyFont="1" applyAlignment="1">
      <alignment horizontal="left"/>
      <protection/>
    </xf>
    <xf numFmtId="171" fontId="8" fillId="0" borderId="0" xfId="62" applyNumberFormat="1" applyFont="1" applyBorder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7" fillId="0" borderId="21" xfId="62" applyFont="1" applyBorder="1" applyAlignment="1">
      <alignment horizontal="center" vertical="center" wrapText="1"/>
      <protection/>
    </xf>
    <xf numFmtId="0" fontId="0" fillId="0" borderId="21" xfId="62" applyFont="1" applyBorder="1" applyAlignment="1">
      <alignment horizontal="center" vertical="center"/>
      <protection/>
    </xf>
    <xf numFmtId="0" fontId="0" fillId="0" borderId="20" xfId="62" applyFont="1" applyBorder="1" applyAlignment="1">
      <alignment horizontal="center" vertical="center"/>
      <protection/>
    </xf>
    <xf numFmtId="0" fontId="0" fillId="0" borderId="0" xfId="62" applyFont="1" applyAlignment="1">
      <alignment horizontal="center" vertical="center"/>
      <protection/>
    </xf>
    <xf numFmtId="0" fontId="0" fillId="0" borderId="15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7" fillId="0" borderId="22" xfId="62" applyFont="1" applyBorder="1" applyAlignment="1">
      <alignment horizontal="center" vertical="center"/>
      <protection/>
    </xf>
    <xf numFmtId="0" fontId="7" fillId="0" borderId="20" xfId="62" applyFont="1" applyBorder="1" applyAlignment="1">
      <alignment horizontal="center" vertical="center"/>
      <protection/>
    </xf>
    <xf numFmtId="0" fontId="7" fillId="0" borderId="18" xfId="62" applyFont="1" applyBorder="1" applyAlignment="1">
      <alignment horizontal="center" vertical="center"/>
      <protection/>
    </xf>
    <xf numFmtId="0" fontId="7" fillId="0" borderId="15" xfId="62" applyFont="1" applyBorder="1" applyAlignment="1">
      <alignment horizontal="center" vertical="center"/>
      <protection/>
    </xf>
    <xf numFmtId="0" fontId="7" fillId="0" borderId="19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7" fillId="0" borderId="21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22" xfId="62" applyFont="1" applyBorder="1" applyAlignment="1">
      <alignment horizontal="center" vertical="center" wrapText="1"/>
      <protection/>
    </xf>
    <xf numFmtId="0" fontId="7" fillId="0" borderId="20" xfId="62" applyFont="1" applyBorder="1" applyAlignment="1">
      <alignment horizontal="center" vertical="center" wrapText="1"/>
      <protection/>
    </xf>
    <xf numFmtId="0" fontId="7" fillId="0" borderId="18" xfId="62" applyFont="1" applyBorder="1" applyAlignment="1">
      <alignment horizontal="center" vertical="center" wrapText="1"/>
      <protection/>
    </xf>
    <xf numFmtId="0" fontId="7" fillId="0" borderId="15" xfId="62" applyFont="1" applyBorder="1" applyAlignment="1">
      <alignment horizontal="center" vertical="center" wrapText="1"/>
      <protection/>
    </xf>
    <xf numFmtId="0" fontId="7" fillId="0" borderId="19" xfId="62" applyFont="1" applyBorder="1" applyAlignment="1">
      <alignment horizontal="center" vertical="center" wrapText="1"/>
      <protection/>
    </xf>
    <xf numFmtId="0" fontId="7" fillId="0" borderId="12" xfId="62" applyFont="1" applyBorder="1" applyAlignment="1">
      <alignment horizontal="center" vertical="center" wrapText="1"/>
      <protection/>
    </xf>
    <xf numFmtId="0" fontId="0" fillId="0" borderId="18" xfId="62" applyFont="1" applyBorder="1" applyAlignment="1">
      <alignment horizontal="center" vertical="center"/>
      <protection/>
    </xf>
    <xf numFmtId="0" fontId="0" fillId="0" borderId="19" xfId="62" applyFont="1" applyBorder="1" applyAlignment="1">
      <alignment horizontal="center" vertical="center"/>
      <protection/>
    </xf>
    <xf numFmtId="0" fontId="10" fillId="0" borderId="0" xfId="56" applyFont="1" applyAlignment="1">
      <alignment horizontal="left" wrapText="1"/>
      <protection/>
    </xf>
    <xf numFmtId="0" fontId="2" fillId="0" borderId="0" xfId="56" applyFont="1" applyAlignment="1">
      <alignment horizontal="center" vertical="center"/>
      <protection/>
    </xf>
    <xf numFmtId="0" fontId="0" fillId="0" borderId="21" xfId="56" applyFont="1" applyBorder="1" applyAlignment="1">
      <alignment horizontal="center" vertical="center" wrapText="1"/>
      <protection/>
    </xf>
    <xf numFmtId="0" fontId="0" fillId="0" borderId="0" xfId="56" applyFont="1" applyAlignment="1">
      <alignment horizontal="center" vertical="center"/>
      <protection/>
    </xf>
    <xf numFmtId="0" fontId="0" fillId="0" borderId="10" xfId="56" applyFont="1" applyBorder="1" applyAlignment="1">
      <alignment horizontal="center" vertical="center"/>
      <protection/>
    </xf>
    <xf numFmtId="0" fontId="0" fillId="0" borderId="22" xfId="56" applyFont="1" applyBorder="1" applyAlignment="1">
      <alignment horizontal="center" vertical="center"/>
      <protection/>
    </xf>
    <xf numFmtId="0" fontId="0" fillId="0" borderId="21" xfId="56" applyFont="1" applyBorder="1" applyAlignment="1">
      <alignment horizontal="center" vertical="center"/>
      <protection/>
    </xf>
    <xf numFmtId="0" fontId="0" fillId="0" borderId="20" xfId="56" applyFont="1" applyBorder="1" applyAlignment="1">
      <alignment horizontal="center" vertical="center"/>
      <protection/>
    </xf>
    <xf numFmtId="0" fontId="0" fillId="0" borderId="18" xfId="56" applyFont="1" applyBorder="1" applyAlignment="1">
      <alignment horizontal="center" vertical="center"/>
      <protection/>
    </xf>
    <xf numFmtId="0" fontId="0" fillId="0" borderId="0" xfId="56" applyFont="1" applyBorder="1" applyAlignment="1">
      <alignment horizontal="center" vertical="center"/>
      <protection/>
    </xf>
    <xf numFmtId="0" fontId="0" fillId="0" borderId="15" xfId="56" applyFont="1" applyBorder="1" applyAlignment="1">
      <alignment horizontal="center" vertical="center"/>
      <protection/>
    </xf>
    <xf numFmtId="0" fontId="0" fillId="0" borderId="19" xfId="56" applyFont="1" applyBorder="1" applyAlignment="1">
      <alignment horizontal="center" vertical="center"/>
      <protection/>
    </xf>
    <xf numFmtId="0" fontId="0" fillId="0" borderId="12" xfId="56" applyFont="1" applyBorder="1" applyAlignment="1">
      <alignment horizontal="center" vertical="center"/>
      <protection/>
    </xf>
    <xf numFmtId="0" fontId="0" fillId="0" borderId="22" xfId="56" applyFont="1" applyBorder="1" applyAlignment="1">
      <alignment horizontal="center" vertical="center" wrapText="1"/>
      <protection/>
    </xf>
    <xf numFmtId="0" fontId="0" fillId="0" borderId="20" xfId="56" applyFont="1" applyBorder="1" applyAlignment="1">
      <alignment horizontal="center" vertical="center" wrapText="1"/>
      <protection/>
    </xf>
    <xf numFmtId="0" fontId="0" fillId="0" borderId="14" xfId="56" applyFont="1" applyBorder="1" applyAlignment="1">
      <alignment horizontal="center" vertical="center" wrapText="1"/>
      <protection/>
    </xf>
    <xf numFmtId="0" fontId="0" fillId="0" borderId="17" xfId="56" applyBorder="1" applyAlignment="1">
      <alignment horizontal="center" vertical="center" wrapText="1"/>
      <protection/>
    </xf>
    <xf numFmtId="0" fontId="0" fillId="0" borderId="23" xfId="56" applyBorder="1" applyAlignment="1">
      <alignment horizontal="center" vertical="center" wrapText="1"/>
      <protection/>
    </xf>
    <xf numFmtId="0" fontId="0" fillId="0" borderId="17" xfId="56" applyFont="1" applyBorder="1" applyAlignment="1">
      <alignment horizontal="center" vertical="center" wrapText="1"/>
      <protection/>
    </xf>
    <xf numFmtId="0" fontId="0" fillId="0" borderId="23" xfId="56" applyFont="1" applyBorder="1" applyAlignment="1">
      <alignment horizontal="center" vertical="center" wrapText="1"/>
      <protection/>
    </xf>
    <xf numFmtId="0" fontId="0" fillId="0" borderId="13" xfId="56" applyFont="1" applyBorder="1" applyAlignment="1">
      <alignment horizontal="center"/>
      <protection/>
    </xf>
    <xf numFmtId="0" fontId="0" fillId="0" borderId="16" xfId="56" applyFont="1" applyBorder="1" applyAlignment="1">
      <alignment horizontal="center"/>
      <protection/>
    </xf>
    <xf numFmtId="49" fontId="2" fillId="0" borderId="0" xfId="56" applyNumberFormat="1" applyFont="1" applyAlignment="1">
      <alignment horizontal="center" vertical="center"/>
      <protection/>
    </xf>
    <xf numFmtId="49" fontId="0" fillId="0" borderId="21" xfId="56" applyNumberFormat="1" applyFont="1" applyBorder="1" applyAlignment="1">
      <alignment horizontal="center" vertical="center" wrapText="1"/>
      <protection/>
    </xf>
    <xf numFmtId="0" fontId="7" fillId="0" borderId="0" xfId="73" applyNumberFormat="1" applyFont="1" applyAlignment="1" quotePrefix="1">
      <alignment horizontal="left" vertical="center"/>
      <protection/>
    </xf>
    <xf numFmtId="0" fontId="8" fillId="0" borderId="0" xfId="65" applyFont="1" applyAlignment="1">
      <alignment horizontal="center" vertical="center"/>
      <protection/>
    </xf>
    <xf numFmtId="0" fontId="0" fillId="0" borderId="21" xfId="63" applyFont="1" applyBorder="1" applyAlignment="1">
      <alignment horizontal="center" vertical="center" wrapText="1"/>
      <protection/>
    </xf>
    <xf numFmtId="0" fontId="0" fillId="0" borderId="21" xfId="63" applyFont="1" applyBorder="1" applyAlignment="1">
      <alignment horizontal="center" vertical="center"/>
      <protection/>
    </xf>
    <xf numFmtId="0" fontId="0" fillId="0" borderId="20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15" xfId="63" applyFont="1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/>
      <protection/>
    </xf>
    <xf numFmtId="0" fontId="0" fillId="0" borderId="12" xfId="63" applyFont="1" applyBorder="1" applyAlignment="1">
      <alignment horizontal="center" vertical="center"/>
      <protection/>
    </xf>
    <xf numFmtId="0" fontId="7" fillId="0" borderId="14" xfId="63" applyFont="1" applyFill="1" applyBorder="1" applyAlignment="1">
      <alignment horizontal="center" vertical="center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7" fillId="0" borderId="22" xfId="63" applyFont="1" applyFill="1" applyBorder="1" applyAlignment="1">
      <alignment horizontal="center" vertical="center"/>
      <protection/>
    </xf>
    <xf numFmtId="0" fontId="0" fillId="0" borderId="19" xfId="63" applyFont="1" applyBorder="1" applyAlignment="1">
      <alignment horizontal="center" vertical="center"/>
      <protection/>
    </xf>
    <xf numFmtId="0" fontId="7" fillId="0" borderId="13" xfId="63" applyFont="1" applyFill="1" applyBorder="1" applyAlignment="1">
      <alignment horizontal="center" vertical="center"/>
      <protection/>
    </xf>
    <xf numFmtId="0" fontId="0" fillId="0" borderId="16" xfId="63" applyFont="1" applyBorder="1" applyAlignment="1">
      <alignment horizontal="center" vertical="center"/>
      <protection/>
    </xf>
    <xf numFmtId="0" fontId="8" fillId="0" borderId="0" xfId="63" applyFont="1" applyAlignment="1">
      <alignment horizontal="center"/>
      <protection/>
    </xf>
  </cellXfs>
  <cellStyles count="66">
    <cellStyle name="Normal" xfId="0"/>
    <cellStyle name="##0,0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40 % - Akzent1" xfId="22"/>
    <cellStyle name="40 % - Akzent2" xfId="23"/>
    <cellStyle name="40 % - Akzent3" xfId="24"/>
    <cellStyle name="40 % - Akzent4" xfId="25"/>
    <cellStyle name="40 % - Akzent5" xfId="26"/>
    <cellStyle name="40 % - Akzent6" xfId="27"/>
    <cellStyle name="60 % - Akzent1" xfId="28"/>
    <cellStyle name="60 % - Akzent2" xfId="29"/>
    <cellStyle name="60 % - Akzent3" xfId="30"/>
    <cellStyle name="60 % - Akzent4" xfId="31"/>
    <cellStyle name="60 % - Akzent5" xfId="32"/>
    <cellStyle name="60 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Comma [0]" xfId="42"/>
    <cellStyle name="Dezimal_Seite 06 Tab 3_1.vj.2009 2 2" xfId="43"/>
    <cellStyle name="Dezimal_Seite 07 Tab 4_2.vj.2009" xfId="44"/>
    <cellStyle name="Eingabe" xfId="45"/>
    <cellStyle name="Ergebnis" xfId="46"/>
    <cellStyle name="Erklärender Text" xfId="47"/>
    <cellStyle name="Gut" xfId="48"/>
    <cellStyle name="Comma" xfId="49"/>
    <cellStyle name="Komma 2" xfId="50"/>
    <cellStyle name="Neutral" xfId="51"/>
    <cellStyle name="Notiz" xfId="52"/>
    <cellStyle name="Percent" xfId="53"/>
    <cellStyle name="Schlecht" xfId="54"/>
    <cellStyle name="Standard 2" xfId="55"/>
    <cellStyle name="Standard 2 2" xfId="56"/>
    <cellStyle name="Standard 3" xfId="57"/>
    <cellStyle name="Standard 3 2" xfId="58"/>
    <cellStyle name="Standard 4" xfId="59"/>
    <cellStyle name="Standard_Seite 05 Tab 2_1.vj.2009" xfId="60"/>
    <cellStyle name="Standard_Seite 05 Tab 2_1.vj.2009 2 2" xfId="61"/>
    <cellStyle name="Standard_Seite 07 Tab 4_2.vj.2009" xfId="62"/>
    <cellStyle name="Standard_Seite 12 Tab  9_1.vj.2009" xfId="63"/>
    <cellStyle name="Standard_Seite 8" xfId="64"/>
    <cellStyle name="überschrift" xfId="65"/>
    <cellStyle name="Überschrift 1" xfId="66"/>
    <cellStyle name="Überschrift 2" xfId="67"/>
    <cellStyle name="Überschrift 3" xfId="68"/>
    <cellStyle name="Überschrift 4" xfId="69"/>
    <cellStyle name="überschrift 5" xfId="70"/>
    <cellStyle name="Überschrift 5 2" xfId="71"/>
    <cellStyle name="Verknüpfte Zelle" xfId="72"/>
    <cellStyle name="vorspalte" xfId="73"/>
    <cellStyle name="vorspalte 2" xfId="74"/>
    <cellStyle name="vorspalte 2 2" xfId="75"/>
    <cellStyle name="Currency" xfId="76"/>
    <cellStyle name="Currency [0]" xfId="77"/>
    <cellStyle name="Warnender Text" xfId="78"/>
    <cellStyle name="Zelle überprüfen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61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Lfd.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Nr.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1628775" y="161925"/>
          <a:ext cx="11144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2743200" y="161925"/>
          <a:ext cx="1924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4667250" y="161925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</xdr:row>
      <xdr:rowOff>0</xdr:rowOff>
    </xdr:to>
    <xdr:sp>
      <xdr:nvSpPr>
        <xdr:cNvPr id="5" name="Text 7"/>
        <xdr:cNvSpPr txBox="1">
          <a:spLocks noChangeArrowheads="1"/>
        </xdr:cNvSpPr>
      </xdr:nvSpPr>
      <xdr:spPr>
        <a:xfrm>
          <a:off x="5324475" y="161925"/>
          <a:ext cx="581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5905500" y="161925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429375" y="161925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8" name="Text 11"/>
        <xdr:cNvSpPr txBox="1">
          <a:spLocks noChangeArrowheads="1"/>
        </xdr:cNvSpPr>
      </xdr:nvSpPr>
      <xdr:spPr>
        <a:xfrm>
          <a:off x="1628775" y="161925"/>
          <a:ext cx="5324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0" y="161925"/>
          <a:ext cx="1590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oneCellAnchor>
    <xdr:from>
      <xdr:col>16</xdr:col>
      <xdr:colOff>485775</xdr:colOff>
      <xdr:row>47</xdr:row>
      <xdr:rowOff>0</xdr:rowOff>
    </xdr:from>
    <xdr:ext cx="142875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6915150" y="64579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>
      <xdr:nvSpPr>
        <xdr:cNvPr id="11" name="Text Box 13"/>
        <xdr:cNvSpPr txBox="1">
          <a:spLocks noChangeArrowheads="1"/>
        </xdr:cNvSpPr>
      </xdr:nvSpPr>
      <xdr:spPr>
        <a:xfrm>
          <a:off x="6915150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>
      <xdr:nvSpPr>
        <xdr:cNvPr id="12" name="Text Box 14"/>
        <xdr:cNvSpPr txBox="1">
          <a:spLocks noChangeArrowheads="1"/>
        </xdr:cNvSpPr>
      </xdr:nvSpPr>
      <xdr:spPr>
        <a:xfrm>
          <a:off x="6915150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>
      <xdr:nvSpPr>
        <xdr:cNvPr id="13" name="Text Box 15"/>
        <xdr:cNvSpPr txBox="1">
          <a:spLocks noChangeArrowheads="1"/>
        </xdr:cNvSpPr>
      </xdr:nvSpPr>
      <xdr:spPr>
        <a:xfrm>
          <a:off x="6915150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 fLocksText="0">
      <xdr:nvSpPr>
        <xdr:cNvPr id="14" name="Text Box 16"/>
        <xdr:cNvSpPr txBox="1">
          <a:spLocks noChangeArrowheads="1"/>
        </xdr:cNvSpPr>
      </xdr:nvSpPr>
      <xdr:spPr>
        <a:xfrm>
          <a:off x="6915150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58</xdr:row>
      <xdr:rowOff>123825</xdr:rowOff>
    </xdr:from>
    <xdr:ext cx="142875" cy="209550"/>
    <xdr:sp>
      <xdr:nvSpPr>
        <xdr:cNvPr id="15" name="Text Box 17"/>
        <xdr:cNvSpPr txBox="1">
          <a:spLocks noChangeArrowheads="1"/>
        </xdr:cNvSpPr>
      </xdr:nvSpPr>
      <xdr:spPr>
        <a:xfrm>
          <a:off x="6915150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>
      <xdr:nvSpPr>
        <xdr:cNvPr id="16" name="Text Box 18"/>
        <xdr:cNvSpPr txBox="1">
          <a:spLocks noChangeArrowheads="1"/>
        </xdr:cNvSpPr>
      </xdr:nvSpPr>
      <xdr:spPr>
        <a:xfrm>
          <a:off x="6915150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 fLocksText="0">
      <xdr:nvSpPr>
        <xdr:cNvPr id="17" name="Text Box 19"/>
        <xdr:cNvSpPr txBox="1">
          <a:spLocks noChangeArrowheads="1"/>
        </xdr:cNvSpPr>
      </xdr:nvSpPr>
      <xdr:spPr>
        <a:xfrm>
          <a:off x="6915150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161925"/>
    <xdr:sp>
      <xdr:nvSpPr>
        <xdr:cNvPr id="18" name="Text Box 12"/>
        <xdr:cNvSpPr txBox="1">
          <a:spLocks noChangeArrowheads="1"/>
        </xdr:cNvSpPr>
      </xdr:nvSpPr>
      <xdr:spPr>
        <a:xfrm>
          <a:off x="6915150" y="82391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161925"/>
    <xdr:sp>
      <xdr:nvSpPr>
        <xdr:cNvPr id="19" name="Text Box 13"/>
        <xdr:cNvSpPr txBox="1">
          <a:spLocks noChangeArrowheads="1"/>
        </xdr:cNvSpPr>
      </xdr:nvSpPr>
      <xdr:spPr>
        <a:xfrm>
          <a:off x="6915150" y="82391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161925"/>
    <xdr:sp>
      <xdr:nvSpPr>
        <xdr:cNvPr id="20" name="Text Box 14"/>
        <xdr:cNvSpPr txBox="1">
          <a:spLocks noChangeArrowheads="1"/>
        </xdr:cNvSpPr>
      </xdr:nvSpPr>
      <xdr:spPr>
        <a:xfrm>
          <a:off x="6915150" y="82391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161925"/>
    <xdr:sp>
      <xdr:nvSpPr>
        <xdr:cNvPr id="21" name="Text Box 15"/>
        <xdr:cNvSpPr txBox="1">
          <a:spLocks noChangeArrowheads="1"/>
        </xdr:cNvSpPr>
      </xdr:nvSpPr>
      <xdr:spPr>
        <a:xfrm>
          <a:off x="6915150" y="82391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161925"/>
    <xdr:sp fLocksText="0">
      <xdr:nvSpPr>
        <xdr:cNvPr id="22" name="Text Box 16"/>
        <xdr:cNvSpPr txBox="1">
          <a:spLocks noChangeArrowheads="1"/>
        </xdr:cNvSpPr>
      </xdr:nvSpPr>
      <xdr:spPr>
        <a:xfrm>
          <a:off x="6915150" y="82391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58</xdr:row>
      <xdr:rowOff>123825</xdr:rowOff>
    </xdr:from>
    <xdr:ext cx="142875" cy="200025"/>
    <xdr:sp>
      <xdr:nvSpPr>
        <xdr:cNvPr id="23" name="Text Box 17"/>
        <xdr:cNvSpPr txBox="1">
          <a:spLocks noChangeArrowheads="1"/>
        </xdr:cNvSpPr>
      </xdr:nvSpPr>
      <xdr:spPr>
        <a:xfrm>
          <a:off x="6915150" y="82391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161925"/>
    <xdr:sp>
      <xdr:nvSpPr>
        <xdr:cNvPr id="24" name="Text Box 18"/>
        <xdr:cNvSpPr txBox="1">
          <a:spLocks noChangeArrowheads="1"/>
        </xdr:cNvSpPr>
      </xdr:nvSpPr>
      <xdr:spPr>
        <a:xfrm>
          <a:off x="6915150" y="82391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161925"/>
    <xdr:sp fLocksText="0">
      <xdr:nvSpPr>
        <xdr:cNvPr id="25" name="Text Box 19"/>
        <xdr:cNvSpPr txBox="1">
          <a:spLocks noChangeArrowheads="1"/>
        </xdr:cNvSpPr>
      </xdr:nvSpPr>
      <xdr:spPr>
        <a:xfrm>
          <a:off x="6915150" y="82391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52400" cy="209550"/>
    <xdr:sp>
      <xdr:nvSpPr>
        <xdr:cNvPr id="26" name="Text Box 13"/>
        <xdr:cNvSpPr txBox="1">
          <a:spLocks noChangeArrowheads="1"/>
        </xdr:cNvSpPr>
      </xdr:nvSpPr>
      <xdr:spPr>
        <a:xfrm>
          <a:off x="6915150" y="81153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52400" cy="209550"/>
    <xdr:sp>
      <xdr:nvSpPr>
        <xdr:cNvPr id="27" name="Text Box 14"/>
        <xdr:cNvSpPr txBox="1">
          <a:spLocks noChangeArrowheads="1"/>
        </xdr:cNvSpPr>
      </xdr:nvSpPr>
      <xdr:spPr>
        <a:xfrm>
          <a:off x="6915150" y="81153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52400" cy="209550"/>
    <xdr:sp>
      <xdr:nvSpPr>
        <xdr:cNvPr id="28" name="Text Box 15"/>
        <xdr:cNvSpPr txBox="1">
          <a:spLocks noChangeArrowheads="1"/>
        </xdr:cNvSpPr>
      </xdr:nvSpPr>
      <xdr:spPr>
        <a:xfrm>
          <a:off x="6915150" y="81153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52400" cy="209550"/>
    <xdr:sp fLocksText="0">
      <xdr:nvSpPr>
        <xdr:cNvPr id="29" name="Text Box 16"/>
        <xdr:cNvSpPr txBox="1">
          <a:spLocks noChangeArrowheads="1"/>
        </xdr:cNvSpPr>
      </xdr:nvSpPr>
      <xdr:spPr>
        <a:xfrm>
          <a:off x="6915150" y="81153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57</xdr:row>
      <xdr:rowOff>123825</xdr:rowOff>
    </xdr:from>
    <xdr:ext cx="152400" cy="247650"/>
    <xdr:sp>
      <xdr:nvSpPr>
        <xdr:cNvPr id="30" name="Text Box 17"/>
        <xdr:cNvSpPr txBox="1">
          <a:spLocks noChangeArrowheads="1"/>
        </xdr:cNvSpPr>
      </xdr:nvSpPr>
      <xdr:spPr>
        <a:xfrm>
          <a:off x="6915150" y="8086725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52400" cy="209550"/>
    <xdr:sp>
      <xdr:nvSpPr>
        <xdr:cNvPr id="31" name="Text Box 18"/>
        <xdr:cNvSpPr txBox="1">
          <a:spLocks noChangeArrowheads="1"/>
        </xdr:cNvSpPr>
      </xdr:nvSpPr>
      <xdr:spPr>
        <a:xfrm>
          <a:off x="6915150" y="81153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52400" cy="209550"/>
    <xdr:sp fLocksText="0">
      <xdr:nvSpPr>
        <xdr:cNvPr id="32" name="Text Box 19"/>
        <xdr:cNvSpPr txBox="1">
          <a:spLocks noChangeArrowheads="1"/>
        </xdr:cNvSpPr>
      </xdr:nvSpPr>
      <xdr:spPr>
        <a:xfrm>
          <a:off x="6915150" y="81153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52400" cy="161925"/>
    <xdr:sp>
      <xdr:nvSpPr>
        <xdr:cNvPr id="33" name="Text Box 12"/>
        <xdr:cNvSpPr txBox="1">
          <a:spLocks noChangeArrowheads="1"/>
        </xdr:cNvSpPr>
      </xdr:nvSpPr>
      <xdr:spPr>
        <a:xfrm>
          <a:off x="6915150" y="8115300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52400" cy="161925"/>
    <xdr:sp>
      <xdr:nvSpPr>
        <xdr:cNvPr id="34" name="Text Box 13"/>
        <xdr:cNvSpPr txBox="1">
          <a:spLocks noChangeArrowheads="1"/>
        </xdr:cNvSpPr>
      </xdr:nvSpPr>
      <xdr:spPr>
        <a:xfrm>
          <a:off x="6915150" y="8115300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52400" cy="161925"/>
    <xdr:sp>
      <xdr:nvSpPr>
        <xdr:cNvPr id="35" name="Text Box 14"/>
        <xdr:cNvSpPr txBox="1">
          <a:spLocks noChangeArrowheads="1"/>
        </xdr:cNvSpPr>
      </xdr:nvSpPr>
      <xdr:spPr>
        <a:xfrm>
          <a:off x="6915150" y="8115300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52400" cy="161925"/>
    <xdr:sp>
      <xdr:nvSpPr>
        <xdr:cNvPr id="36" name="Text Box 15"/>
        <xdr:cNvSpPr txBox="1">
          <a:spLocks noChangeArrowheads="1"/>
        </xdr:cNvSpPr>
      </xdr:nvSpPr>
      <xdr:spPr>
        <a:xfrm>
          <a:off x="6915150" y="8115300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52400" cy="161925"/>
    <xdr:sp fLocksText="0">
      <xdr:nvSpPr>
        <xdr:cNvPr id="37" name="Text Box 16"/>
        <xdr:cNvSpPr txBox="1">
          <a:spLocks noChangeArrowheads="1"/>
        </xdr:cNvSpPr>
      </xdr:nvSpPr>
      <xdr:spPr>
        <a:xfrm>
          <a:off x="6915150" y="8115300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57</xdr:row>
      <xdr:rowOff>123825</xdr:rowOff>
    </xdr:from>
    <xdr:ext cx="152400" cy="238125"/>
    <xdr:sp>
      <xdr:nvSpPr>
        <xdr:cNvPr id="38" name="Text Box 17"/>
        <xdr:cNvSpPr txBox="1">
          <a:spLocks noChangeArrowheads="1"/>
        </xdr:cNvSpPr>
      </xdr:nvSpPr>
      <xdr:spPr>
        <a:xfrm>
          <a:off x="6915150" y="80867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52400" cy="161925"/>
    <xdr:sp>
      <xdr:nvSpPr>
        <xdr:cNvPr id="39" name="Text Box 18"/>
        <xdr:cNvSpPr txBox="1">
          <a:spLocks noChangeArrowheads="1"/>
        </xdr:cNvSpPr>
      </xdr:nvSpPr>
      <xdr:spPr>
        <a:xfrm>
          <a:off x="6915150" y="8115300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52400" cy="161925"/>
    <xdr:sp fLocksText="0">
      <xdr:nvSpPr>
        <xdr:cNvPr id="40" name="Text Box 19"/>
        <xdr:cNvSpPr txBox="1">
          <a:spLocks noChangeArrowheads="1"/>
        </xdr:cNvSpPr>
      </xdr:nvSpPr>
      <xdr:spPr>
        <a:xfrm>
          <a:off x="6915150" y="8115300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tabSelected="1" zoomScalePageLayoutView="0" workbookViewId="0" topLeftCell="A1">
      <selection activeCell="E57" sqref="E57"/>
    </sheetView>
  </sheetViews>
  <sheetFormatPr defaultColWidth="11.421875" defaultRowHeight="12.75"/>
  <cols>
    <col min="1" max="1" width="3.421875" style="222" customWidth="1"/>
    <col min="2" max="2" width="2.421875" style="133" customWidth="1"/>
    <col min="3" max="6" width="11.421875" style="133" customWidth="1"/>
    <col min="7" max="7" width="29.140625" style="133" customWidth="1"/>
    <col min="8" max="8" width="5.7109375" style="219" customWidth="1"/>
    <col min="9" max="16384" width="11.421875" style="133" customWidth="1"/>
  </cols>
  <sheetData>
    <row r="2" spans="1:8" ht="15.75">
      <c r="A2" s="216" t="s">
        <v>294</v>
      </c>
      <c r="B2" s="217"/>
      <c r="C2" s="217"/>
      <c r="D2" s="217"/>
      <c r="E2" s="217"/>
      <c r="F2" s="217"/>
      <c r="G2" s="217"/>
      <c r="H2" s="217"/>
    </row>
    <row r="3" spans="1:8" ht="15.75">
      <c r="A3" s="218"/>
      <c r="B3" s="217"/>
      <c r="C3" s="217"/>
      <c r="D3" s="217"/>
      <c r="E3" s="217"/>
      <c r="F3" s="217"/>
      <c r="G3" s="217"/>
      <c r="H3" s="217"/>
    </row>
    <row r="5" spans="1:8" ht="12.75">
      <c r="A5" s="227" t="s">
        <v>1</v>
      </c>
      <c r="B5" s="227"/>
      <c r="C5" s="227"/>
      <c r="D5" s="227"/>
      <c r="E5" s="227"/>
      <c r="F5" s="227"/>
      <c r="G5" s="227"/>
      <c r="H5" s="219">
        <v>4</v>
      </c>
    </row>
    <row r="7" spans="1:8" ht="12.75">
      <c r="A7" s="227" t="s">
        <v>2</v>
      </c>
      <c r="B7" s="227"/>
      <c r="C7" s="227"/>
      <c r="D7" s="227"/>
      <c r="E7" s="227"/>
      <c r="F7" s="227"/>
      <c r="G7" s="227"/>
      <c r="H7" s="219">
        <v>5</v>
      </c>
    </row>
    <row r="10" ht="12.75">
      <c r="A10" s="133" t="s">
        <v>286</v>
      </c>
    </row>
    <row r="11" spans="1:8" ht="12.75">
      <c r="A11" s="133"/>
      <c r="B11" s="227" t="s">
        <v>289</v>
      </c>
      <c r="C11" s="227"/>
      <c r="D11" s="227"/>
      <c r="E11" s="227"/>
      <c r="F11" s="227"/>
      <c r="G11" s="227"/>
      <c r="H11" s="219">
        <v>6</v>
      </c>
    </row>
    <row r="12" ht="12.75">
      <c r="A12" s="220"/>
    </row>
    <row r="13" ht="12.75">
      <c r="A13" s="220"/>
    </row>
    <row r="14" ht="12.75">
      <c r="A14" s="220"/>
    </row>
    <row r="15" ht="12.75">
      <c r="A15" s="133" t="s">
        <v>304</v>
      </c>
    </row>
    <row r="16" spans="1:8" ht="12.75">
      <c r="A16" s="133"/>
      <c r="B16" s="225" t="s">
        <v>290</v>
      </c>
      <c r="C16" s="225"/>
      <c r="D16" s="225"/>
      <c r="E16" s="225"/>
      <c r="F16" s="225"/>
      <c r="G16" s="225"/>
      <c r="H16" s="219">
        <v>7</v>
      </c>
    </row>
    <row r="17" ht="12.75">
      <c r="A17" s="220"/>
    </row>
    <row r="18" ht="12.75">
      <c r="A18" s="220" t="s">
        <v>0</v>
      </c>
    </row>
    <row r="19" ht="12.75">
      <c r="A19" s="220"/>
    </row>
    <row r="20" spans="1:8" ht="12.75">
      <c r="A20" s="225" t="s">
        <v>287</v>
      </c>
      <c r="B20" s="225"/>
      <c r="C20" s="225"/>
      <c r="D20" s="225"/>
      <c r="E20" s="225"/>
      <c r="F20" s="225"/>
      <c r="G20" s="225"/>
      <c r="H20" s="219">
        <v>8</v>
      </c>
    </row>
    <row r="21" ht="12.75">
      <c r="A21" s="220"/>
    </row>
    <row r="22" ht="12.75">
      <c r="A22" s="220" t="s">
        <v>0</v>
      </c>
    </row>
    <row r="23" ht="12.75">
      <c r="A23" s="220" t="s">
        <v>0</v>
      </c>
    </row>
    <row r="24" spans="1:8" ht="12.75">
      <c r="A24" s="225" t="s">
        <v>288</v>
      </c>
      <c r="B24" s="225"/>
      <c r="C24" s="225"/>
      <c r="D24" s="225"/>
      <c r="E24" s="225"/>
      <c r="F24" s="225"/>
      <c r="G24" s="225"/>
      <c r="H24" s="219">
        <v>9</v>
      </c>
    </row>
    <row r="25" ht="12.75">
      <c r="A25" s="220"/>
    </row>
    <row r="26" ht="12.75">
      <c r="A26" s="220"/>
    </row>
    <row r="27" ht="12.75">
      <c r="A27" s="220"/>
    </row>
    <row r="28" ht="12.75">
      <c r="A28" s="133" t="s">
        <v>291</v>
      </c>
    </row>
    <row r="29" spans="1:8" ht="12.75">
      <c r="A29" s="133"/>
      <c r="B29" s="225" t="s">
        <v>310</v>
      </c>
      <c r="C29" s="225"/>
      <c r="D29" s="225"/>
      <c r="E29" s="225"/>
      <c r="F29" s="225"/>
      <c r="G29" s="225"/>
      <c r="H29" s="219">
        <v>10</v>
      </c>
    </row>
    <row r="30" ht="12.75">
      <c r="A30" s="220"/>
    </row>
    <row r="31" ht="12.75">
      <c r="A31" s="220"/>
    </row>
    <row r="32" ht="12.75">
      <c r="A32" s="220" t="s">
        <v>0</v>
      </c>
    </row>
    <row r="33" ht="12.75">
      <c r="A33" s="133" t="s">
        <v>292</v>
      </c>
    </row>
    <row r="34" spans="1:8" ht="12.75">
      <c r="A34" s="220"/>
      <c r="B34" s="226" t="s">
        <v>310</v>
      </c>
      <c r="C34" s="226"/>
      <c r="D34" s="226"/>
      <c r="E34" s="226"/>
      <c r="F34" s="226"/>
      <c r="G34" s="226"/>
      <c r="H34" s="219">
        <v>11</v>
      </c>
    </row>
    <row r="35" spans="1:7" ht="12.75">
      <c r="A35" s="220"/>
      <c r="B35" s="221"/>
      <c r="C35" s="221"/>
      <c r="D35" s="221"/>
      <c r="E35" s="221"/>
      <c r="F35" s="221"/>
      <c r="G35" s="221"/>
    </row>
    <row r="36" spans="1:7" ht="12.75">
      <c r="A36" s="220"/>
      <c r="B36" s="221"/>
      <c r="C36" s="221"/>
      <c r="D36" s="221"/>
      <c r="E36" s="221"/>
      <c r="F36" s="221"/>
      <c r="G36" s="221"/>
    </row>
    <row r="37" ht="12.75">
      <c r="A37" s="220"/>
    </row>
    <row r="38" spans="1:8" ht="12.75">
      <c r="A38" s="133" t="s">
        <v>338</v>
      </c>
      <c r="H38" s="133"/>
    </row>
    <row r="39" spans="1:8" ht="12.75">
      <c r="A39" s="220" t="s">
        <v>0</v>
      </c>
      <c r="B39" s="226" t="s">
        <v>341</v>
      </c>
      <c r="C39" s="226"/>
      <c r="D39" s="226"/>
      <c r="E39" s="226"/>
      <c r="F39" s="226"/>
      <c r="G39" s="226"/>
      <c r="H39" s="219">
        <v>12</v>
      </c>
    </row>
    <row r="40" spans="1:7" ht="12.75">
      <c r="A40" s="220"/>
      <c r="B40" s="221"/>
      <c r="C40" s="221"/>
      <c r="D40" s="221"/>
      <c r="E40" s="221"/>
      <c r="F40" s="221"/>
      <c r="G40" s="221"/>
    </row>
    <row r="41" ht="12.75">
      <c r="A41" s="220"/>
    </row>
    <row r="42" ht="12.75">
      <c r="A42" s="220" t="s">
        <v>0</v>
      </c>
    </row>
    <row r="43" ht="12.75">
      <c r="A43" s="133" t="s">
        <v>339</v>
      </c>
    </row>
    <row r="44" spans="1:8" ht="12.75">
      <c r="A44" s="220"/>
      <c r="B44" s="226" t="s">
        <v>341</v>
      </c>
      <c r="C44" s="226"/>
      <c r="D44" s="226"/>
      <c r="E44" s="226"/>
      <c r="F44" s="226"/>
      <c r="G44" s="226"/>
      <c r="H44" s="219">
        <v>13</v>
      </c>
    </row>
    <row r="45" ht="12.75">
      <c r="A45" s="220"/>
    </row>
    <row r="46" ht="12.75">
      <c r="A46" s="220"/>
    </row>
    <row r="47" ht="12.75">
      <c r="A47" s="220"/>
    </row>
    <row r="48" ht="12.75">
      <c r="A48" s="133" t="s">
        <v>340</v>
      </c>
    </row>
    <row r="49" spans="1:8" ht="12.75">
      <c r="A49" s="220" t="s">
        <v>0</v>
      </c>
      <c r="B49" s="226" t="s">
        <v>311</v>
      </c>
      <c r="C49" s="226"/>
      <c r="D49" s="226"/>
      <c r="E49" s="226"/>
      <c r="F49" s="226"/>
      <c r="G49" s="226"/>
      <c r="H49" s="219">
        <v>14</v>
      </c>
    </row>
    <row r="51" ht="13.5">
      <c r="H51" s="223"/>
    </row>
    <row r="52" ht="13.5">
      <c r="H52" s="224"/>
    </row>
  </sheetData>
  <sheetProtection/>
  <mergeCells count="11">
    <mergeCell ref="A5:G5"/>
    <mergeCell ref="A7:G7"/>
    <mergeCell ref="B11:G11"/>
    <mergeCell ref="B16:G16"/>
    <mergeCell ref="A20:G20"/>
    <mergeCell ref="B29:G29"/>
    <mergeCell ref="B34:G34"/>
    <mergeCell ref="B39:G39"/>
    <mergeCell ref="B44:G44"/>
    <mergeCell ref="B49:G49"/>
    <mergeCell ref="A24:G24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scale="85" r:id="rId1"/>
  <headerFooter alignWithMargins="0">
    <oddFooter>&amp;C3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pane xSplit="7" ySplit="6" topLeftCell="H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J84" sqref="J84"/>
    </sheetView>
  </sheetViews>
  <sheetFormatPr defaultColWidth="10.28125" defaultRowHeight="12.75"/>
  <cols>
    <col min="1" max="2" width="1.1484375" style="72" customWidth="1"/>
    <col min="3" max="3" width="5.28125" style="72" customWidth="1"/>
    <col min="4" max="4" width="8.00390625" style="72" customWidth="1"/>
    <col min="5" max="5" width="1.1484375" style="72" customWidth="1"/>
    <col min="6" max="6" width="6.7109375" style="72" customWidth="1"/>
    <col min="7" max="7" width="0.5625" style="72" customWidth="1"/>
    <col min="8" max="8" width="9.7109375" style="72" customWidth="1"/>
    <col min="9" max="14" width="9.7109375" style="73" customWidth="1"/>
    <col min="15" max="15" width="9.7109375" style="72" customWidth="1"/>
    <col min="16" max="16384" width="10.28125" style="72" customWidth="1"/>
  </cols>
  <sheetData>
    <row r="1" spans="1:15" ht="12.75">
      <c r="A1" s="351" t="s">
        <v>293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</row>
    <row r="2" spans="1:15" ht="12.75">
      <c r="A2" s="351" t="s">
        <v>311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</row>
    <row r="3" ht="9" customHeight="1"/>
    <row r="4" spans="1:15" ht="12.75" customHeight="1">
      <c r="A4" s="352" t="s">
        <v>64</v>
      </c>
      <c r="B4" s="353"/>
      <c r="C4" s="353"/>
      <c r="D4" s="353"/>
      <c r="E4" s="353"/>
      <c r="F4" s="353"/>
      <c r="G4" s="354"/>
      <c r="H4" s="74" t="s">
        <v>65</v>
      </c>
      <c r="I4" s="74" t="s">
        <v>66</v>
      </c>
      <c r="J4" s="74" t="s">
        <v>65</v>
      </c>
      <c r="K4" s="210" t="s">
        <v>65</v>
      </c>
      <c r="L4" s="74" t="s">
        <v>67</v>
      </c>
      <c r="M4" s="74" t="s">
        <v>68</v>
      </c>
      <c r="N4" s="359" t="s">
        <v>69</v>
      </c>
      <c r="O4" s="361" t="s">
        <v>70</v>
      </c>
    </row>
    <row r="5" spans="1:15" ht="12.75">
      <c r="A5" s="355"/>
      <c r="B5" s="355"/>
      <c r="C5" s="355"/>
      <c r="D5" s="355"/>
      <c r="E5" s="355"/>
      <c r="F5" s="355"/>
      <c r="G5" s="356"/>
      <c r="H5" s="75" t="s">
        <v>71</v>
      </c>
      <c r="I5" s="75" t="s">
        <v>71</v>
      </c>
      <c r="J5" s="75" t="s">
        <v>72</v>
      </c>
      <c r="K5" s="211" t="s">
        <v>73</v>
      </c>
      <c r="L5" s="75" t="s">
        <v>73</v>
      </c>
      <c r="M5" s="75" t="s">
        <v>73</v>
      </c>
      <c r="N5" s="360"/>
      <c r="O5" s="362"/>
    </row>
    <row r="6" spans="1:15" ht="12.75">
      <c r="A6" s="357"/>
      <c r="B6" s="357"/>
      <c r="C6" s="357"/>
      <c r="D6" s="357"/>
      <c r="E6" s="357"/>
      <c r="F6" s="357"/>
      <c r="G6" s="358"/>
      <c r="H6" s="363" t="s">
        <v>74</v>
      </c>
      <c r="I6" s="364"/>
      <c r="J6" s="364"/>
      <c r="K6" s="364"/>
      <c r="L6" s="364"/>
      <c r="M6" s="364"/>
      <c r="N6" s="364"/>
      <c r="O6" s="364"/>
    </row>
    <row r="7" ht="6" customHeight="1"/>
    <row r="8" spans="1:15" s="95" customFormat="1" ht="12.75">
      <c r="A8" s="365" t="s">
        <v>75</v>
      </c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</row>
    <row r="9" ht="6" customHeight="1"/>
    <row r="10" spans="1:15" ht="12.75">
      <c r="A10" s="77" t="s">
        <v>33</v>
      </c>
      <c r="B10" s="77"/>
      <c r="C10" s="77"/>
      <c r="D10" s="77"/>
      <c r="E10" s="77"/>
      <c r="F10" s="77"/>
      <c r="H10" s="73"/>
      <c r="O10" s="73"/>
    </row>
    <row r="11" spans="8:15" ht="6" customHeight="1">
      <c r="H11" s="78"/>
      <c r="I11" s="78"/>
      <c r="J11" s="78" t="s">
        <v>0</v>
      </c>
      <c r="K11" s="78"/>
      <c r="L11" s="78"/>
      <c r="M11" s="78"/>
      <c r="N11" s="78"/>
      <c r="O11" s="73"/>
    </row>
    <row r="12" spans="1:15" ht="12.75">
      <c r="A12" s="147" t="s">
        <v>76</v>
      </c>
      <c r="B12" s="96"/>
      <c r="C12" s="96"/>
      <c r="D12" s="96"/>
      <c r="E12" s="96"/>
      <c r="F12" s="96"/>
      <c r="G12" s="79"/>
      <c r="H12" s="125">
        <v>535</v>
      </c>
      <c r="I12" s="125">
        <v>0</v>
      </c>
      <c r="J12" s="125">
        <v>0</v>
      </c>
      <c r="K12" s="125">
        <v>0</v>
      </c>
      <c r="L12" s="125">
        <v>332</v>
      </c>
      <c r="M12" s="125">
        <v>0</v>
      </c>
      <c r="N12" s="125">
        <v>0</v>
      </c>
      <c r="O12" s="126">
        <v>411.52410786889305</v>
      </c>
    </row>
    <row r="13" spans="1:15" ht="12.75">
      <c r="A13" s="82" t="s">
        <v>78</v>
      </c>
      <c r="B13" s="97"/>
      <c r="C13" s="98"/>
      <c r="D13" s="97" t="s">
        <v>264</v>
      </c>
      <c r="E13" s="147" t="s">
        <v>77</v>
      </c>
      <c r="F13" s="96"/>
      <c r="G13" s="79"/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5">
        <v>0</v>
      </c>
      <c r="N13" s="125">
        <v>485</v>
      </c>
      <c r="O13" s="126">
        <v>485</v>
      </c>
    </row>
    <row r="14" spans="1:15" ht="12.75">
      <c r="A14" s="82" t="s">
        <v>55</v>
      </c>
      <c r="B14" s="97"/>
      <c r="C14" s="98"/>
      <c r="D14" s="97" t="s">
        <v>264</v>
      </c>
      <c r="E14" s="147" t="s">
        <v>78</v>
      </c>
      <c r="F14" s="96"/>
      <c r="G14" s="79"/>
      <c r="H14" s="125">
        <v>350</v>
      </c>
      <c r="I14" s="125">
        <v>0</v>
      </c>
      <c r="J14" s="125">
        <v>295</v>
      </c>
      <c r="K14" s="125">
        <v>0</v>
      </c>
      <c r="L14" s="125">
        <v>350</v>
      </c>
      <c r="M14" s="125">
        <v>340</v>
      </c>
      <c r="N14" s="125">
        <v>0</v>
      </c>
      <c r="O14" s="126">
        <v>341.78975207286123</v>
      </c>
    </row>
    <row r="15" spans="1:15" ht="12.75">
      <c r="A15" s="82"/>
      <c r="B15" s="98" t="s">
        <v>56</v>
      </c>
      <c r="C15" s="98"/>
      <c r="D15" s="97" t="s">
        <v>264</v>
      </c>
      <c r="E15" s="147" t="s">
        <v>55</v>
      </c>
      <c r="F15" s="96"/>
      <c r="G15" s="79"/>
      <c r="H15" s="125">
        <v>330</v>
      </c>
      <c r="I15" s="125">
        <v>300.00000000000006</v>
      </c>
      <c r="J15" s="125">
        <v>0</v>
      </c>
      <c r="K15" s="125">
        <v>265.0919414946458</v>
      </c>
      <c r="L15" s="125">
        <v>0</v>
      </c>
      <c r="M15" s="125">
        <v>254.9388079034911</v>
      </c>
      <c r="N15" s="125">
        <v>275</v>
      </c>
      <c r="O15" s="126">
        <v>284.87877727490184</v>
      </c>
    </row>
    <row r="16" spans="2:15" ht="12.75">
      <c r="B16" s="97"/>
      <c r="C16" s="97"/>
      <c r="D16" s="101" t="s">
        <v>54</v>
      </c>
      <c r="E16" s="98"/>
      <c r="F16" s="147" t="s">
        <v>56</v>
      </c>
      <c r="G16" s="79"/>
      <c r="H16" s="125">
        <v>0</v>
      </c>
      <c r="I16" s="125">
        <v>350</v>
      </c>
      <c r="J16" s="125">
        <v>289.6949293794414</v>
      </c>
      <c r="K16" s="125">
        <v>322.30109670987036</v>
      </c>
      <c r="L16" s="125">
        <v>342.1090243583599</v>
      </c>
      <c r="M16" s="125">
        <v>0</v>
      </c>
      <c r="N16" s="125">
        <v>256.4083816590627</v>
      </c>
      <c r="O16" s="126">
        <v>313.93647126265336</v>
      </c>
    </row>
    <row r="17" spans="6:15" ht="12.75">
      <c r="F17" s="83" t="s">
        <v>246</v>
      </c>
      <c r="G17" s="79"/>
      <c r="H17" s="127">
        <v>429.99462954412456</v>
      </c>
      <c r="I17" s="127">
        <v>326.7119605793639</v>
      </c>
      <c r="J17" s="127">
        <v>291.81556409636994</v>
      </c>
      <c r="K17" s="127">
        <v>289.64528405490296</v>
      </c>
      <c r="L17" s="127">
        <v>339.29426730442316</v>
      </c>
      <c r="M17" s="127">
        <v>316.50150427693933</v>
      </c>
      <c r="N17" s="127">
        <v>361.0413882969966</v>
      </c>
      <c r="O17" s="128">
        <v>351.8682030825742</v>
      </c>
    </row>
    <row r="18" spans="7:15" ht="6" customHeight="1">
      <c r="G18" s="84"/>
      <c r="H18" s="129"/>
      <c r="I18" s="130"/>
      <c r="J18" s="130"/>
      <c r="K18" s="130"/>
      <c r="L18" s="130"/>
      <c r="M18" s="130"/>
      <c r="N18" s="131"/>
      <c r="O18" s="129"/>
    </row>
    <row r="19" spans="1:15" ht="12.75">
      <c r="A19" s="87" t="s">
        <v>38</v>
      </c>
      <c r="B19" s="87"/>
      <c r="C19" s="87"/>
      <c r="D19" s="87"/>
      <c r="E19" s="87"/>
      <c r="F19" s="87"/>
      <c r="G19" s="84"/>
      <c r="H19" s="129"/>
      <c r="I19" s="130"/>
      <c r="J19" s="130"/>
      <c r="K19" s="130"/>
      <c r="L19" s="130"/>
      <c r="M19" s="130"/>
      <c r="N19" s="131"/>
      <c r="O19" s="129"/>
    </row>
    <row r="20" spans="7:15" ht="6" customHeight="1">
      <c r="G20" s="84"/>
      <c r="H20" s="129"/>
      <c r="I20" s="130"/>
      <c r="J20" s="130"/>
      <c r="K20" s="130"/>
      <c r="L20" s="130"/>
      <c r="M20" s="130"/>
      <c r="N20" s="131"/>
      <c r="O20" s="129"/>
    </row>
    <row r="21" spans="2:15" ht="12.75">
      <c r="B21" s="147" t="s">
        <v>57</v>
      </c>
      <c r="C21" s="80"/>
      <c r="D21" s="80"/>
      <c r="E21" s="80"/>
      <c r="F21" s="80"/>
      <c r="G21" s="79"/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350</v>
      </c>
      <c r="O21" s="126">
        <v>350</v>
      </c>
    </row>
    <row r="22" spans="2:15" ht="12.75">
      <c r="B22" s="88" t="s">
        <v>58</v>
      </c>
      <c r="C22" s="89"/>
      <c r="D22" s="97" t="s">
        <v>264</v>
      </c>
      <c r="E22" s="350" t="s">
        <v>56</v>
      </c>
      <c r="F22" s="350"/>
      <c r="G22" s="79"/>
      <c r="H22" s="125">
        <v>322.6570213867274</v>
      </c>
      <c r="I22" s="125">
        <v>330</v>
      </c>
      <c r="J22" s="125">
        <v>281.6664175893575</v>
      </c>
      <c r="K22" s="125">
        <v>326.7512750032949</v>
      </c>
      <c r="L22" s="125">
        <v>307.64105503870877</v>
      </c>
      <c r="M22" s="125">
        <v>338.3101831625204</v>
      </c>
      <c r="N22" s="125">
        <v>353.6427100840351</v>
      </c>
      <c r="O22" s="126">
        <v>326.960990648119</v>
      </c>
    </row>
    <row r="23" spans="2:15" ht="12.75">
      <c r="B23" s="98" t="s">
        <v>59</v>
      </c>
      <c r="C23" s="98"/>
      <c r="D23" s="97" t="s">
        <v>264</v>
      </c>
      <c r="E23" s="147" t="s">
        <v>58</v>
      </c>
      <c r="F23" s="147"/>
      <c r="G23" s="79"/>
      <c r="H23" s="125">
        <v>328.6346761188718</v>
      </c>
      <c r="I23" s="125">
        <v>346.58889903424836</v>
      </c>
      <c r="J23" s="125">
        <v>365.62859844697016</v>
      </c>
      <c r="K23" s="125">
        <v>340.8089758270363</v>
      </c>
      <c r="L23" s="125">
        <v>376.9213353044841</v>
      </c>
      <c r="M23" s="125">
        <v>343.80269906374565</v>
      </c>
      <c r="N23" s="125">
        <v>347.209399957176</v>
      </c>
      <c r="O23" s="126">
        <v>345.60506738378785</v>
      </c>
    </row>
    <row r="24" spans="1:15" ht="12.75">
      <c r="A24" s="97"/>
      <c r="C24" s="98" t="s">
        <v>60</v>
      </c>
      <c r="D24" s="97" t="s">
        <v>264</v>
      </c>
      <c r="E24" s="147" t="s">
        <v>59</v>
      </c>
      <c r="F24" s="147"/>
      <c r="G24" s="79"/>
      <c r="H24" s="125">
        <v>326.30235575946415</v>
      </c>
      <c r="I24" s="125">
        <v>346.8398224168654</v>
      </c>
      <c r="J24" s="125">
        <v>323.23079411815564</v>
      </c>
      <c r="K24" s="125">
        <v>352.54557962232866</v>
      </c>
      <c r="L24" s="125">
        <v>368.77748803560274</v>
      </c>
      <c r="M24" s="125">
        <v>352.4353902404454</v>
      </c>
      <c r="N24" s="125">
        <v>365.81975898532335</v>
      </c>
      <c r="O24" s="126">
        <v>343.69730491758315</v>
      </c>
    </row>
    <row r="25" spans="1:15" ht="12.75">
      <c r="A25" s="98"/>
      <c r="C25" s="98" t="s">
        <v>61</v>
      </c>
      <c r="D25" s="97" t="s">
        <v>264</v>
      </c>
      <c r="E25" s="99"/>
      <c r="F25" s="147" t="s">
        <v>60</v>
      </c>
      <c r="G25" s="79"/>
      <c r="H25" s="125">
        <v>323.14351734410707</v>
      </c>
      <c r="I25" s="125">
        <v>344.2836392238835</v>
      </c>
      <c r="J25" s="125">
        <v>327.56754511879063</v>
      </c>
      <c r="K25" s="125">
        <v>362.2281277240276</v>
      </c>
      <c r="L25" s="125">
        <v>380.1053835583209</v>
      </c>
      <c r="M25" s="125">
        <v>349.2134488993453</v>
      </c>
      <c r="N25" s="125">
        <v>359.86165287484414</v>
      </c>
      <c r="O25" s="126">
        <v>342.4099757131496</v>
      </c>
    </row>
    <row r="26" spans="1:15" ht="12.75">
      <c r="A26" s="98"/>
      <c r="C26" s="98" t="s">
        <v>62</v>
      </c>
      <c r="D26" s="97" t="s">
        <v>264</v>
      </c>
      <c r="E26" s="99"/>
      <c r="F26" s="147" t="s">
        <v>61</v>
      </c>
      <c r="G26" s="79"/>
      <c r="H26" s="125">
        <v>334.40673756614353</v>
      </c>
      <c r="I26" s="125">
        <v>354.9594001824826</v>
      </c>
      <c r="J26" s="125">
        <v>336.6168579201468</v>
      </c>
      <c r="K26" s="125">
        <v>382.10228273418426</v>
      </c>
      <c r="L26" s="125">
        <v>431.4961195676656</v>
      </c>
      <c r="M26" s="125">
        <v>349.72774887241087</v>
      </c>
      <c r="N26" s="125">
        <v>383.38138755873223</v>
      </c>
      <c r="O26" s="126">
        <v>362.95309601707515</v>
      </c>
    </row>
    <row r="27" spans="1:15" ht="12.75">
      <c r="A27" s="97"/>
      <c r="B27" s="97"/>
      <c r="C27" s="97"/>
      <c r="D27" s="101" t="s">
        <v>54</v>
      </c>
      <c r="E27" s="100"/>
      <c r="F27" s="147" t="s">
        <v>62</v>
      </c>
      <c r="G27" s="79"/>
      <c r="H27" s="125">
        <v>362.3432587039406</v>
      </c>
      <c r="I27" s="125">
        <v>359.1333142037103</v>
      </c>
      <c r="J27" s="125">
        <v>347.8706023187324</v>
      </c>
      <c r="K27" s="125">
        <v>358.5591103158441</v>
      </c>
      <c r="L27" s="125">
        <v>475.6573281135095</v>
      </c>
      <c r="M27" s="125">
        <v>365.624865081668</v>
      </c>
      <c r="N27" s="125">
        <v>402.0918181895111</v>
      </c>
      <c r="O27" s="126">
        <v>390.34850658868424</v>
      </c>
    </row>
    <row r="28" spans="6:15" ht="12.75">
      <c r="F28" s="83" t="s">
        <v>246</v>
      </c>
      <c r="G28" s="79"/>
      <c r="H28" s="127">
        <v>328.44140665044273</v>
      </c>
      <c r="I28" s="127">
        <v>348.6849997103653</v>
      </c>
      <c r="J28" s="127">
        <v>331.57555165310424</v>
      </c>
      <c r="K28" s="127">
        <v>363.75819474679287</v>
      </c>
      <c r="L28" s="127">
        <v>399.42202153158473</v>
      </c>
      <c r="M28" s="127">
        <v>350.61113388759856</v>
      </c>
      <c r="N28" s="127">
        <v>370.58257126905636</v>
      </c>
      <c r="O28" s="128">
        <v>351.1516372524339</v>
      </c>
    </row>
    <row r="29" spans="4:15" s="87" customFormat="1" ht="12.75">
      <c r="D29" s="77"/>
      <c r="E29" s="77"/>
      <c r="F29" s="83" t="s">
        <v>79</v>
      </c>
      <c r="G29" s="90"/>
      <c r="H29" s="127">
        <v>330.6613325015767</v>
      </c>
      <c r="I29" s="127">
        <v>348.2492373295464</v>
      </c>
      <c r="J29" s="127">
        <v>330.8929211230983</v>
      </c>
      <c r="K29" s="127">
        <v>362.1904469244721</v>
      </c>
      <c r="L29" s="127">
        <v>394.40106651732833</v>
      </c>
      <c r="M29" s="127">
        <v>349.9501433937266</v>
      </c>
      <c r="N29" s="127">
        <v>370.3224708826518</v>
      </c>
      <c r="O29" s="128">
        <v>351.17134205856627</v>
      </c>
    </row>
    <row r="30" spans="7:15" ht="6" customHeight="1">
      <c r="G30" s="84"/>
      <c r="H30" s="85"/>
      <c r="I30" s="81"/>
      <c r="J30" s="81"/>
      <c r="K30" s="81"/>
      <c r="L30" s="81"/>
      <c r="M30" s="81"/>
      <c r="N30" s="91"/>
      <c r="O30" s="85"/>
    </row>
    <row r="31" spans="1:15" s="95" customFormat="1" ht="12.75">
      <c r="A31" s="365" t="s">
        <v>80</v>
      </c>
      <c r="B31" s="365"/>
      <c r="C31" s="365"/>
      <c r="D31" s="365"/>
      <c r="E31" s="365"/>
      <c r="F31" s="365"/>
      <c r="G31" s="365"/>
      <c r="H31" s="365"/>
      <c r="I31" s="365"/>
      <c r="J31" s="365"/>
      <c r="K31" s="365"/>
      <c r="L31" s="365"/>
      <c r="M31" s="365"/>
      <c r="N31" s="365"/>
      <c r="O31" s="365"/>
    </row>
    <row r="32" spans="1:15" ht="6" customHeight="1">
      <c r="A32" s="76"/>
      <c r="B32" s="76"/>
      <c r="C32" s="76"/>
      <c r="D32" s="76"/>
      <c r="E32" s="76"/>
      <c r="F32" s="76"/>
      <c r="G32" s="76"/>
      <c r="H32" s="76"/>
      <c r="I32" s="92"/>
      <c r="J32" s="92"/>
      <c r="K32" s="92"/>
      <c r="L32" s="92"/>
      <c r="M32" s="92"/>
      <c r="N32" s="92"/>
      <c r="O32" s="76"/>
    </row>
    <row r="33" spans="1:15" ht="12.75">
      <c r="A33" s="77" t="s">
        <v>33</v>
      </c>
      <c r="B33" s="77"/>
      <c r="C33" s="77"/>
      <c r="D33" s="77"/>
      <c r="E33" s="77"/>
      <c r="F33" s="77"/>
      <c r="G33" s="93"/>
      <c r="H33" s="85"/>
      <c r="I33" s="81"/>
      <c r="J33" s="81"/>
      <c r="K33" s="81"/>
      <c r="L33" s="81"/>
      <c r="M33" s="81"/>
      <c r="N33" s="94"/>
      <c r="O33" s="85"/>
    </row>
    <row r="34" spans="7:15" ht="6" customHeight="1">
      <c r="G34" s="84"/>
      <c r="H34" s="85"/>
      <c r="I34" s="81"/>
      <c r="J34" s="81"/>
      <c r="K34" s="81"/>
      <c r="L34" s="81"/>
      <c r="M34" s="81"/>
      <c r="N34" s="86"/>
      <c r="O34" s="85"/>
    </row>
    <row r="35" spans="1:15" ht="12.75">
      <c r="A35" s="147" t="s">
        <v>76</v>
      </c>
      <c r="B35" s="96"/>
      <c r="C35" s="96"/>
      <c r="D35" s="96"/>
      <c r="E35" s="96"/>
      <c r="F35" s="96"/>
      <c r="G35" s="79"/>
      <c r="H35" s="125">
        <v>535</v>
      </c>
      <c r="I35" s="125">
        <v>0</v>
      </c>
      <c r="J35" s="125">
        <v>0</v>
      </c>
      <c r="K35" s="125">
        <v>0</v>
      </c>
      <c r="L35" s="125">
        <v>555</v>
      </c>
      <c r="M35" s="125">
        <v>0</v>
      </c>
      <c r="N35" s="125">
        <v>0</v>
      </c>
      <c r="O35" s="126">
        <v>538.9094791345145</v>
      </c>
    </row>
    <row r="36" spans="1:15" ht="12.75">
      <c r="A36" s="82" t="s">
        <v>78</v>
      </c>
      <c r="B36" s="97"/>
      <c r="C36" s="98"/>
      <c r="D36" s="97" t="s">
        <v>264</v>
      </c>
      <c r="E36" s="147" t="s">
        <v>77</v>
      </c>
      <c r="F36" s="96"/>
      <c r="G36" s="79"/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25">
        <v>0</v>
      </c>
      <c r="N36" s="125">
        <v>555</v>
      </c>
      <c r="O36" s="126">
        <v>555</v>
      </c>
    </row>
    <row r="37" spans="1:15" ht="12.75">
      <c r="A37" s="82" t="s">
        <v>55</v>
      </c>
      <c r="B37" s="97"/>
      <c r="C37" s="98"/>
      <c r="D37" s="97" t="s">
        <v>264</v>
      </c>
      <c r="E37" s="147" t="s">
        <v>78</v>
      </c>
      <c r="F37" s="96"/>
      <c r="G37" s="79"/>
      <c r="H37" s="125">
        <v>460</v>
      </c>
      <c r="I37" s="125">
        <v>0</v>
      </c>
      <c r="J37" s="125">
        <v>395.00000000000006</v>
      </c>
      <c r="K37" s="125">
        <v>0</v>
      </c>
      <c r="L37" s="125">
        <v>528.899682168661</v>
      </c>
      <c r="M37" s="125">
        <v>450</v>
      </c>
      <c r="N37" s="125">
        <v>0</v>
      </c>
      <c r="O37" s="126">
        <v>460.47349335115615</v>
      </c>
    </row>
    <row r="38" spans="1:15" ht="12.75">
      <c r="A38" s="82"/>
      <c r="B38" s="98" t="s">
        <v>56</v>
      </c>
      <c r="C38" s="98"/>
      <c r="D38" s="97" t="s">
        <v>264</v>
      </c>
      <c r="E38" s="147" t="s">
        <v>55</v>
      </c>
      <c r="F38" s="96"/>
      <c r="G38" s="79"/>
      <c r="H38" s="125">
        <v>479.99999999999994</v>
      </c>
      <c r="I38" s="125">
        <v>414.63264646732773</v>
      </c>
      <c r="J38" s="125">
        <v>0</v>
      </c>
      <c r="K38" s="125">
        <v>411.47564813787056</v>
      </c>
      <c r="L38" s="125">
        <v>0</v>
      </c>
      <c r="M38" s="125">
        <v>393.7930226548143</v>
      </c>
      <c r="N38" s="125">
        <v>420</v>
      </c>
      <c r="O38" s="126">
        <v>415.121981461278</v>
      </c>
    </row>
    <row r="39" spans="2:15" ht="12.75">
      <c r="B39" s="97"/>
      <c r="C39" s="97"/>
      <c r="D39" s="101" t="s">
        <v>54</v>
      </c>
      <c r="E39" s="98"/>
      <c r="F39" s="147" t="s">
        <v>56</v>
      </c>
      <c r="G39" s="79"/>
      <c r="H39" s="125">
        <v>0</v>
      </c>
      <c r="I39" s="125">
        <v>390</v>
      </c>
      <c r="J39" s="125">
        <v>375.64808209725277</v>
      </c>
      <c r="K39" s="125">
        <v>363.5003356224434</v>
      </c>
      <c r="L39" s="125">
        <v>404.31276860930535</v>
      </c>
      <c r="M39" s="125">
        <v>0</v>
      </c>
      <c r="N39" s="125">
        <v>364.4497523234836</v>
      </c>
      <c r="O39" s="126">
        <v>378.2188865312968</v>
      </c>
    </row>
    <row r="40" spans="6:15" ht="12.75">
      <c r="F40" s="83" t="s">
        <v>246</v>
      </c>
      <c r="G40" s="79"/>
      <c r="H40" s="127">
        <v>528.7966470808134</v>
      </c>
      <c r="I40" s="127">
        <v>406.450706627539</v>
      </c>
      <c r="J40" s="127">
        <v>388.87121410794305</v>
      </c>
      <c r="K40" s="127">
        <v>392.2087101238524</v>
      </c>
      <c r="L40" s="127">
        <v>534.2792527692566</v>
      </c>
      <c r="M40" s="127">
        <v>421.92429778785635</v>
      </c>
      <c r="N40" s="127">
        <v>498.6149155955359</v>
      </c>
      <c r="O40" s="128">
        <v>498.0848325101793</v>
      </c>
    </row>
    <row r="41" spans="7:15" ht="6" customHeight="1">
      <c r="G41" s="84"/>
      <c r="H41" s="129"/>
      <c r="I41" s="130"/>
      <c r="J41" s="130"/>
      <c r="K41" s="130"/>
      <c r="L41" s="130"/>
      <c r="M41" s="130"/>
      <c r="N41" s="132"/>
      <c r="O41" s="129"/>
    </row>
    <row r="42" spans="1:15" ht="12.75">
      <c r="A42" s="87" t="s">
        <v>38</v>
      </c>
      <c r="B42" s="87"/>
      <c r="C42" s="87"/>
      <c r="D42" s="87"/>
      <c r="E42" s="87"/>
      <c r="F42" s="87"/>
      <c r="G42" s="84"/>
      <c r="H42" s="129"/>
      <c r="I42" s="130"/>
      <c r="J42" s="130"/>
      <c r="K42" s="130"/>
      <c r="L42" s="130"/>
      <c r="M42" s="130"/>
      <c r="N42" s="132"/>
      <c r="O42" s="129"/>
    </row>
    <row r="43" spans="7:15" ht="6" customHeight="1">
      <c r="G43" s="84"/>
      <c r="H43" s="129"/>
      <c r="I43" s="130"/>
      <c r="J43" s="130"/>
      <c r="K43" s="130"/>
      <c r="L43" s="130"/>
      <c r="M43" s="130"/>
      <c r="N43" s="132"/>
      <c r="O43" s="129"/>
    </row>
    <row r="44" spans="2:15" ht="12.75">
      <c r="B44" s="147" t="s">
        <v>57</v>
      </c>
      <c r="C44" s="80"/>
      <c r="D44" s="80"/>
      <c r="E44" s="80"/>
      <c r="F44" s="80"/>
      <c r="G44" s="79"/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25">
        <v>0</v>
      </c>
      <c r="N44" s="125">
        <v>375</v>
      </c>
      <c r="O44" s="126">
        <v>375</v>
      </c>
    </row>
    <row r="45" spans="2:15" ht="12.75">
      <c r="B45" s="88" t="s">
        <v>58</v>
      </c>
      <c r="C45" s="89"/>
      <c r="D45" s="97" t="s">
        <v>264</v>
      </c>
      <c r="E45" s="350" t="s">
        <v>56</v>
      </c>
      <c r="F45" s="350"/>
      <c r="G45" s="79"/>
      <c r="H45" s="125">
        <v>348.16192200216534</v>
      </c>
      <c r="I45" s="125">
        <v>330</v>
      </c>
      <c r="J45" s="125">
        <v>299.0675002955523</v>
      </c>
      <c r="K45" s="125">
        <v>353.067425125666</v>
      </c>
      <c r="L45" s="125">
        <v>322.5536163506505</v>
      </c>
      <c r="M45" s="125">
        <v>348.67597849410294</v>
      </c>
      <c r="N45" s="125">
        <v>362.26645531307645</v>
      </c>
      <c r="O45" s="126">
        <v>346.46719209388596</v>
      </c>
    </row>
    <row r="46" spans="2:15" ht="12.75">
      <c r="B46" s="98" t="s">
        <v>59</v>
      </c>
      <c r="C46" s="98"/>
      <c r="D46" s="97" t="s">
        <v>264</v>
      </c>
      <c r="E46" s="147" t="s">
        <v>58</v>
      </c>
      <c r="F46" s="147"/>
      <c r="G46" s="79"/>
      <c r="H46" s="125">
        <v>325.5392241801314</v>
      </c>
      <c r="I46" s="125">
        <v>349.4667796932765</v>
      </c>
      <c r="J46" s="125">
        <v>345.68356777995626</v>
      </c>
      <c r="K46" s="125">
        <v>350.74479403089236</v>
      </c>
      <c r="L46" s="125">
        <v>361.7334360767111</v>
      </c>
      <c r="M46" s="125">
        <v>343.9966566985443</v>
      </c>
      <c r="N46" s="125">
        <v>365.50595610139567</v>
      </c>
      <c r="O46" s="126">
        <v>341.686877910691</v>
      </c>
    </row>
    <row r="47" spans="1:15" ht="12.75">
      <c r="A47" s="97"/>
      <c r="C47" s="98" t="s">
        <v>60</v>
      </c>
      <c r="D47" s="97" t="s">
        <v>264</v>
      </c>
      <c r="E47" s="147" t="s">
        <v>59</v>
      </c>
      <c r="F47" s="147"/>
      <c r="G47" s="79"/>
      <c r="H47" s="125">
        <v>316.35185970141754</v>
      </c>
      <c r="I47" s="125">
        <v>351.59728584251366</v>
      </c>
      <c r="J47" s="125">
        <v>320.95181928487153</v>
      </c>
      <c r="K47" s="125">
        <v>339.3124247912253</v>
      </c>
      <c r="L47" s="125">
        <v>362.5468562143638</v>
      </c>
      <c r="M47" s="125">
        <v>332.24226944513765</v>
      </c>
      <c r="N47" s="125">
        <v>366.46693266214317</v>
      </c>
      <c r="O47" s="126">
        <v>335.9049452692707</v>
      </c>
    </row>
    <row r="48" spans="1:15" ht="12.75">
      <c r="A48" s="98"/>
      <c r="C48" s="98" t="s">
        <v>61</v>
      </c>
      <c r="D48" s="97" t="s">
        <v>264</v>
      </c>
      <c r="E48" s="99"/>
      <c r="F48" s="147" t="s">
        <v>60</v>
      </c>
      <c r="G48" s="79"/>
      <c r="H48" s="125">
        <v>322.11303721787124</v>
      </c>
      <c r="I48" s="125">
        <v>335.1893193105321</v>
      </c>
      <c r="J48" s="125">
        <v>323.9116877038248</v>
      </c>
      <c r="K48" s="125">
        <v>347.84235456999016</v>
      </c>
      <c r="L48" s="125">
        <v>368.17316178133433</v>
      </c>
      <c r="M48" s="125">
        <v>327.93189433115646</v>
      </c>
      <c r="N48" s="125">
        <v>343.60096281095787</v>
      </c>
      <c r="O48" s="126">
        <v>333.83685534889935</v>
      </c>
    </row>
    <row r="49" spans="1:15" ht="12.75">
      <c r="A49" s="98"/>
      <c r="C49" s="98" t="s">
        <v>62</v>
      </c>
      <c r="D49" s="97" t="s">
        <v>264</v>
      </c>
      <c r="E49" s="99"/>
      <c r="F49" s="147" t="s">
        <v>61</v>
      </c>
      <c r="G49" s="79"/>
      <c r="H49" s="125">
        <v>330.97586677911124</v>
      </c>
      <c r="I49" s="125">
        <v>348.33724003839103</v>
      </c>
      <c r="J49" s="125">
        <v>329.0075135282447</v>
      </c>
      <c r="K49" s="125">
        <v>351.3510331047094</v>
      </c>
      <c r="L49" s="125">
        <v>407.3917309395006</v>
      </c>
      <c r="M49" s="125">
        <v>334.3647029845409</v>
      </c>
      <c r="N49" s="125">
        <v>350.2740434083076</v>
      </c>
      <c r="O49" s="126">
        <v>346.7300874660746</v>
      </c>
    </row>
    <row r="50" spans="1:15" ht="12.75">
      <c r="A50" s="97"/>
      <c r="B50" s="97"/>
      <c r="C50" s="97"/>
      <c r="D50" s="101" t="s">
        <v>54</v>
      </c>
      <c r="E50" s="100"/>
      <c r="F50" s="147" t="s">
        <v>62</v>
      </c>
      <c r="G50" s="79"/>
      <c r="H50" s="125">
        <v>336.84282309984803</v>
      </c>
      <c r="I50" s="125">
        <v>347.7746210503586</v>
      </c>
      <c r="J50" s="125">
        <v>337.32710111700766</v>
      </c>
      <c r="K50" s="125">
        <v>361.198383470252</v>
      </c>
      <c r="L50" s="125">
        <v>479.7480332688337</v>
      </c>
      <c r="M50" s="125">
        <v>347.6365661212487</v>
      </c>
      <c r="N50" s="125">
        <v>357.84387233246133</v>
      </c>
      <c r="O50" s="126">
        <v>360.27659882784184</v>
      </c>
    </row>
    <row r="51" spans="6:15" ht="12.75">
      <c r="F51" s="83" t="s">
        <v>246</v>
      </c>
      <c r="G51" s="79"/>
      <c r="H51" s="127">
        <v>328.6703319726492</v>
      </c>
      <c r="I51" s="127">
        <v>346.0150790360722</v>
      </c>
      <c r="J51" s="127">
        <v>325.17497850948814</v>
      </c>
      <c r="K51" s="127">
        <v>347.26357336772315</v>
      </c>
      <c r="L51" s="127">
        <v>365.77711001214664</v>
      </c>
      <c r="M51" s="127">
        <v>335.54830290297554</v>
      </c>
      <c r="N51" s="127">
        <v>360.26524591342377</v>
      </c>
      <c r="O51" s="128">
        <v>340.90923248864453</v>
      </c>
    </row>
    <row r="52" spans="1:15" ht="12.75">
      <c r="A52" s="87"/>
      <c r="B52" s="87"/>
      <c r="C52" s="87"/>
      <c r="D52" s="77"/>
      <c r="E52" s="77"/>
      <c r="F52" s="83" t="s">
        <v>79</v>
      </c>
      <c r="G52" s="79"/>
      <c r="H52" s="127">
        <v>417.80530509253003</v>
      </c>
      <c r="I52" s="127">
        <v>357.61880823988935</v>
      </c>
      <c r="J52" s="127">
        <v>345.6230785107908</v>
      </c>
      <c r="K52" s="127">
        <v>359.41912960194594</v>
      </c>
      <c r="L52" s="127">
        <v>456.135943604735</v>
      </c>
      <c r="M52" s="127">
        <v>356.7312989396524</v>
      </c>
      <c r="N52" s="127">
        <v>394.44188534506816</v>
      </c>
      <c r="O52" s="128">
        <v>398.62637655396964</v>
      </c>
    </row>
    <row r="53" spans="8:15" ht="6" customHeight="1">
      <c r="H53" s="85"/>
      <c r="I53" s="81"/>
      <c r="J53" s="81"/>
      <c r="K53" s="81"/>
      <c r="L53" s="81"/>
      <c r="M53" s="81"/>
      <c r="N53" s="86"/>
      <c r="O53" s="85"/>
    </row>
    <row r="54" spans="1:15" s="95" customFormat="1" ht="12.75">
      <c r="A54" s="365" t="s">
        <v>45</v>
      </c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</row>
    <row r="55" spans="8:15" ht="6" customHeight="1">
      <c r="H55" s="85"/>
      <c r="I55" s="81"/>
      <c r="J55" s="81"/>
      <c r="K55" s="81"/>
      <c r="L55" s="81"/>
      <c r="M55" s="81"/>
      <c r="N55" s="86"/>
      <c r="O55" s="85"/>
    </row>
    <row r="56" spans="1:15" ht="12.75">
      <c r="A56" s="77" t="s">
        <v>33</v>
      </c>
      <c r="B56" s="77"/>
      <c r="C56" s="77"/>
      <c r="D56" s="77"/>
      <c r="E56" s="77"/>
      <c r="F56" s="77"/>
      <c r="G56" s="93"/>
      <c r="H56" s="85"/>
      <c r="I56" s="81"/>
      <c r="J56" s="81"/>
      <c r="K56" s="81"/>
      <c r="L56" s="81"/>
      <c r="M56" s="81"/>
      <c r="N56" s="86"/>
      <c r="O56" s="85"/>
    </row>
    <row r="57" spans="1:15" ht="12.75">
      <c r="A57" s="147" t="s">
        <v>76</v>
      </c>
      <c r="B57" s="96"/>
      <c r="C57" s="96"/>
      <c r="D57" s="96"/>
      <c r="E57" s="96"/>
      <c r="F57" s="96"/>
      <c r="G57" s="79"/>
      <c r="H57" s="125">
        <v>490.00000000000006</v>
      </c>
      <c r="I57" s="125">
        <v>0</v>
      </c>
      <c r="J57" s="125">
        <v>0</v>
      </c>
      <c r="K57" s="125">
        <v>0</v>
      </c>
      <c r="L57" s="125">
        <v>467</v>
      </c>
      <c r="M57" s="125">
        <v>0</v>
      </c>
      <c r="N57" s="125">
        <v>0</v>
      </c>
      <c r="O57" s="126">
        <v>486.30279163114295</v>
      </c>
    </row>
    <row r="58" spans="1:15" ht="12.75">
      <c r="A58" s="82" t="s">
        <v>78</v>
      </c>
      <c r="B58" s="97"/>
      <c r="C58" s="98"/>
      <c r="D58" s="97" t="s">
        <v>264</v>
      </c>
      <c r="E58" s="147" t="s">
        <v>77</v>
      </c>
      <c r="F58" s="96"/>
      <c r="G58" s="79"/>
      <c r="H58" s="125">
        <v>0</v>
      </c>
      <c r="I58" s="125">
        <v>0</v>
      </c>
      <c r="J58" s="125">
        <v>0</v>
      </c>
      <c r="K58" s="125">
        <v>0</v>
      </c>
      <c r="L58" s="125">
        <v>0</v>
      </c>
      <c r="M58" s="125">
        <v>0</v>
      </c>
      <c r="N58" s="125">
        <v>470</v>
      </c>
      <c r="O58" s="126">
        <v>470</v>
      </c>
    </row>
    <row r="59" spans="1:15" ht="12.75">
      <c r="A59" s="82" t="s">
        <v>55</v>
      </c>
      <c r="B59" s="97"/>
      <c r="C59" s="98"/>
      <c r="D59" s="97" t="s">
        <v>264</v>
      </c>
      <c r="E59" s="147" t="s">
        <v>78</v>
      </c>
      <c r="F59" s="96"/>
      <c r="G59" s="79"/>
      <c r="H59" s="125">
        <v>400</v>
      </c>
      <c r="I59" s="125">
        <v>0</v>
      </c>
      <c r="J59" s="125">
        <v>425</v>
      </c>
      <c r="K59" s="125">
        <v>0</v>
      </c>
      <c r="L59" s="125">
        <v>439.99999999999994</v>
      </c>
      <c r="M59" s="125">
        <v>420</v>
      </c>
      <c r="N59" s="125">
        <v>0</v>
      </c>
      <c r="O59" s="126">
        <v>421.82047345128234</v>
      </c>
    </row>
    <row r="60" spans="1:15" ht="12.75">
      <c r="A60" s="82"/>
      <c r="B60" s="98" t="s">
        <v>56</v>
      </c>
      <c r="C60" s="98"/>
      <c r="D60" s="97" t="s">
        <v>264</v>
      </c>
      <c r="E60" s="147" t="s">
        <v>55</v>
      </c>
      <c r="F60" s="96"/>
      <c r="G60" s="79"/>
      <c r="H60" s="125">
        <v>400</v>
      </c>
      <c r="I60" s="125">
        <v>410.99869075921123</v>
      </c>
      <c r="J60" s="125">
        <v>0</v>
      </c>
      <c r="K60" s="125">
        <v>390</v>
      </c>
      <c r="L60" s="125">
        <v>0</v>
      </c>
      <c r="M60" s="125">
        <v>383.55174622082603</v>
      </c>
      <c r="N60" s="125">
        <v>387</v>
      </c>
      <c r="O60" s="126">
        <v>392.60417523273486</v>
      </c>
    </row>
    <row r="61" spans="2:15" ht="12.75">
      <c r="B61" s="97"/>
      <c r="C61" s="97"/>
      <c r="D61" s="101" t="s">
        <v>54</v>
      </c>
      <c r="E61" s="98"/>
      <c r="F61" s="147" t="s">
        <v>56</v>
      </c>
      <c r="G61" s="79"/>
      <c r="H61" s="125">
        <v>0</v>
      </c>
      <c r="I61" s="125">
        <v>400</v>
      </c>
      <c r="J61" s="125">
        <v>379.99999999999994</v>
      </c>
      <c r="K61" s="125">
        <v>323.0398707306862</v>
      </c>
      <c r="L61" s="125">
        <v>378.7922488236433</v>
      </c>
      <c r="M61" s="125">
        <v>0</v>
      </c>
      <c r="N61" s="125">
        <v>330</v>
      </c>
      <c r="O61" s="126">
        <v>346.08898456029385</v>
      </c>
    </row>
    <row r="62" spans="6:15" ht="12.75">
      <c r="F62" s="83" t="s">
        <v>246</v>
      </c>
      <c r="G62" s="79"/>
      <c r="H62" s="127">
        <v>483.1262680289585</v>
      </c>
      <c r="I62" s="127">
        <v>407.94538577680635</v>
      </c>
      <c r="J62" s="127">
        <v>417.84947345271553</v>
      </c>
      <c r="K62" s="127">
        <v>357.31250273476985</v>
      </c>
      <c r="L62" s="127">
        <v>455.3270126952956</v>
      </c>
      <c r="M62" s="127">
        <v>398.28834648962163</v>
      </c>
      <c r="N62" s="127">
        <v>430.017887043929</v>
      </c>
      <c r="O62" s="128">
        <v>455.51743237901394</v>
      </c>
    </row>
    <row r="63" spans="7:15" ht="6" customHeight="1">
      <c r="G63" s="84"/>
      <c r="H63" s="129"/>
      <c r="I63" s="130"/>
      <c r="J63" s="130"/>
      <c r="K63" s="130"/>
      <c r="L63" s="130"/>
      <c r="M63" s="130"/>
      <c r="N63" s="132"/>
      <c r="O63" s="129"/>
    </row>
    <row r="64" spans="1:15" ht="12.75">
      <c r="A64" s="87" t="s">
        <v>38</v>
      </c>
      <c r="B64" s="87"/>
      <c r="C64" s="87"/>
      <c r="D64" s="87"/>
      <c r="E64" s="87"/>
      <c r="F64" s="87"/>
      <c r="G64" s="84"/>
      <c r="H64" s="129"/>
      <c r="I64" s="130"/>
      <c r="J64" s="130"/>
      <c r="K64" s="130"/>
      <c r="L64" s="130"/>
      <c r="M64" s="130"/>
      <c r="N64" s="132"/>
      <c r="O64" s="129"/>
    </row>
    <row r="65" spans="7:15" ht="6" customHeight="1">
      <c r="G65" s="84"/>
      <c r="H65" s="129"/>
      <c r="I65" s="130"/>
      <c r="J65" s="130"/>
      <c r="K65" s="130"/>
      <c r="L65" s="130"/>
      <c r="M65" s="130"/>
      <c r="N65" s="132"/>
      <c r="O65" s="129"/>
    </row>
    <row r="66" spans="2:15" ht="12.75">
      <c r="B66" s="147" t="s">
        <v>57</v>
      </c>
      <c r="C66" s="80"/>
      <c r="D66" s="80"/>
      <c r="E66" s="80"/>
      <c r="F66" s="80"/>
      <c r="G66" s="79"/>
      <c r="H66" s="125">
        <v>0</v>
      </c>
      <c r="I66" s="125">
        <v>0</v>
      </c>
      <c r="J66" s="125">
        <v>0</v>
      </c>
      <c r="K66" s="125">
        <v>0</v>
      </c>
      <c r="L66" s="125">
        <v>0</v>
      </c>
      <c r="M66" s="125">
        <v>0</v>
      </c>
      <c r="N66" s="125">
        <v>360</v>
      </c>
      <c r="O66" s="126">
        <v>360</v>
      </c>
    </row>
    <row r="67" spans="2:15" ht="12.75">
      <c r="B67" s="88" t="s">
        <v>58</v>
      </c>
      <c r="C67" s="89"/>
      <c r="D67" s="97" t="s">
        <v>264</v>
      </c>
      <c r="E67" s="350" t="s">
        <v>56</v>
      </c>
      <c r="F67" s="350"/>
      <c r="G67" s="79"/>
      <c r="H67" s="125">
        <v>344.52986406951754</v>
      </c>
      <c r="I67" s="125">
        <v>350</v>
      </c>
      <c r="J67" s="125">
        <v>331.8281372046369</v>
      </c>
      <c r="K67" s="125">
        <v>356.05750974215425</v>
      </c>
      <c r="L67" s="125">
        <v>326.6090896337742</v>
      </c>
      <c r="M67" s="125">
        <v>368.28221971980224</v>
      </c>
      <c r="N67" s="125">
        <v>358.7872074251515</v>
      </c>
      <c r="O67" s="126">
        <v>345.22707867355774</v>
      </c>
    </row>
    <row r="68" spans="2:15" ht="12.75">
      <c r="B68" s="98" t="s">
        <v>59</v>
      </c>
      <c r="C68" s="98"/>
      <c r="D68" s="97" t="s">
        <v>264</v>
      </c>
      <c r="E68" s="147" t="s">
        <v>58</v>
      </c>
      <c r="F68" s="147"/>
      <c r="G68" s="79"/>
      <c r="H68" s="125">
        <v>305.01354409383663</v>
      </c>
      <c r="I68" s="125">
        <v>331.6654607903769</v>
      </c>
      <c r="J68" s="125">
        <v>334.01043789051295</v>
      </c>
      <c r="K68" s="125">
        <v>355.58758325727564</v>
      </c>
      <c r="L68" s="125">
        <v>353.79153093293536</v>
      </c>
      <c r="M68" s="125">
        <v>349.4850904840136</v>
      </c>
      <c r="N68" s="125">
        <v>331.2300822736287</v>
      </c>
      <c r="O68" s="126">
        <v>318.36739814972316</v>
      </c>
    </row>
    <row r="69" spans="1:15" ht="12.75">
      <c r="A69" s="97"/>
      <c r="C69" s="98" t="s">
        <v>60</v>
      </c>
      <c r="D69" s="97" t="s">
        <v>264</v>
      </c>
      <c r="E69" s="147" t="s">
        <v>59</v>
      </c>
      <c r="F69" s="147"/>
      <c r="G69" s="79"/>
      <c r="H69" s="125">
        <v>313.8337335957679</v>
      </c>
      <c r="I69" s="125">
        <v>350.24090082431434</v>
      </c>
      <c r="J69" s="125">
        <v>336.4250659030834</v>
      </c>
      <c r="K69" s="125">
        <v>333.5498340066892</v>
      </c>
      <c r="L69" s="125">
        <v>332.9960713885335</v>
      </c>
      <c r="M69" s="125">
        <v>342.56308726885777</v>
      </c>
      <c r="N69" s="125">
        <v>335.09187731301324</v>
      </c>
      <c r="O69" s="126">
        <v>328.75274108673165</v>
      </c>
    </row>
    <row r="70" spans="1:15" ht="12.75">
      <c r="A70" s="98"/>
      <c r="C70" s="98" t="s">
        <v>61</v>
      </c>
      <c r="D70" s="97" t="s">
        <v>264</v>
      </c>
      <c r="E70" s="99"/>
      <c r="F70" s="147" t="s">
        <v>60</v>
      </c>
      <c r="G70" s="79"/>
      <c r="H70" s="125">
        <v>329.57871000266283</v>
      </c>
      <c r="I70" s="125">
        <v>340.66449905614013</v>
      </c>
      <c r="J70" s="125">
        <v>332.0760325755112</v>
      </c>
      <c r="K70" s="125">
        <v>342.85304190857954</v>
      </c>
      <c r="L70" s="125">
        <v>336.7919675321067</v>
      </c>
      <c r="M70" s="125">
        <v>337.61328303379025</v>
      </c>
      <c r="N70" s="125">
        <v>324.2322032657738</v>
      </c>
      <c r="O70" s="126">
        <v>332.97350778948487</v>
      </c>
    </row>
    <row r="71" spans="1:15" ht="12.75">
      <c r="A71" s="98"/>
      <c r="C71" s="98" t="s">
        <v>62</v>
      </c>
      <c r="D71" s="97" t="s">
        <v>264</v>
      </c>
      <c r="E71" s="99"/>
      <c r="F71" s="147" t="s">
        <v>61</v>
      </c>
      <c r="G71" s="79"/>
      <c r="H71" s="125">
        <v>330.4902123471219</v>
      </c>
      <c r="I71" s="125">
        <v>338.5753100432396</v>
      </c>
      <c r="J71" s="125">
        <v>327.3650165064284</v>
      </c>
      <c r="K71" s="125">
        <v>340.15449226818134</v>
      </c>
      <c r="L71" s="125">
        <v>335.6254863752251</v>
      </c>
      <c r="M71" s="125">
        <v>338.61294309261984</v>
      </c>
      <c r="N71" s="125">
        <v>319.42330509661514</v>
      </c>
      <c r="O71" s="126">
        <v>331.7321218866586</v>
      </c>
    </row>
    <row r="72" spans="1:15" ht="12.75">
      <c r="A72" s="97"/>
      <c r="B72" s="97"/>
      <c r="C72" s="97"/>
      <c r="D72" s="101" t="s">
        <v>54</v>
      </c>
      <c r="E72" s="100"/>
      <c r="F72" s="147" t="s">
        <v>62</v>
      </c>
      <c r="G72" s="79"/>
      <c r="H72" s="125">
        <v>345.2846565922881</v>
      </c>
      <c r="I72" s="125">
        <v>356.742317514671</v>
      </c>
      <c r="J72" s="125">
        <v>323.3552120811416</v>
      </c>
      <c r="K72" s="125">
        <v>336.62840516835666</v>
      </c>
      <c r="L72" s="125">
        <v>346.7218005848096</v>
      </c>
      <c r="M72" s="125">
        <v>324.22231889044673</v>
      </c>
      <c r="N72" s="125">
        <v>317.341833921746</v>
      </c>
      <c r="O72" s="126">
        <v>330.5675703110184</v>
      </c>
    </row>
    <row r="73" spans="6:15" ht="12.75">
      <c r="F73" s="83" t="s">
        <v>246</v>
      </c>
      <c r="G73" s="79"/>
      <c r="H73" s="127">
        <v>317.39333859879287</v>
      </c>
      <c r="I73" s="127">
        <v>338.6601358756533</v>
      </c>
      <c r="J73" s="127">
        <v>333.1044693871349</v>
      </c>
      <c r="K73" s="127">
        <v>342.9262628358936</v>
      </c>
      <c r="L73" s="127">
        <v>339.15757553048667</v>
      </c>
      <c r="M73" s="127">
        <v>342.7308405136805</v>
      </c>
      <c r="N73" s="127">
        <v>335.17079415699465</v>
      </c>
      <c r="O73" s="128">
        <v>328.43068074493675</v>
      </c>
    </row>
    <row r="74" spans="1:15" ht="12.75">
      <c r="A74" s="87"/>
      <c r="B74" s="87"/>
      <c r="C74" s="87"/>
      <c r="D74" s="77"/>
      <c r="E74" s="77"/>
      <c r="F74" s="83" t="s">
        <v>79</v>
      </c>
      <c r="G74" s="79"/>
      <c r="H74" s="127">
        <v>389.88450628224183</v>
      </c>
      <c r="I74" s="127">
        <v>348.3692224253734</v>
      </c>
      <c r="J74" s="127">
        <v>361.89937671049705</v>
      </c>
      <c r="K74" s="127">
        <v>349.12959437883336</v>
      </c>
      <c r="L74" s="127">
        <v>401.3322667618873</v>
      </c>
      <c r="M74" s="127">
        <v>360.81105946453647</v>
      </c>
      <c r="N74" s="127">
        <v>356.8552751718761</v>
      </c>
      <c r="O74" s="128">
        <v>377.6539713736942</v>
      </c>
    </row>
    <row r="75" spans="1:3" ht="12.75">
      <c r="A75" s="95"/>
      <c r="B75" s="95"/>
      <c r="C75" s="95"/>
    </row>
  </sheetData>
  <sheetProtection/>
  <mergeCells count="12">
    <mergeCell ref="E45:F45"/>
    <mergeCell ref="A54:O54"/>
    <mergeCell ref="E67:F67"/>
    <mergeCell ref="A1:O1"/>
    <mergeCell ref="A2:O2"/>
    <mergeCell ref="A4:G6"/>
    <mergeCell ref="N4:N5"/>
    <mergeCell ref="O4:O5"/>
    <mergeCell ref="H6:O6"/>
    <mergeCell ref="A8:O8"/>
    <mergeCell ref="E22:F22"/>
    <mergeCell ref="A31:O31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5" r:id="rId1"/>
  <headerFooter alignWithMargins="0">
    <oddFooter>&amp;C14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B96" sqref="B96"/>
    </sheetView>
  </sheetViews>
  <sheetFormatPr defaultColWidth="11.421875" defaultRowHeight="12.75"/>
  <cols>
    <col min="1" max="1" width="4.00390625" style="2" customWidth="1"/>
    <col min="2" max="2" width="42.8515625" style="2" customWidth="1"/>
    <col min="3" max="3" width="0.71875" style="2" customWidth="1"/>
    <col min="4" max="8" width="8.28125" style="2" customWidth="1"/>
    <col min="9" max="10" width="9.00390625" style="2" customWidth="1"/>
    <col min="11" max="11" width="11.421875" style="6" customWidth="1"/>
    <col min="12" max="16384" width="11.421875" style="2" customWidth="1"/>
  </cols>
  <sheetData>
    <row r="1" spans="1:11" s="4" customFormat="1" ht="14.25">
      <c r="A1" s="3" t="s">
        <v>253</v>
      </c>
      <c r="B1" s="3"/>
      <c r="C1" s="3"/>
      <c r="D1" s="3"/>
      <c r="E1" s="3"/>
      <c r="F1" s="3"/>
      <c r="G1" s="3"/>
      <c r="H1" s="3"/>
      <c r="I1" s="3"/>
      <c r="J1" s="3"/>
      <c r="K1" s="71"/>
    </row>
    <row r="2" spans="1:10" ht="9" customHeight="1">
      <c r="A2" s="5"/>
      <c r="B2" s="5"/>
      <c r="C2" s="5"/>
      <c r="D2" s="5"/>
      <c r="E2" s="6"/>
      <c r="F2" s="6"/>
      <c r="G2" s="6"/>
      <c r="H2" s="6"/>
      <c r="I2" s="5"/>
      <c r="J2" s="5"/>
    </row>
    <row r="3" spans="1:10" ht="12.75">
      <c r="A3" s="242" t="s">
        <v>235</v>
      </c>
      <c r="B3" s="235"/>
      <c r="C3" s="243"/>
      <c r="D3" s="246">
        <v>2017</v>
      </c>
      <c r="E3" s="242"/>
      <c r="F3" s="242"/>
      <c r="G3" s="246">
        <v>2018</v>
      </c>
      <c r="H3" s="247"/>
      <c r="I3" s="234" t="s">
        <v>314</v>
      </c>
      <c r="J3" s="235"/>
    </row>
    <row r="4" spans="1:10" ht="12.75">
      <c r="A4" s="237"/>
      <c r="B4" s="237"/>
      <c r="C4" s="244"/>
      <c r="D4" s="248"/>
      <c r="E4" s="252"/>
      <c r="F4" s="252"/>
      <c r="G4" s="248"/>
      <c r="H4" s="249"/>
      <c r="I4" s="236"/>
      <c r="J4" s="237"/>
    </row>
    <row r="5" spans="1:10" ht="12.75">
      <c r="A5" s="237"/>
      <c r="B5" s="237"/>
      <c r="C5" s="244"/>
      <c r="D5" s="250"/>
      <c r="E5" s="253"/>
      <c r="F5" s="253"/>
      <c r="G5" s="250"/>
      <c r="H5" s="251"/>
      <c r="I5" s="238"/>
      <c r="J5" s="239"/>
    </row>
    <row r="6" spans="1:10" ht="12.75">
      <c r="A6" s="237"/>
      <c r="B6" s="237"/>
      <c r="C6" s="244"/>
      <c r="D6" s="7" t="s">
        <v>4</v>
      </c>
      <c r="E6" s="7" t="s">
        <v>5</v>
      </c>
      <c r="F6" s="7" t="s">
        <v>6</v>
      </c>
      <c r="G6" s="7" t="s">
        <v>3</v>
      </c>
      <c r="H6" s="7" t="s">
        <v>4</v>
      </c>
      <c r="I6" s="8" t="s">
        <v>312</v>
      </c>
      <c r="J6" s="9" t="s">
        <v>313</v>
      </c>
    </row>
    <row r="7" spans="1:10" ht="12.75">
      <c r="A7" s="239"/>
      <c r="B7" s="239"/>
      <c r="C7" s="245"/>
      <c r="D7" s="240" t="s">
        <v>7</v>
      </c>
      <c r="E7" s="240"/>
      <c r="F7" s="240"/>
      <c r="G7" s="240"/>
      <c r="H7" s="241"/>
      <c r="I7" s="10" t="s">
        <v>8</v>
      </c>
      <c r="J7" s="9"/>
    </row>
    <row r="8" spans="3:10" ht="12.75">
      <c r="C8" s="6"/>
      <c r="D8" s="11"/>
      <c r="E8" s="11"/>
      <c r="F8" s="11"/>
      <c r="G8" s="39"/>
      <c r="H8" s="11"/>
      <c r="I8" s="11"/>
      <c r="J8" s="6"/>
    </row>
    <row r="9" spans="1:10" ht="12.75">
      <c r="A9" s="231" t="s">
        <v>9</v>
      </c>
      <c r="B9" s="231"/>
      <c r="C9" s="12"/>
      <c r="D9" s="39">
        <v>5002</v>
      </c>
      <c r="E9" s="39">
        <v>4622.872755</v>
      </c>
      <c r="F9" s="39">
        <v>6310</v>
      </c>
      <c r="G9" s="39">
        <v>3001</v>
      </c>
      <c r="H9" s="39">
        <v>5312</v>
      </c>
      <c r="I9" s="41">
        <f>SUM(H9/D9%)-100</f>
        <v>6.197520991603355</v>
      </c>
      <c r="J9" s="43">
        <f>SUM(H9/G9%)-100</f>
        <v>77.00766411196267</v>
      </c>
    </row>
    <row r="10" spans="1:10" ht="12.75">
      <c r="A10" s="231" t="s">
        <v>10</v>
      </c>
      <c r="B10" s="231"/>
      <c r="C10" s="12"/>
      <c r="D10" s="39">
        <v>1666</v>
      </c>
      <c r="E10" s="39">
        <v>1596.348656</v>
      </c>
      <c r="F10" s="39">
        <v>1475</v>
      </c>
      <c r="G10" s="39">
        <v>1483</v>
      </c>
      <c r="H10" s="39">
        <v>2029</v>
      </c>
      <c r="I10" s="41">
        <f>SUM(H10/D10%)-100</f>
        <v>21.788715486194477</v>
      </c>
      <c r="J10" s="43">
        <f>SUM(H10/G10%)-100</f>
        <v>36.8172623061362</v>
      </c>
    </row>
    <row r="11" spans="1:10" ht="12.75">
      <c r="A11" s="231" t="s">
        <v>11</v>
      </c>
      <c r="B11" s="231"/>
      <c r="C11" s="12"/>
      <c r="D11" s="39">
        <v>5194</v>
      </c>
      <c r="E11" s="39">
        <v>5585.35402</v>
      </c>
      <c r="F11" s="39">
        <v>6110</v>
      </c>
      <c r="G11" s="39">
        <v>4892</v>
      </c>
      <c r="H11" s="39">
        <v>5657</v>
      </c>
      <c r="I11" s="41">
        <f>SUM(H11/D11%)-100</f>
        <v>8.91413169041202</v>
      </c>
      <c r="J11" s="43">
        <f>SUM(H11/G11%)-100</f>
        <v>15.63777596075225</v>
      </c>
    </row>
    <row r="12" spans="3:10" ht="12.75">
      <c r="C12" s="12"/>
      <c r="D12" s="39"/>
      <c r="E12" s="39"/>
      <c r="F12" s="39"/>
      <c r="G12" s="39"/>
      <c r="H12" s="39"/>
      <c r="I12" s="41"/>
      <c r="J12" s="43"/>
    </row>
    <row r="13" spans="1:10" ht="14.25">
      <c r="A13" s="229" t="s">
        <v>254</v>
      </c>
      <c r="B13" s="229"/>
      <c r="C13" s="13"/>
      <c r="D13" s="39">
        <v>9569</v>
      </c>
      <c r="E13" s="39">
        <v>9545.844009</v>
      </c>
      <c r="F13" s="39">
        <v>11584</v>
      </c>
      <c r="G13" s="39">
        <v>7153</v>
      </c>
      <c r="H13" s="39">
        <v>10471</v>
      </c>
      <c r="I13" s="41">
        <f>SUM(H13/D13%)-100</f>
        <v>9.42627233775734</v>
      </c>
      <c r="J13" s="43">
        <f>SUM(H13/G13%)-100</f>
        <v>46.386131692995946</v>
      </c>
    </row>
    <row r="14" spans="3:10" ht="12.75">
      <c r="C14" s="12"/>
      <c r="D14" s="39"/>
      <c r="E14" s="39"/>
      <c r="F14" s="39"/>
      <c r="G14" s="39"/>
      <c r="H14" s="39"/>
      <c r="I14" s="41"/>
      <c r="J14" s="43"/>
    </row>
    <row r="15" spans="1:10" ht="12.75">
      <c r="A15" s="231" t="s">
        <v>12</v>
      </c>
      <c r="B15" s="231"/>
      <c r="C15" s="12"/>
      <c r="D15" s="39">
        <v>373</v>
      </c>
      <c r="E15" s="39">
        <v>364</v>
      </c>
      <c r="F15" s="39">
        <v>444</v>
      </c>
      <c r="G15" s="39">
        <v>266</v>
      </c>
      <c r="H15" s="39">
        <v>250</v>
      </c>
      <c r="I15" s="41">
        <f>SUM(H15/D15%)-100</f>
        <v>-32.975871313672926</v>
      </c>
      <c r="J15" s="43">
        <f>SUM(H15/G15%)-100</f>
        <v>-6.015037593984971</v>
      </c>
    </row>
    <row r="16" spans="1:10" ht="12.75">
      <c r="A16" s="231" t="s">
        <v>228</v>
      </c>
      <c r="B16" s="231"/>
      <c r="C16" s="12"/>
      <c r="D16" s="39"/>
      <c r="E16" s="39"/>
      <c r="F16" s="39"/>
      <c r="G16" s="39"/>
      <c r="H16" s="39"/>
      <c r="I16" s="41"/>
      <c r="J16" s="43"/>
    </row>
    <row r="17" spans="1:10" ht="12.75">
      <c r="A17" s="16"/>
      <c r="B17" s="231" t="s">
        <v>227</v>
      </c>
      <c r="C17" s="231"/>
      <c r="D17" s="39">
        <v>421</v>
      </c>
      <c r="E17" s="39">
        <v>698</v>
      </c>
      <c r="F17" s="39">
        <v>1044</v>
      </c>
      <c r="G17" s="39">
        <v>498</v>
      </c>
      <c r="H17" s="39">
        <v>404</v>
      </c>
      <c r="I17" s="41">
        <f>SUM(H17/D17%)-100</f>
        <v>-4.038004750593828</v>
      </c>
      <c r="J17" s="43">
        <f>SUM(H17/G17%)-100</f>
        <v>-18.87550200803213</v>
      </c>
    </row>
    <row r="18" spans="1:10" ht="12.75">
      <c r="A18" s="231" t="s">
        <v>13</v>
      </c>
      <c r="B18" s="231"/>
      <c r="C18" s="12"/>
      <c r="D18" s="39">
        <v>1</v>
      </c>
      <c r="E18" s="39">
        <v>0</v>
      </c>
      <c r="F18" s="39">
        <v>1</v>
      </c>
      <c r="G18" s="39">
        <v>0</v>
      </c>
      <c r="H18" s="39">
        <v>0</v>
      </c>
      <c r="I18" s="122" t="s">
        <v>298</v>
      </c>
      <c r="J18" s="123" t="s">
        <v>298</v>
      </c>
    </row>
    <row r="19" spans="3:10" ht="12.75">
      <c r="C19" s="12"/>
      <c r="D19" s="39"/>
      <c r="E19" s="39"/>
      <c r="F19" s="39"/>
      <c r="G19" s="39"/>
      <c r="H19" s="39"/>
      <c r="I19" s="41"/>
      <c r="J19" s="43"/>
    </row>
    <row r="20" spans="1:10" ht="14.25">
      <c r="A20" s="229" t="s">
        <v>255</v>
      </c>
      <c r="B20" s="229"/>
      <c r="C20" s="13"/>
      <c r="D20" s="39">
        <v>742</v>
      </c>
      <c r="E20" s="39">
        <v>998</v>
      </c>
      <c r="F20" s="39">
        <v>1360</v>
      </c>
      <c r="G20" s="39">
        <v>713</v>
      </c>
      <c r="H20" s="39">
        <v>621</v>
      </c>
      <c r="I20" s="41">
        <f>SUM(H20/D20%)-100</f>
        <v>-16.307277628032338</v>
      </c>
      <c r="J20" s="43">
        <f>SUM(H20/G20%)-100</f>
        <v>-12.903225806451616</v>
      </c>
    </row>
    <row r="21" spans="3:10" ht="12.75">
      <c r="C21" s="12"/>
      <c r="D21" s="39"/>
      <c r="E21" s="39"/>
      <c r="F21" s="39"/>
      <c r="G21" s="39"/>
      <c r="H21" s="39"/>
      <c r="I21" s="41"/>
      <c r="J21" s="43"/>
    </row>
    <row r="22" spans="1:11" s="4" customFormat="1" ht="12.75">
      <c r="A22" s="230" t="s">
        <v>229</v>
      </c>
      <c r="B22" s="230"/>
      <c r="C22" s="14"/>
      <c r="D22" s="39"/>
      <c r="E22" s="39"/>
      <c r="F22" s="39"/>
      <c r="G22" s="39"/>
      <c r="H22" s="39"/>
      <c r="I22" s="41"/>
      <c r="J22" s="43"/>
      <c r="K22" s="71"/>
    </row>
    <row r="23" spans="1:10" ht="14.25">
      <c r="A23" s="230" t="s">
        <v>256</v>
      </c>
      <c r="B23" s="230"/>
      <c r="C23" s="12"/>
      <c r="D23" s="40">
        <v>10310</v>
      </c>
      <c r="E23" s="40">
        <v>10544</v>
      </c>
      <c r="F23" s="40">
        <v>12943</v>
      </c>
      <c r="G23" s="40">
        <v>7866</v>
      </c>
      <c r="H23" s="40">
        <v>11093</v>
      </c>
      <c r="I23" s="117">
        <f>SUM(H23/D23%)-100</f>
        <v>7.5945683802133885</v>
      </c>
      <c r="J23" s="118">
        <f>SUM(H23/G23%)-100</f>
        <v>41.02466310704298</v>
      </c>
    </row>
    <row r="24" spans="3:10" ht="12.75">
      <c r="C24" s="12"/>
      <c r="D24" s="39"/>
      <c r="E24" s="39"/>
      <c r="F24" s="39"/>
      <c r="G24" s="39"/>
      <c r="H24" s="39"/>
      <c r="I24" s="41"/>
      <c r="J24" s="43"/>
    </row>
    <row r="25" spans="1:10" ht="12.75">
      <c r="A25" s="231" t="s">
        <v>14</v>
      </c>
      <c r="B25" s="231"/>
      <c r="C25" s="12"/>
      <c r="D25" s="39">
        <v>2307</v>
      </c>
      <c r="E25" s="39">
        <v>2386.423726</v>
      </c>
      <c r="F25" s="39">
        <v>2888</v>
      </c>
      <c r="G25" s="39">
        <v>2481</v>
      </c>
      <c r="H25" s="39">
        <v>2424</v>
      </c>
      <c r="I25" s="41">
        <f aca="true" t="shared" si="0" ref="I25:I30">SUM(H25/D25%)-100</f>
        <v>5.071521456436926</v>
      </c>
      <c r="J25" s="43">
        <f aca="true" t="shared" si="1" ref="J25:J30">SUM(H25/G25%)-100</f>
        <v>-2.2974607013301096</v>
      </c>
    </row>
    <row r="26" spans="1:10" ht="12.75">
      <c r="A26" s="231" t="s">
        <v>15</v>
      </c>
      <c r="B26" s="231"/>
      <c r="C26" s="12"/>
      <c r="D26" s="39">
        <v>1682</v>
      </c>
      <c r="E26" s="39">
        <v>1729.518172</v>
      </c>
      <c r="F26" s="39">
        <v>1948</v>
      </c>
      <c r="G26" s="39">
        <v>1949</v>
      </c>
      <c r="H26" s="39">
        <v>1888</v>
      </c>
      <c r="I26" s="41">
        <f t="shared" si="0"/>
        <v>12.247324613555293</v>
      </c>
      <c r="J26" s="43">
        <f t="shared" si="1"/>
        <v>-3.1298101590559213</v>
      </c>
    </row>
    <row r="27" spans="1:10" ht="12.75">
      <c r="A27" s="231" t="s">
        <v>16</v>
      </c>
      <c r="B27" s="231"/>
      <c r="C27" s="12"/>
      <c r="D27" s="39">
        <v>67</v>
      </c>
      <c r="E27" s="39">
        <v>79.289618</v>
      </c>
      <c r="F27" s="39">
        <v>81</v>
      </c>
      <c r="G27" s="39">
        <v>64</v>
      </c>
      <c r="H27" s="39">
        <v>68</v>
      </c>
      <c r="I27" s="41">
        <f t="shared" si="0"/>
        <v>1.492537313432834</v>
      </c>
      <c r="J27" s="43">
        <f t="shared" si="1"/>
        <v>6.25</v>
      </c>
    </row>
    <row r="28" spans="1:10" ht="12.75">
      <c r="A28" s="231" t="s">
        <v>17</v>
      </c>
      <c r="B28" s="231"/>
      <c r="C28" s="12"/>
      <c r="D28" s="39">
        <v>3851</v>
      </c>
      <c r="E28" s="39">
        <v>3957.071302</v>
      </c>
      <c r="F28" s="39">
        <v>4088</v>
      </c>
      <c r="G28" s="39">
        <v>3811</v>
      </c>
      <c r="H28" s="39">
        <v>4221</v>
      </c>
      <c r="I28" s="41">
        <f t="shared" si="0"/>
        <v>9.6078940534926</v>
      </c>
      <c r="J28" s="43">
        <f t="shared" si="1"/>
        <v>10.75833114668066</v>
      </c>
    </row>
    <row r="29" spans="1:10" ht="12.75">
      <c r="A29" s="231" t="s">
        <v>18</v>
      </c>
      <c r="B29" s="231"/>
      <c r="C29" s="12"/>
      <c r="D29" s="39">
        <v>1268</v>
      </c>
      <c r="E29" s="39">
        <v>1287.372566</v>
      </c>
      <c r="F29" s="39">
        <v>1214</v>
      </c>
      <c r="G29" s="39">
        <v>1442</v>
      </c>
      <c r="H29" s="39">
        <v>1335</v>
      </c>
      <c r="I29" s="41">
        <f t="shared" si="0"/>
        <v>5.283911671924287</v>
      </c>
      <c r="J29" s="43">
        <f t="shared" si="1"/>
        <v>-7.420249653259361</v>
      </c>
    </row>
    <row r="30" spans="1:10" ht="12.75">
      <c r="A30" s="231" t="s">
        <v>19</v>
      </c>
      <c r="B30" s="231"/>
      <c r="C30" s="12"/>
      <c r="D30" s="39">
        <v>461</v>
      </c>
      <c r="E30" s="39">
        <v>458.137802</v>
      </c>
      <c r="F30" s="39">
        <v>355</v>
      </c>
      <c r="G30" s="39">
        <v>456</v>
      </c>
      <c r="H30" s="39">
        <v>600</v>
      </c>
      <c r="I30" s="41">
        <f t="shared" si="0"/>
        <v>30.15184381778741</v>
      </c>
      <c r="J30" s="43">
        <f t="shared" si="1"/>
        <v>31.57894736842107</v>
      </c>
    </row>
    <row r="31" spans="3:10" ht="12.75">
      <c r="C31" s="12"/>
      <c r="D31" s="39"/>
      <c r="E31" s="39"/>
      <c r="F31" s="39"/>
      <c r="G31" s="39"/>
      <c r="H31" s="39"/>
      <c r="I31" s="41"/>
      <c r="J31" s="43"/>
    </row>
    <row r="32" spans="1:10" ht="14.25">
      <c r="A32" s="229" t="s">
        <v>257</v>
      </c>
      <c r="B32" s="229"/>
      <c r="C32" s="13"/>
      <c r="D32" s="39">
        <v>7338</v>
      </c>
      <c r="E32" s="39">
        <v>7510</v>
      </c>
      <c r="F32" s="39">
        <v>8255</v>
      </c>
      <c r="G32" s="39">
        <v>7830</v>
      </c>
      <c r="H32" s="39">
        <v>8147</v>
      </c>
      <c r="I32" s="41">
        <f>SUM(H32/D32%)-100</f>
        <v>11.02480239847371</v>
      </c>
      <c r="J32" s="43">
        <f>SUM(H32/G32%)-100</f>
        <v>4.048531289910599</v>
      </c>
    </row>
    <row r="33" spans="3:10" ht="12.75">
      <c r="C33" s="12"/>
      <c r="D33" s="39"/>
      <c r="E33" s="39"/>
      <c r="F33" s="39"/>
      <c r="G33" s="39"/>
      <c r="H33" s="39"/>
      <c r="I33" s="41"/>
      <c r="J33" s="43"/>
    </row>
    <row r="34" spans="1:10" ht="12.75">
      <c r="A34" s="231" t="s">
        <v>20</v>
      </c>
      <c r="B34" s="231"/>
      <c r="C34" s="12"/>
      <c r="D34" s="39">
        <v>1167</v>
      </c>
      <c r="E34" s="39">
        <v>1511</v>
      </c>
      <c r="F34" s="39">
        <v>1757</v>
      </c>
      <c r="G34" s="39">
        <v>1018</v>
      </c>
      <c r="H34" s="39">
        <v>1342</v>
      </c>
      <c r="I34" s="41">
        <f>SUM(H34/D34%)-100</f>
        <v>14.995715509854321</v>
      </c>
      <c r="J34" s="43">
        <f>SUM(H34/G34%)-100</f>
        <v>31.827111984282908</v>
      </c>
    </row>
    <row r="35" spans="1:10" ht="12.75">
      <c r="A35" s="231" t="s">
        <v>21</v>
      </c>
      <c r="B35" s="231"/>
      <c r="C35" s="12"/>
      <c r="D35" s="39">
        <v>718</v>
      </c>
      <c r="E35" s="39">
        <v>917</v>
      </c>
      <c r="F35" s="39">
        <v>997</v>
      </c>
      <c r="G35" s="39">
        <v>690</v>
      </c>
      <c r="H35" s="39">
        <v>914</v>
      </c>
      <c r="I35" s="41">
        <f>SUM(H35/D35%)-100</f>
        <v>27.298050139275773</v>
      </c>
      <c r="J35" s="43">
        <f>SUM(H35/G35%)-100</f>
        <v>32.46376811594203</v>
      </c>
    </row>
    <row r="36" spans="3:10" ht="12.75">
      <c r="C36" s="12"/>
      <c r="D36" s="39"/>
      <c r="E36" s="39"/>
      <c r="F36" s="39"/>
      <c r="G36" s="39"/>
      <c r="H36" s="39"/>
      <c r="I36" s="41"/>
      <c r="J36" s="43"/>
    </row>
    <row r="37" spans="1:10" ht="14.25">
      <c r="A37" s="229" t="s">
        <v>258</v>
      </c>
      <c r="B37" s="229"/>
      <c r="C37" s="13"/>
      <c r="D37" s="39">
        <v>1808</v>
      </c>
      <c r="E37" s="39">
        <v>2232</v>
      </c>
      <c r="F37" s="39">
        <v>2669</v>
      </c>
      <c r="G37" s="39">
        <v>1622</v>
      </c>
      <c r="H37" s="39">
        <v>1963</v>
      </c>
      <c r="I37" s="41">
        <f>SUM(H37/D37%)-100</f>
        <v>8.573008849557539</v>
      </c>
      <c r="J37" s="43">
        <f>SUM(H37/G37%)-100</f>
        <v>21.023427866831085</v>
      </c>
    </row>
    <row r="38" spans="3:10" ht="12.75">
      <c r="C38" s="12"/>
      <c r="D38" s="39"/>
      <c r="E38" s="39"/>
      <c r="F38" s="39"/>
      <c r="G38" s="39"/>
      <c r="H38" s="39"/>
      <c r="I38" s="41"/>
      <c r="J38" s="43"/>
    </row>
    <row r="39" spans="1:10" ht="12.75">
      <c r="A39" s="230" t="s">
        <v>230</v>
      </c>
      <c r="B39" s="230"/>
      <c r="C39" s="14"/>
      <c r="D39" s="40"/>
      <c r="E39" s="40"/>
      <c r="F39" s="40"/>
      <c r="G39" s="40"/>
      <c r="H39" s="40"/>
      <c r="I39" s="41"/>
      <c r="J39" s="43"/>
    </row>
    <row r="40" spans="1:10" ht="14.25">
      <c r="A40" s="230" t="s">
        <v>256</v>
      </c>
      <c r="B40" s="230"/>
      <c r="C40" s="12"/>
      <c r="D40" s="40">
        <v>9145</v>
      </c>
      <c r="E40" s="40">
        <v>9742</v>
      </c>
      <c r="F40" s="40">
        <v>10924</v>
      </c>
      <c r="G40" s="40">
        <v>9451</v>
      </c>
      <c r="H40" s="40">
        <v>10110</v>
      </c>
      <c r="I40" s="117">
        <f>SUM(H40/D40%)-100</f>
        <v>10.552214324767633</v>
      </c>
      <c r="J40" s="118">
        <f>SUM(H40/G40%)-100</f>
        <v>6.972807110358687</v>
      </c>
    </row>
    <row r="41" spans="3:10" ht="12.75">
      <c r="C41" s="12"/>
      <c r="D41" s="39"/>
      <c r="E41" s="39"/>
      <c r="F41" s="39"/>
      <c r="G41" s="39"/>
      <c r="H41" s="39"/>
      <c r="I41" s="117"/>
      <c r="J41" s="43"/>
    </row>
    <row r="42" spans="1:10" ht="14.25">
      <c r="A42" s="231" t="s">
        <v>259</v>
      </c>
      <c r="B42" s="231"/>
      <c r="C42" s="12"/>
      <c r="D42" s="39">
        <v>1165</v>
      </c>
      <c r="E42" s="39">
        <v>802</v>
      </c>
      <c r="F42" s="39">
        <v>2020</v>
      </c>
      <c r="G42" s="39">
        <v>-1585</v>
      </c>
      <c r="H42" s="39">
        <v>982</v>
      </c>
      <c r="I42" s="41">
        <f>SUM(H42/D42%)-100</f>
        <v>-15.708154506437765</v>
      </c>
      <c r="J42" s="123" t="s">
        <v>298</v>
      </c>
    </row>
    <row r="43" spans="1:10" ht="12.75">
      <c r="A43" s="15"/>
      <c r="C43" s="12"/>
      <c r="D43" s="39"/>
      <c r="E43" s="39"/>
      <c r="F43" s="39"/>
      <c r="G43" s="39"/>
      <c r="H43" s="39"/>
      <c r="I43" s="41"/>
      <c r="J43" s="43"/>
    </row>
    <row r="44" spans="1:10" ht="12.75">
      <c r="A44" s="233" t="s">
        <v>22</v>
      </c>
      <c r="B44" s="233"/>
      <c r="C44" s="12"/>
      <c r="D44" s="39"/>
      <c r="E44" s="39"/>
      <c r="F44" s="39"/>
      <c r="G44" s="39"/>
      <c r="H44" s="39"/>
      <c r="I44" s="41"/>
      <c r="J44" s="43"/>
    </row>
    <row r="45" spans="1:10" ht="12.75">
      <c r="A45" s="15"/>
      <c r="C45" s="12"/>
      <c r="D45" s="39"/>
      <c r="E45" s="39"/>
      <c r="F45" s="39"/>
      <c r="G45" s="39"/>
      <c r="H45" s="39"/>
      <c r="I45" s="41"/>
      <c r="J45" s="43"/>
    </row>
    <row r="46" spans="1:10" ht="12.75">
      <c r="A46" s="231" t="s">
        <v>23</v>
      </c>
      <c r="B46" s="231"/>
      <c r="C46" s="12"/>
      <c r="D46" s="39">
        <v>1080</v>
      </c>
      <c r="E46" s="39">
        <v>692.268958</v>
      </c>
      <c r="F46" s="39">
        <v>1040</v>
      </c>
      <c r="G46" s="39">
        <v>201</v>
      </c>
      <c r="H46" s="39">
        <v>233</v>
      </c>
      <c r="I46" s="41">
        <f>SUM(H46/D46%)-100</f>
        <v>-78.42592592592592</v>
      </c>
      <c r="J46" s="43">
        <f>SUM(H46/G46%)-100</f>
        <v>15.920398009950262</v>
      </c>
    </row>
    <row r="47" spans="1:10" ht="12.75">
      <c r="A47" s="17" t="s">
        <v>231</v>
      </c>
      <c r="B47" s="231" t="s">
        <v>232</v>
      </c>
      <c r="C47" s="231"/>
      <c r="D47" s="39">
        <v>217</v>
      </c>
      <c r="E47" s="39">
        <v>287.012226</v>
      </c>
      <c r="F47" s="39">
        <v>739</v>
      </c>
      <c r="G47" s="39">
        <v>182</v>
      </c>
      <c r="H47" s="39">
        <v>217</v>
      </c>
      <c r="I47" s="41">
        <f>SUM(H47/D47%)-100</f>
        <v>0</v>
      </c>
      <c r="J47" s="43">
        <f>SUM(H47/G47%)-100</f>
        <v>19.230769230769226</v>
      </c>
    </row>
    <row r="48" spans="1:10" ht="12.75">
      <c r="A48" s="16"/>
      <c r="B48" s="231" t="s">
        <v>144</v>
      </c>
      <c r="C48" s="231"/>
      <c r="D48" s="39">
        <v>863</v>
      </c>
      <c r="E48" s="39">
        <v>405.256732</v>
      </c>
      <c r="F48" s="39">
        <v>301</v>
      </c>
      <c r="G48" s="39">
        <v>19</v>
      </c>
      <c r="H48" s="39">
        <v>16</v>
      </c>
      <c r="I48" s="41">
        <f>SUM(H48/D48%)-100</f>
        <v>-98.1460023174971</v>
      </c>
      <c r="J48" s="43">
        <f>SUM(H48/G48%)-100</f>
        <v>-15.78947368421052</v>
      </c>
    </row>
    <row r="49" spans="1:10" ht="12.75">
      <c r="A49" s="232"/>
      <c r="B49" s="232"/>
      <c r="C49" s="12"/>
      <c r="D49" s="39"/>
      <c r="E49" s="39"/>
      <c r="F49" s="39"/>
      <c r="G49" s="39"/>
      <c r="H49" s="39"/>
      <c r="I49" s="41"/>
      <c r="J49" s="43"/>
    </row>
    <row r="50" spans="1:10" ht="12.75">
      <c r="A50" s="231" t="s">
        <v>24</v>
      </c>
      <c r="B50" s="231"/>
      <c r="C50" s="12"/>
      <c r="D50" s="39">
        <v>1522</v>
      </c>
      <c r="E50" s="39">
        <v>946.220188</v>
      </c>
      <c r="F50" s="39">
        <v>1156</v>
      </c>
      <c r="G50" s="39">
        <v>639</v>
      </c>
      <c r="H50" s="39">
        <v>528</v>
      </c>
      <c r="I50" s="41">
        <f>SUM(H50/D50%)-100</f>
        <v>-65.30880420499344</v>
      </c>
      <c r="J50" s="43">
        <f>SUM(H50/G50%)-100</f>
        <v>-17.370892018779344</v>
      </c>
    </row>
    <row r="51" spans="1:10" ht="12.75">
      <c r="A51" s="17" t="s">
        <v>233</v>
      </c>
      <c r="B51" s="231" t="s">
        <v>234</v>
      </c>
      <c r="C51" s="231"/>
      <c r="D51" s="39">
        <v>361</v>
      </c>
      <c r="E51" s="39">
        <v>411.629666</v>
      </c>
      <c r="F51" s="39">
        <v>724</v>
      </c>
      <c r="G51" s="39">
        <v>500</v>
      </c>
      <c r="H51" s="39">
        <v>345</v>
      </c>
      <c r="I51" s="41">
        <f>SUM(H51/D51%)-100</f>
        <v>-4.43213296398892</v>
      </c>
      <c r="J51" s="43">
        <f>SUM(H51/G51%)-100</f>
        <v>-31</v>
      </c>
    </row>
    <row r="52" spans="1:10" ht="12.75">
      <c r="A52" s="16"/>
      <c r="B52" s="231" t="s">
        <v>205</v>
      </c>
      <c r="C52" s="231"/>
      <c r="D52" s="39">
        <v>999</v>
      </c>
      <c r="E52" s="39">
        <v>413.833366</v>
      </c>
      <c r="F52" s="39">
        <v>378</v>
      </c>
      <c r="G52" s="39">
        <v>17</v>
      </c>
      <c r="H52" s="39">
        <v>18</v>
      </c>
      <c r="I52" s="41">
        <f>SUM(H52/D52%)-100</f>
        <v>-98.1981981981982</v>
      </c>
      <c r="J52" s="43">
        <f>SUM(H52/G52%)-100</f>
        <v>5.882352941176464</v>
      </c>
    </row>
    <row r="53" spans="1:9" ht="12.75">
      <c r="A53" s="232"/>
      <c r="B53" s="232"/>
      <c r="I53" s="6"/>
    </row>
    <row r="54" ht="12.75">
      <c r="A54" s="1" t="s">
        <v>98</v>
      </c>
    </row>
    <row r="55" spans="1:10" ht="12.75">
      <c r="A55" s="228" t="s">
        <v>297</v>
      </c>
      <c r="B55" s="228"/>
      <c r="C55" s="228"/>
      <c r="D55" s="228"/>
      <c r="E55" s="228"/>
      <c r="F55" s="228"/>
      <c r="G55" s="228"/>
      <c r="H55" s="228"/>
      <c r="I55" s="228"/>
      <c r="J55" s="228"/>
    </row>
    <row r="56" spans="1:10" ht="12.75">
      <c r="A56" s="228"/>
      <c r="B56" s="228"/>
      <c r="C56" s="228"/>
      <c r="D56" s="228"/>
      <c r="E56" s="228"/>
      <c r="F56" s="228"/>
      <c r="G56" s="228"/>
      <c r="H56" s="228"/>
      <c r="I56" s="228"/>
      <c r="J56" s="228"/>
    </row>
    <row r="57" spans="1:10" ht="12.75">
      <c r="A57" s="228"/>
      <c r="B57" s="228"/>
      <c r="C57" s="228"/>
      <c r="D57" s="228"/>
      <c r="E57" s="228"/>
      <c r="F57" s="228"/>
      <c r="G57" s="228"/>
      <c r="H57" s="228"/>
      <c r="I57" s="228"/>
      <c r="J57" s="228"/>
    </row>
    <row r="58" spans="1:10" ht="12.75">
      <c r="A58" s="228"/>
      <c r="B58" s="228"/>
      <c r="C58" s="228"/>
      <c r="D58" s="228"/>
      <c r="E58" s="228"/>
      <c r="F58" s="228"/>
      <c r="G58" s="228"/>
      <c r="H58" s="228"/>
      <c r="I58" s="228"/>
      <c r="J58" s="228"/>
    </row>
  </sheetData>
  <sheetProtection/>
  <mergeCells count="39">
    <mergeCell ref="G3:H5"/>
    <mergeCell ref="D3:F5"/>
    <mergeCell ref="B17:C17"/>
    <mergeCell ref="I3:J5"/>
    <mergeCell ref="D7:H7"/>
    <mergeCell ref="A3:C7"/>
    <mergeCell ref="A13:B13"/>
    <mergeCell ref="A16:B16"/>
    <mergeCell ref="A11:B11"/>
    <mergeCell ref="A9:B9"/>
    <mergeCell ref="A10:B10"/>
    <mergeCell ref="A15:B15"/>
    <mergeCell ref="A18:B18"/>
    <mergeCell ref="A30:B30"/>
    <mergeCell ref="A34:B34"/>
    <mergeCell ref="A35:B35"/>
    <mergeCell ref="A42:B42"/>
    <mergeCell ref="A46:B46"/>
    <mergeCell ref="A44:B44"/>
    <mergeCell ref="A28:B28"/>
    <mergeCell ref="A29:B29"/>
    <mergeCell ref="A40:B40"/>
    <mergeCell ref="A49:B49"/>
    <mergeCell ref="A50:B50"/>
    <mergeCell ref="A53:B53"/>
    <mergeCell ref="B47:C47"/>
    <mergeCell ref="B48:C48"/>
    <mergeCell ref="B51:C51"/>
    <mergeCell ref="B52:C52"/>
    <mergeCell ref="A55:J58"/>
    <mergeCell ref="A20:B20"/>
    <mergeCell ref="A32:B32"/>
    <mergeCell ref="A37:B37"/>
    <mergeCell ref="A23:B23"/>
    <mergeCell ref="A39:B39"/>
    <mergeCell ref="A22:B22"/>
    <mergeCell ref="A25:B25"/>
    <mergeCell ref="A26:B26"/>
    <mergeCell ref="A27:B27"/>
  </mergeCells>
  <printOptions horizontalCentered="1"/>
  <pageMargins left="0.3937007874015748" right="0.3937007874015748" top="0.5905511811023623" bottom="0.7874015748031497" header="0.4724409448818898" footer="0.5905511811023623"/>
  <pageSetup horizontalDpi="300" verticalDpi="300" orientation="portrait" paperSize="9" scale="85" r:id="rId1"/>
  <headerFooter alignWithMargins="0">
    <oddHeader>&amp;C&amp;"Jahrbuch,Standard"&amp;8
</oddHeader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101" sqref="D101"/>
    </sheetView>
  </sheetViews>
  <sheetFormatPr defaultColWidth="10.28125" defaultRowHeight="12.75"/>
  <cols>
    <col min="1" max="1" width="5.8515625" style="23" customWidth="1"/>
    <col min="2" max="2" width="6.8515625" style="23" customWidth="1"/>
    <col min="3" max="3" width="0.42578125" style="23" customWidth="1"/>
    <col min="4" max="9" width="13.8515625" style="23" customWidth="1"/>
    <col min="10" max="10" width="10.28125" style="25" customWidth="1"/>
    <col min="11" max="16384" width="10.28125" style="23" customWidth="1"/>
  </cols>
  <sheetData>
    <row r="1" spans="1:10" s="20" customFormat="1" ht="12.75">
      <c r="A1" s="18" t="s">
        <v>305</v>
      </c>
      <c r="B1" s="18"/>
      <c r="C1" s="18"/>
      <c r="D1" s="18"/>
      <c r="E1" s="18"/>
      <c r="F1" s="18"/>
      <c r="G1" s="18"/>
      <c r="H1" s="18"/>
      <c r="I1" s="19"/>
      <c r="J1" s="37"/>
    </row>
    <row r="2" spans="1:10" s="20" customFormat="1" ht="9" customHeight="1">
      <c r="A2" s="18"/>
      <c r="B2" s="18"/>
      <c r="C2" s="18"/>
      <c r="D2" s="18"/>
      <c r="E2" s="18"/>
      <c r="F2" s="18"/>
      <c r="G2" s="18"/>
      <c r="H2" s="18"/>
      <c r="I2" s="19"/>
      <c r="J2" s="37"/>
    </row>
    <row r="3" spans="1:9" ht="12.75">
      <c r="A3" s="263" t="s">
        <v>25</v>
      </c>
      <c r="B3" s="263"/>
      <c r="C3" s="264"/>
      <c r="D3" s="260" t="s">
        <v>26</v>
      </c>
      <c r="E3" s="21" t="s">
        <v>27</v>
      </c>
      <c r="F3" s="22"/>
      <c r="G3" s="22"/>
      <c r="H3" s="22"/>
      <c r="I3" s="22"/>
    </row>
    <row r="4" spans="1:9" ht="12.75">
      <c r="A4" s="265"/>
      <c r="B4" s="265"/>
      <c r="C4" s="266"/>
      <c r="D4" s="261"/>
      <c r="E4" s="269" t="s">
        <v>30</v>
      </c>
      <c r="F4" s="269" t="s">
        <v>31</v>
      </c>
      <c r="G4" s="260" t="s">
        <v>28</v>
      </c>
      <c r="H4" s="260" t="s">
        <v>29</v>
      </c>
      <c r="I4" s="255" t="s">
        <v>236</v>
      </c>
    </row>
    <row r="5" spans="1:9" ht="12.75">
      <c r="A5" s="265"/>
      <c r="B5" s="265"/>
      <c r="C5" s="266"/>
      <c r="D5" s="261"/>
      <c r="E5" s="270"/>
      <c r="F5" s="270"/>
      <c r="G5" s="261"/>
      <c r="H5" s="261"/>
      <c r="I5" s="256"/>
    </row>
    <row r="6" spans="1:9" ht="12.75">
      <c r="A6" s="265"/>
      <c r="B6" s="265"/>
      <c r="C6" s="266"/>
      <c r="D6" s="262"/>
      <c r="E6" s="271"/>
      <c r="F6" s="271"/>
      <c r="G6" s="262"/>
      <c r="H6" s="262"/>
      <c r="I6" s="257"/>
    </row>
    <row r="7" spans="1:9" ht="12.75">
      <c r="A7" s="267"/>
      <c r="B7" s="267"/>
      <c r="C7" s="268"/>
      <c r="D7" s="258" t="s">
        <v>32</v>
      </c>
      <c r="E7" s="259"/>
      <c r="F7" s="259"/>
      <c r="G7" s="259"/>
      <c r="H7" s="259"/>
      <c r="I7" s="259"/>
    </row>
    <row r="8" spans="1:9" ht="6" customHeight="1">
      <c r="A8" s="25"/>
      <c r="B8" s="25"/>
      <c r="C8" s="25"/>
      <c r="D8" s="25"/>
      <c r="E8" s="26"/>
      <c r="F8" s="27"/>
      <c r="G8" s="27"/>
      <c r="H8" s="27"/>
      <c r="I8" s="27"/>
    </row>
    <row r="9" spans="1:10" s="20" customFormat="1" ht="12.75">
      <c r="A9" s="28"/>
      <c r="B9" s="28"/>
      <c r="C9" s="28"/>
      <c r="D9" s="254" t="s">
        <v>33</v>
      </c>
      <c r="E9" s="254"/>
      <c r="F9" s="254"/>
      <c r="G9" s="254"/>
      <c r="H9" s="254"/>
      <c r="I9" s="254"/>
      <c r="J9" s="37"/>
    </row>
    <row r="10" spans="1:9" ht="6" customHeight="1">
      <c r="A10" s="24"/>
      <c r="B10" s="29"/>
      <c r="C10" s="29"/>
      <c r="D10" s="30"/>
      <c r="E10" s="31"/>
      <c r="F10" s="31"/>
      <c r="G10" s="31"/>
      <c r="H10" s="31"/>
      <c r="I10" s="31"/>
    </row>
    <row r="11" spans="1:9" ht="12.75">
      <c r="A11" s="26">
        <v>2016</v>
      </c>
      <c r="B11" s="124" t="s">
        <v>34</v>
      </c>
      <c r="C11" s="124"/>
      <c r="D11" s="39">
        <v>210799</v>
      </c>
      <c r="E11" s="39">
        <v>77313</v>
      </c>
      <c r="F11" s="39">
        <v>26149</v>
      </c>
      <c r="G11" s="39">
        <v>1749</v>
      </c>
      <c r="H11" s="39">
        <v>30</v>
      </c>
      <c r="I11" s="42">
        <v>11</v>
      </c>
    </row>
    <row r="12" spans="1:9" ht="12.75">
      <c r="A12" s="26"/>
      <c r="B12" s="124" t="s">
        <v>35</v>
      </c>
      <c r="C12" s="124"/>
      <c r="D12" s="39">
        <v>291523.307</v>
      </c>
      <c r="E12" s="39">
        <v>108478.223</v>
      </c>
      <c r="F12" s="39">
        <v>36403.009</v>
      </c>
      <c r="G12" s="39">
        <v>4294.248</v>
      </c>
      <c r="H12" s="39">
        <v>190.251</v>
      </c>
      <c r="I12" s="44">
        <v>0</v>
      </c>
    </row>
    <row r="13" spans="1:9" ht="12.75">
      <c r="A13" s="26"/>
      <c r="B13" s="124" t="s">
        <v>36</v>
      </c>
      <c r="C13" s="124"/>
      <c r="D13" s="39">
        <v>322671</v>
      </c>
      <c r="E13" s="42">
        <v>111110</v>
      </c>
      <c r="F13" s="42">
        <v>38167</v>
      </c>
      <c r="G13" s="42">
        <v>7508</v>
      </c>
      <c r="H13" s="42">
        <v>19</v>
      </c>
      <c r="I13" s="42">
        <v>13</v>
      </c>
    </row>
    <row r="14" spans="1:9" ht="12.75">
      <c r="A14" s="26"/>
      <c r="B14" s="124" t="s">
        <v>37</v>
      </c>
      <c r="C14" s="124"/>
      <c r="D14" s="39">
        <v>296020.042</v>
      </c>
      <c r="E14" s="42">
        <v>97181.861</v>
      </c>
      <c r="F14" s="42">
        <v>55816.842</v>
      </c>
      <c r="G14" s="42">
        <v>7138.08</v>
      </c>
      <c r="H14" s="42">
        <v>146.431</v>
      </c>
      <c r="I14" s="42">
        <v>0</v>
      </c>
    </row>
    <row r="15" spans="1:9" ht="6" customHeight="1">
      <c r="A15" s="26"/>
      <c r="B15" s="124"/>
      <c r="C15" s="124"/>
      <c r="D15" s="39"/>
      <c r="E15" s="42"/>
      <c r="F15" s="42"/>
      <c r="G15" s="42"/>
      <c r="H15" s="42"/>
      <c r="I15" s="42"/>
    </row>
    <row r="16" spans="1:10" s="20" customFormat="1" ht="12.75">
      <c r="A16" s="26">
        <v>2017</v>
      </c>
      <c r="B16" s="124" t="s">
        <v>34</v>
      </c>
      <c r="C16" s="124"/>
      <c r="D16" s="39">
        <v>163954.042</v>
      </c>
      <c r="E16" s="42">
        <v>60920.225</v>
      </c>
      <c r="F16" s="42">
        <v>27094.614</v>
      </c>
      <c r="G16" s="42">
        <v>1909.061</v>
      </c>
      <c r="H16" s="42">
        <v>111.123</v>
      </c>
      <c r="I16" s="42">
        <v>4.069</v>
      </c>
      <c r="J16" s="37"/>
    </row>
    <row r="17" spans="1:9" ht="12.75">
      <c r="A17" s="33"/>
      <c r="B17" s="124" t="s">
        <v>35</v>
      </c>
      <c r="C17" s="124"/>
      <c r="D17" s="42">
        <v>225727.822</v>
      </c>
      <c r="E17" s="42">
        <v>81221.59</v>
      </c>
      <c r="F17" s="42">
        <v>39911.904</v>
      </c>
      <c r="G17" s="42">
        <v>3993.259</v>
      </c>
      <c r="H17" s="42">
        <v>12.135</v>
      </c>
      <c r="I17" s="42">
        <v>6.488</v>
      </c>
    </row>
    <row r="18" spans="1:9" ht="12.75">
      <c r="A18" s="33"/>
      <c r="B18" s="124" t="s">
        <v>36</v>
      </c>
      <c r="C18" s="124"/>
      <c r="D18" s="42">
        <v>268275.244</v>
      </c>
      <c r="E18" s="42">
        <v>105188.382</v>
      </c>
      <c r="F18" s="42">
        <v>49888.543</v>
      </c>
      <c r="G18" s="42">
        <v>5727.246</v>
      </c>
      <c r="H18" s="42">
        <v>802.748</v>
      </c>
      <c r="I18" s="42">
        <v>268.588</v>
      </c>
    </row>
    <row r="19" spans="1:9" ht="12.75">
      <c r="A19" s="26"/>
      <c r="B19" s="124" t="s">
        <v>37</v>
      </c>
      <c r="C19" s="124"/>
      <c r="D19" s="39">
        <v>300560.428</v>
      </c>
      <c r="E19" s="42">
        <v>108799.448</v>
      </c>
      <c r="F19" s="42">
        <v>69980.329</v>
      </c>
      <c r="G19" s="42">
        <v>5501.443</v>
      </c>
      <c r="H19" s="42">
        <v>-2.962</v>
      </c>
      <c r="I19" s="42">
        <v>26.457</v>
      </c>
    </row>
    <row r="20" spans="1:9" ht="6" customHeight="1">
      <c r="A20" s="26"/>
      <c r="B20" s="124"/>
      <c r="C20" s="124"/>
      <c r="D20" s="39"/>
      <c r="E20" s="42"/>
      <c r="F20" s="42"/>
      <c r="G20" s="42"/>
      <c r="H20" s="42"/>
      <c r="I20" s="42"/>
    </row>
    <row r="21" spans="1:9" ht="12.75">
      <c r="A21" s="33">
        <v>2018</v>
      </c>
      <c r="B21" s="124" t="s">
        <v>34</v>
      </c>
      <c r="C21" s="124"/>
      <c r="D21" s="39">
        <v>210070.353</v>
      </c>
      <c r="E21" s="42">
        <v>80368.649</v>
      </c>
      <c r="F21" s="42">
        <v>29233.724</v>
      </c>
      <c r="G21" s="42">
        <v>3448.476</v>
      </c>
      <c r="H21" s="42">
        <v>65.03</v>
      </c>
      <c r="I21" s="42">
        <v>7.882</v>
      </c>
    </row>
    <row r="22" spans="1:9" ht="12.75">
      <c r="A22" s="33"/>
      <c r="B22" s="124" t="s">
        <v>35</v>
      </c>
      <c r="C22" s="124"/>
      <c r="D22" s="39">
        <v>243118.013</v>
      </c>
      <c r="E22" s="42">
        <v>105629.888</v>
      </c>
      <c r="F22" s="42">
        <v>36556.659</v>
      </c>
      <c r="G22" s="42">
        <v>4427.307</v>
      </c>
      <c r="H22" s="42">
        <v>15.243</v>
      </c>
      <c r="I22" s="42">
        <v>-3.001</v>
      </c>
    </row>
    <row r="23" spans="1:9" ht="6" customHeight="1">
      <c r="A23" s="26"/>
      <c r="B23" s="29"/>
      <c r="C23" s="32"/>
      <c r="D23" s="31"/>
      <c r="E23" s="31"/>
      <c r="F23" s="31"/>
      <c r="G23" s="31"/>
      <c r="H23" s="31"/>
      <c r="I23" s="31"/>
    </row>
    <row r="24" spans="1:9" ht="12.75">
      <c r="A24" s="27"/>
      <c r="B24" s="27"/>
      <c r="C24" s="34"/>
      <c r="D24" s="254" t="s">
        <v>38</v>
      </c>
      <c r="E24" s="254"/>
      <c r="F24" s="254"/>
      <c r="G24" s="254"/>
      <c r="H24" s="254"/>
      <c r="I24" s="254"/>
    </row>
    <row r="25" spans="1:9" ht="6" customHeight="1">
      <c r="A25" s="27"/>
      <c r="B25" s="27"/>
      <c r="C25" s="34"/>
      <c r="D25" s="35"/>
      <c r="E25" s="35"/>
      <c r="F25" s="35"/>
      <c r="G25" s="35"/>
      <c r="H25" s="35"/>
      <c r="I25" s="35"/>
    </row>
    <row r="26" spans="1:10" s="20" customFormat="1" ht="12.75">
      <c r="A26" s="26">
        <v>2016</v>
      </c>
      <c r="B26" s="124" t="s">
        <v>34</v>
      </c>
      <c r="C26" s="124"/>
      <c r="D26" s="39">
        <v>469323</v>
      </c>
      <c r="E26" s="39">
        <v>56798</v>
      </c>
      <c r="F26" s="39">
        <v>80374</v>
      </c>
      <c r="G26" s="39">
        <v>55767</v>
      </c>
      <c r="H26" s="39">
        <v>1005</v>
      </c>
      <c r="I26" s="42">
        <v>29234</v>
      </c>
      <c r="J26" s="37"/>
    </row>
    <row r="27" spans="1:9" ht="12.75">
      <c r="A27" s="26"/>
      <c r="B27" s="124" t="s">
        <v>35</v>
      </c>
      <c r="C27" s="124"/>
      <c r="D27" s="39">
        <v>697936.162</v>
      </c>
      <c r="E27" s="39">
        <v>74710.298</v>
      </c>
      <c r="F27" s="39">
        <v>162826.107</v>
      </c>
      <c r="G27" s="39">
        <v>101012.117</v>
      </c>
      <c r="H27" s="39">
        <v>1684.531</v>
      </c>
      <c r="I27" s="44">
        <v>36991.823</v>
      </c>
    </row>
    <row r="28" spans="1:9" ht="12.75">
      <c r="A28" s="26"/>
      <c r="B28" s="124" t="s">
        <v>36</v>
      </c>
      <c r="C28" s="124"/>
      <c r="D28" s="39">
        <v>884871</v>
      </c>
      <c r="E28" s="42">
        <v>106415</v>
      </c>
      <c r="F28" s="42">
        <v>222886</v>
      </c>
      <c r="G28" s="42">
        <v>119846</v>
      </c>
      <c r="H28" s="42">
        <v>2115</v>
      </c>
      <c r="I28" s="42">
        <v>51792.465</v>
      </c>
    </row>
    <row r="29" spans="1:11" ht="12.75">
      <c r="A29" s="26"/>
      <c r="B29" s="124" t="s">
        <v>37</v>
      </c>
      <c r="C29" s="124"/>
      <c r="D29" s="39">
        <v>1068284.305</v>
      </c>
      <c r="E29" s="42">
        <v>117279.502</v>
      </c>
      <c r="F29" s="42">
        <v>286637.772</v>
      </c>
      <c r="G29" s="42">
        <v>138883.389</v>
      </c>
      <c r="H29" s="42">
        <v>2759.095</v>
      </c>
      <c r="I29" s="42">
        <v>56369.877</v>
      </c>
      <c r="K29" s="119"/>
    </row>
    <row r="30" spans="1:9" ht="6" customHeight="1">
      <c r="A30" s="26"/>
      <c r="B30" s="124"/>
      <c r="C30" s="124"/>
      <c r="D30" s="39"/>
      <c r="E30" s="42"/>
      <c r="F30" s="42"/>
      <c r="G30" s="42"/>
      <c r="H30" s="42"/>
      <c r="I30" s="42"/>
    </row>
    <row r="31" spans="1:10" s="20" customFormat="1" ht="12.75">
      <c r="A31" s="26">
        <v>2017</v>
      </c>
      <c r="B31" s="124" t="s">
        <v>34</v>
      </c>
      <c r="C31" s="124"/>
      <c r="D31" s="39">
        <v>547271.487</v>
      </c>
      <c r="E31" s="42">
        <v>64357.614</v>
      </c>
      <c r="F31" s="42">
        <v>106340.709</v>
      </c>
      <c r="G31" s="42">
        <v>62024.086</v>
      </c>
      <c r="H31" s="42">
        <v>2194.545</v>
      </c>
      <c r="I31" s="42">
        <v>27859.563</v>
      </c>
      <c r="J31" s="37"/>
    </row>
    <row r="32" spans="1:9" ht="12.75">
      <c r="A32" s="33"/>
      <c r="B32" s="124" t="s">
        <v>35</v>
      </c>
      <c r="C32" s="124"/>
      <c r="D32" s="42">
        <v>786225.54</v>
      </c>
      <c r="E32" s="42">
        <v>84564.753</v>
      </c>
      <c r="F32" s="42">
        <v>184337.629</v>
      </c>
      <c r="G32" s="42">
        <v>102057.518</v>
      </c>
      <c r="H32" s="42">
        <v>1515.745</v>
      </c>
      <c r="I32" s="42">
        <v>43851.31</v>
      </c>
    </row>
    <row r="33" spans="1:9" ht="12.75">
      <c r="A33" s="33"/>
      <c r="B33" s="124" t="s">
        <v>36</v>
      </c>
      <c r="C33" s="124"/>
      <c r="D33" s="42">
        <v>1036786.741</v>
      </c>
      <c r="E33" s="42">
        <v>134677.089</v>
      </c>
      <c r="F33" s="42">
        <v>256003.249</v>
      </c>
      <c r="G33" s="42">
        <v>128696.999</v>
      </c>
      <c r="H33" s="42">
        <v>1667.609</v>
      </c>
      <c r="I33" s="42">
        <v>54541.496</v>
      </c>
    </row>
    <row r="34" spans="1:9" ht="12.75">
      <c r="A34" s="26"/>
      <c r="B34" s="124" t="s">
        <v>37</v>
      </c>
      <c r="C34" s="124"/>
      <c r="D34" s="39">
        <v>1223088.299</v>
      </c>
      <c r="E34" s="42">
        <v>143391.158</v>
      </c>
      <c r="F34" s="42">
        <v>310942.615</v>
      </c>
      <c r="G34" s="42">
        <v>133935.775</v>
      </c>
      <c r="H34" s="42">
        <v>2933.488</v>
      </c>
      <c r="I34" s="42">
        <v>65578.859</v>
      </c>
    </row>
    <row r="35" spans="1:9" ht="6" customHeight="1">
      <c r="A35" s="26"/>
      <c r="B35" s="124"/>
      <c r="C35" s="124"/>
      <c r="D35" s="39"/>
      <c r="E35" s="42"/>
      <c r="F35" s="42"/>
      <c r="G35" s="42"/>
      <c r="H35" s="42"/>
      <c r="I35" s="42"/>
    </row>
    <row r="36" spans="1:9" ht="12.75">
      <c r="A36" s="33">
        <v>2018</v>
      </c>
      <c r="B36" s="124" t="s">
        <v>34</v>
      </c>
      <c r="C36" s="124"/>
      <c r="D36" s="39">
        <v>655552.309</v>
      </c>
      <c r="E36" s="42">
        <v>89212.321</v>
      </c>
      <c r="F36" s="42">
        <v>122680.891</v>
      </c>
      <c r="G36" s="42">
        <v>59739.487</v>
      </c>
      <c r="H36" s="42">
        <v>1834.087</v>
      </c>
      <c r="I36" s="42">
        <v>32077.523</v>
      </c>
    </row>
    <row r="37" spans="1:9" ht="12.75">
      <c r="A37" s="33"/>
      <c r="B37" s="124" t="s">
        <v>35</v>
      </c>
      <c r="C37" s="124"/>
      <c r="D37" s="39">
        <v>922065.667</v>
      </c>
      <c r="E37" s="42">
        <v>112450.681</v>
      </c>
      <c r="F37" s="42">
        <v>203078.452</v>
      </c>
      <c r="G37" s="42">
        <v>103631.057</v>
      </c>
      <c r="H37" s="42">
        <v>3995.13</v>
      </c>
      <c r="I37" s="42">
        <v>45947.983</v>
      </c>
    </row>
    <row r="38" spans="1:9" ht="6" customHeight="1">
      <c r="A38" s="26"/>
      <c r="B38" s="29"/>
      <c r="C38" s="32"/>
      <c r="D38" s="31"/>
      <c r="E38" s="31"/>
      <c r="F38" s="31"/>
      <c r="G38" s="31"/>
      <c r="H38" s="31"/>
      <c r="I38" s="31"/>
    </row>
    <row r="39" spans="1:9" ht="12.75">
      <c r="A39" s="24"/>
      <c r="B39" s="24"/>
      <c r="C39" s="28"/>
      <c r="D39" s="254" t="s">
        <v>39</v>
      </c>
      <c r="E39" s="254"/>
      <c r="F39" s="254"/>
      <c r="G39" s="254"/>
      <c r="H39" s="254"/>
      <c r="I39" s="254"/>
    </row>
    <row r="40" spans="1:9" ht="6" customHeight="1">
      <c r="A40" s="27"/>
      <c r="B40" s="27"/>
      <c r="C40" s="34"/>
      <c r="D40" s="35" t="s">
        <v>0</v>
      </c>
      <c r="E40" s="35"/>
      <c r="F40" s="35"/>
      <c r="G40" s="35"/>
      <c r="H40" s="35"/>
      <c r="I40" s="35"/>
    </row>
    <row r="41" spans="1:9" ht="12.75">
      <c r="A41" s="26">
        <v>2016</v>
      </c>
      <c r="B41" s="124" t="s">
        <v>34</v>
      </c>
      <c r="C41" s="124"/>
      <c r="D41" s="39">
        <v>94514</v>
      </c>
      <c r="E41" s="39">
        <v>44126</v>
      </c>
      <c r="F41" s="39">
        <v>12316</v>
      </c>
      <c r="G41" s="39">
        <v>0</v>
      </c>
      <c r="H41" s="39">
        <v>171</v>
      </c>
      <c r="I41" s="42">
        <v>24</v>
      </c>
    </row>
    <row r="42" spans="1:9" ht="12.75">
      <c r="A42" s="26"/>
      <c r="B42" s="124" t="s">
        <v>35</v>
      </c>
      <c r="C42" s="124"/>
      <c r="D42" s="39">
        <v>144316.32</v>
      </c>
      <c r="E42" s="39">
        <v>57420.007</v>
      </c>
      <c r="F42" s="39">
        <v>22904.974</v>
      </c>
      <c r="G42" s="39">
        <v>0</v>
      </c>
      <c r="H42" s="39">
        <v>1223.449</v>
      </c>
      <c r="I42" s="44">
        <v>-1.995</v>
      </c>
    </row>
    <row r="43" spans="1:9" ht="12.75">
      <c r="A43" s="26"/>
      <c r="B43" s="124" t="s">
        <v>36</v>
      </c>
      <c r="C43" s="124"/>
      <c r="D43" s="39">
        <v>184760</v>
      </c>
      <c r="E43" s="42">
        <v>64109</v>
      </c>
      <c r="F43" s="42">
        <v>46894</v>
      </c>
      <c r="G43" s="42">
        <v>0</v>
      </c>
      <c r="H43" s="42">
        <v>2653</v>
      </c>
      <c r="I43" s="42">
        <v>14</v>
      </c>
    </row>
    <row r="44" spans="1:9" ht="12.75">
      <c r="A44" s="26"/>
      <c r="B44" s="124" t="s">
        <v>37</v>
      </c>
      <c r="C44" s="124"/>
      <c r="D44" s="39">
        <v>213082.096</v>
      </c>
      <c r="E44" s="42">
        <v>72616.602</v>
      </c>
      <c r="F44" s="42">
        <v>45216.891</v>
      </c>
      <c r="G44" s="42">
        <v>0</v>
      </c>
      <c r="H44" s="42">
        <v>3790.223</v>
      </c>
      <c r="I44" s="42">
        <v>9.583</v>
      </c>
    </row>
    <row r="45" spans="1:9" ht="6" customHeight="1">
      <c r="A45" s="26"/>
      <c r="B45" s="124"/>
      <c r="C45" s="124"/>
      <c r="D45" s="39"/>
      <c r="E45" s="42"/>
      <c r="F45" s="42"/>
      <c r="G45" s="42"/>
      <c r="H45" s="42"/>
      <c r="I45" s="42"/>
    </row>
    <row r="46" spans="1:10" s="20" customFormat="1" ht="12.75">
      <c r="A46" s="26">
        <v>2017</v>
      </c>
      <c r="B46" s="124" t="s">
        <v>34</v>
      </c>
      <c r="C46" s="124"/>
      <c r="D46" s="39">
        <v>104800.316</v>
      </c>
      <c r="E46" s="42">
        <v>49690.397</v>
      </c>
      <c r="F46" s="42">
        <v>13904.464</v>
      </c>
      <c r="G46" s="42">
        <v>0</v>
      </c>
      <c r="H46" s="42">
        <v>1417.507</v>
      </c>
      <c r="I46" s="42">
        <v>7.997</v>
      </c>
      <c r="J46" s="37"/>
    </row>
    <row r="47" spans="1:9" ht="12.75">
      <c r="A47" s="33"/>
      <c r="B47" s="124" t="s">
        <v>35</v>
      </c>
      <c r="C47" s="124"/>
      <c r="D47" s="42">
        <v>140398.268</v>
      </c>
      <c r="E47" s="42">
        <v>61126.074</v>
      </c>
      <c r="F47" s="42">
        <v>28901.663</v>
      </c>
      <c r="G47" s="42">
        <v>0</v>
      </c>
      <c r="H47" s="42">
        <v>2039.742</v>
      </c>
      <c r="I47" s="42">
        <v>1.774</v>
      </c>
    </row>
    <row r="48" spans="1:9" ht="12.75">
      <c r="A48" s="33"/>
      <c r="B48" s="124" t="s">
        <v>36</v>
      </c>
      <c r="C48" s="124"/>
      <c r="D48" s="42">
        <v>187353.939</v>
      </c>
      <c r="E48" s="42">
        <v>69759.899</v>
      </c>
      <c r="F48" s="42">
        <v>57532.221</v>
      </c>
      <c r="G48" s="42">
        <v>0</v>
      </c>
      <c r="H48" s="42">
        <v>2522.196</v>
      </c>
      <c r="I48" s="42">
        <v>0.415</v>
      </c>
    </row>
    <row r="49" spans="1:9" ht="12.75">
      <c r="A49" s="26"/>
      <c r="B49" s="124" t="s">
        <v>37</v>
      </c>
      <c r="C49" s="124"/>
      <c r="D49" s="39">
        <v>207153.648</v>
      </c>
      <c r="E49" s="42">
        <v>105253.051</v>
      </c>
      <c r="F49" s="42">
        <v>74603.035</v>
      </c>
      <c r="G49" s="42">
        <v>0</v>
      </c>
      <c r="H49" s="42">
        <v>6484.39</v>
      </c>
      <c r="I49" s="42">
        <v>1097.755</v>
      </c>
    </row>
    <row r="50" spans="1:9" ht="6" customHeight="1">
      <c r="A50" s="26"/>
      <c r="B50" s="124"/>
      <c r="C50" s="124"/>
      <c r="D50" s="39"/>
      <c r="E50" s="42"/>
      <c r="F50" s="42"/>
      <c r="G50" s="42"/>
      <c r="H50" s="42"/>
      <c r="I50" s="42"/>
    </row>
    <row r="51" spans="1:9" ht="12.75">
      <c r="A51" s="33">
        <v>2018</v>
      </c>
      <c r="B51" s="124" t="s">
        <v>34</v>
      </c>
      <c r="C51" s="124"/>
      <c r="D51" s="39">
        <v>133077.271</v>
      </c>
      <c r="E51" s="42">
        <v>59362.382</v>
      </c>
      <c r="F51" s="42">
        <v>24635.12</v>
      </c>
      <c r="G51" s="42">
        <v>0</v>
      </c>
      <c r="H51" s="42">
        <v>1778.928</v>
      </c>
      <c r="I51" s="42">
        <v>98.312</v>
      </c>
    </row>
    <row r="52" spans="1:9" ht="12.75">
      <c r="A52" s="33"/>
      <c r="B52" s="124" t="s">
        <v>35</v>
      </c>
      <c r="C52" s="124"/>
      <c r="D52" s="39">
        <v>158592.688</v>
      </c>
      <c r="E52" s="42">
        <v>72308.237</v>
      </c>
      <c r="F52" s="42">
        <v>42924.698</v>
      </c>
      <c r="G52" s="42">
        <v>0</v>
      </c>
      <c r="H52" s="42">
        <v>2022.042</v>
      </c>
      <c r="I52" s="42">
        <v>76.797</v>
      </c>
    </row>
    <row r="53" spans="1:9" ht="6" customHeight="1">
      <c r="A53" s="26"/>
      <c r="B53" s="124"/>
      <c r="C53" s="32"/>
      <c r="D53" s="31"/>
      <c r="E53" s="31"/>
      <c r="F53" s="31"/>
      <c r="G53" s="31"/>
      <c r="H53" s="31"/>
      <c r="I53" s="31"/>
    </row>
    <row r="54" spans="1:10" s="20" customFormat="1" ht="12.75">
      <c r="A54" s="24"/>
      <c r="B54" s="124"/>
      <c r="C54" s="28"/>
      <c r="D54" s="254" t="s">
        <v>40</v>
      </c>
      <c r="E54" s="254"/>
      <c r="F54" s="254"/>
      <c r="G54" s="254"/>
      <c r="H54" s="254"/>
      <c r="I54" s="254"/>
      <c r="J54" s="37"/>
    </row>
    <row r="55" spans="1:9" ht="6" customHeight="1">
      <c r="A55" s="27"/>
      <c r="B55" s="27"/>
      <c r="C55" s="34"/>
      <c r="D55" s="35" t="s">
        <v>0</v>
      </c>
      <c r="E55" s="35"/>
      <c r="F55" s="35"/>
      <c r="G55" s="35"/>
      <c r="H55" s="35"/>
      <c r="I55" s="35"/>
    </row>
    <row r="56" spans="1:9" ht="12.75">
      <c r="A56" s="26">
        <v>2016</v>
      </c>
      <c r="B56" s="124" t="s">
        <v>34</v>
      </c>
      <c r="C56" s="124"/>
      <c r="D56" s="39">
        <v>9361</v>
      </c>
      <c r="E56" s="39">
        <v>3287</v>
      </c>
      <c r="F56" s="39">
        <v>0</v>
      </c>
      <c r="G56" s="39">
        <v>0</v>
      </c>
      <c r="H56" s="39">
        <v>0</v>
      </c>
      <c r="I56" s="42">
        <v>0</v>
      </c>
    </row>
    <row r="57" spans="1:9" ht="12.75">
      <c r="A57" s="26"/>
      <c r="B57" s="124" t="s">
        <v>35</v>
      </c>
      <c r="C57" s="124"/>
      <c r="D57" s="39">
        <v>8321.348</v>
      </c>
      <c r="E57" s="39">
        <v>3844.392</v>
      </c>
      <c r="F57" s="39">
        <v>0</v>
      </c>
      <c r="G57" s="39">
        <v>0</v>
      </c>
      <c r="H57" s="39">
        <v>0</v>
      </c>
      <c r="I57" s="44">
        <v>0</v>
      </c>
    </row>
    <row r="58" spans="1:9" ht="12.75">
      <c r="A58" s="26"/>
      <c r="B58" s="124" t="s">
        <v>36</v>
      </c>
      <c r="C58" s="124"/>
      <c r="D58" s="39">
        <v>10876</v>
      </c>
      <c r="E58" s="42">
        <v>4522</v>
      </c>
      <c r="F58" s="42">
        <v>0</v>
      </c>
      <c r="G58" s="42">
        <v>0</v>
      </c>
      <c r="H58" s="42">
        <v>0</v>
      </c>
      <c r="I58" s="42">
        <v>0</v>
      </c>
    </row>
    <row r="59" spans="1:12" ht="12.75">
      <c r="A59" s="26"/>
      <c r="B59" s="124" t="s">
        <v>37</v>
      </c>
      <c r="C59" s="124"/>
      <c r="D59" s="39">
        <v>11502.098</v>
      </c>
      <c r="E59" s="42">
        <v>4065.327</v>
      </c>
      <c r="F59" s="42">
        <v>0</v>
      </c>
      <c r="G59" s="42">
        <v>0</v>
      </c>
      <c r="H59" s="42">
        <v>0</v>
      </c>
      <c r="I59" s="42">
        <v>0</v>
      </c>
      <c r="L59" s="119"/>
    </row>
    <row r="60" spans="1:9" ht="6" customHeight="1">
      <c r="A60" s="26"/>
      <c r="B60" s="124"/>
      <c r="C60" s="124"/>
      <c r="D60" s="39"/>
      <c r="E60" s="42"/>
      <c r="F60" s="42"/>
      <c r="G60" s="42"/>
      <c r="H60" s="42"/>
      <c r="I60" s="42"/>
    </row>
    <row r="61" spans="1:10" s="20" customFormat="1" ht="12.75">
      <c r="A61" s="26">
        <v>2017</v>
      </c>
      <c r="B61" s="124" t="s">
        <v>34</v>
      </c>
      <c r="C61" s="124"/>
      <c r="D61" s="39">
        <v>11043.091</v>
      </c>
      <c r="E61" s="42">
        <v>4122.484</v>
      </c>
      <c r="F61" s="42">
        <v>0</v>
      </c>
      <c r="G61" s="42">
        <v>0</v>
      </c>
      <c r="H61" s="42">
        <v>0</v>
      </c>
      <c r="I61" s="42">
        <v>0</v>
      </c>
      <c r="J61" s="37"/>
    </row>
    <row r="62" spans="1:9" ht="12.75">
      <c r="A62" s="33"/>
      <c r="B62" s="124" t="s">
        <v>35</v>
      </c>
      <c r="C62" s="124"/>
      <c r="D62" s="42">
        <v>11240.085</v>
      </c>
      <c r="E62" s="42">
        <v>4469.59</v>
      </c>
      <c r="F62" s="42">
        <v>0</v>
      </c>
      <c r="G62" s="42">
        <v>0</v>
      </c>
      <c r="H62" s="42">
        <v>0</v>
      </c>
      <c r="I62" s="42">
        <v>0</v>
      </c>
    </row>
    <row r="63" spans="1:9" ht="12.75">
      <c r="A63" s="33"/>
      <c r="B63" s="124" t="s">
        <v>36</v>
      </c>
      <c r="C63" s="124"/>
      <c r="D63" s="42">
        <v>12895.086</v>
      </c>
      <c r="E63" s="42">
        <v>4148.631</v>
      </c>
      <c r="F63" s="42">
        <v>0</v>
      </c>
      <c r="G63" s="42">
        <v>0</v>
      </c>
      <c r="H63" s="42">
        <v>0</v>
      </c>
      <c r="I63" s="42">
        <v>0</v>
      </c>
    </row>
    <row r="64" spans="1:9" ht="12.75">
      <c r="A64" s="26"/>
      <c r="B64" s="124" t="s">
        <v>37</v>
      </c>
      <c r="C64" s="124"/>
      <c r="D64" s="39">
        <v>22822.01</v>
      </c>
      <c r="E64" s="42">
        <v>12539.975</v>
      </c>
      <c r="F64" s="42">
        <v>0</v>
      </c>
      <c r="G64" s="42">
        <v>0</v>
      </c>
      <c r="H64" s="42">
        <v>0</v>
      </c>
      <c r="I64" s="42">
        <v>0</v>
      </c>
    </row>
    <row r="65" spans="1:9" ht="6" customHeight="1">
      <c r="A65" s="26"/>
      <c r="B65" s="124"/>
      <c r="C65" s="124"/>
      <c r="D65" s="39"/>
      <c r="E65" s="42"/>
      <c r="F65" s="42"/>
      <c r="G65" s="42"/>
      <c r="H65" s="42"/>
      <c r="I65" s="42"/>
    </row>
    <row r="66" spans="1:9" ht="12.75">
      <c r="A66" s="33">
        <v>2018</v>
      </c>
      <c r="B66" s="124" t="s">
        <v>34</v>
      </c>
      <c r="C66" s="124"/>
      <c r="D66" s="39">
        <v>16789.977</v>
      </c>
      <c r="E66" s="42">
        <v>6571.837</v>
      </c>
      <c r="F66" s="42">
        <v>0</v>
      </c>
      <c r="G66" s="42">
        <v>0</v>
      </c>
      <c r="H66" s="42">
        <v>0</v>
      </c>
      <c r="I66" s="42">
        <v>0</v>
      </c>
    </row>
    <row r="67" spans="1:9" ht="12.75">
      <c r="A67" s="33"/>
      <c r="B67" s="124" t="s">
        <v>35</v>
      </c>
      <c r="C67" s="124"/>
      <c r="D67" s="39">
        <v>15301.066</v>
      </c>
      <c r="E67" s="42">
        <v>5146.44</v>
      </c>
      <c r="F67" s="42">
        <v>0</v>
      </c>
      <c r="G67" s="42">
        <v>0</v>
      </c>
      <c r="H67" s="42">
        <v>0</v>
      </c>
      <c r="I67" s="42">
        <v>0</v>
      </c>
    </row>
    <row r="68" spans="1:9" ht="6" customHeight="1">
      <c r="A68" s="27"/>
      <c r="B68" s="29"/>
      <c r="C68" s="32"/>
      <c r="D68" s="31"/>
      <c r="E68" s="31"/>
      <c r="F68" s="31"/>
      <c r="G68" s="31"/>
      <c r="H68" s="31"/>
      <c r="I68" s="31"/>
    </row>
    <row r="69" spans="1:9" ht="12.75">
      <c r="A69" s="24"/>
      <c r="B69" s="24"/>
      <c r="C69" s="28"/>
      <c r="D69" s="254" t="s">
        <v>41</v>
      </c>
      <c r="E69" s="254"/>
      <c r="F69" s="254"/>
      <c r="G69" s="254"/>
      <c r="H69" s="254"/>
      <c r="I69" s="254"/>
    </row>
    <row r="70" spans="1:9" ht="6" customHeight="1">
      <c r="A70" s="27"/>
      <c r="B70" s="27"/>
      <c r="C70" s="34"/>
      <c r="D70" s="35" t="s">
        <v>0</v>
      </c>
      <c r="E70" s="35"/>
      <c r="F70" s="35"/>
      <c r="G70" s="35"/>
      <c r="H70" s="35"/>
      <c r="I70" s="35"/>
    </row>
    <row r="71" spans="1:9" ht="12.75">
      <c r="A71" s="26">
        <v>2016</v>
      </c>
      <c r="B71" s="124" t="s">
        <v>34</v>
      </c>
      <c r="C71" s="124"/>
      <c r="D71" s="39">
        <f aca="true" t="shared" si="0" ref="D71:I74">D11+D26+D41+D56</f>
        <v>783997</v>
      </c>
      <c r="E71" s="39">
        <f t="shared" si="0"/>
        <v>181524</v>
      </c>
      <c r="F71" s="39">
        <f t="shared" si="0"/>
        <v>118839</v>
      </c>
      <c r="G71" s="39">
        <f t="shared" si="0"/>
        <v>57516</v>
      </c>
      <c r="H71" s="39">
        <f t="shared" si="0"/>
        <v>1206</v>
      </c>
      <c r="I71" s="42">
        <f t="shared" si="0"/>
        <v>29269</v>
      </c>
    </row>
    <row r="72" spans="2:9" ht="12.75">
      <c r="B72" s="23" t="s">
        <v>35</v>
      </c>
      <c r="D72" s="39">
        <f t="shared" si="0"/>
        <v>1142097.137</v>
      </c>
      <c r="E72" s="39">
        <f t="shared" si="0"/>
        <v>244452.91999999998</v>
      </c>
      <c r="F72" s="39">
        <f t="shared" si="0"/>
        <v>222134.08999999997</v>
      </c>
      <c r="G72" s="39">
        <f t="shared" si="0"/>
        <v>105306.36499999999</v>
      </c>
      <c r="H72" s="39">
        <f t="shared" si="0"/>
        <v>3098.2309999999998</v>
      </c>
      <c r="I72" s="42">
        <f t="shared" si="0"/>
        <v>36989.827999999994</v>
      </c>
    </row>
    <row r="73" spans="1:10" s="20" customFormat="1" ht="12.75">
      <c r="A73" s="23"/>
      <c r="B73" s="124" t="s">
        <v>36</v>
      </c>
      <c r="C73" s="23"/>
      <c r="D73" s="39">
        <f t="shared" si="0"/>
        <v>1403178</v>
      </c>
      <c r="E73" s="39">
        <f t="shared" si="0"/>
        <v>286156</v>
      </c>
      <c r="F73" s="39">
        <f t="shared" si="0"/>
        <v>307947</v>
      </c>
      <c r="G73" s="39">
        <f t="shared" si="0"/>
        <v>127354</v>
      </c>
      <c r="H73" s="39">
        <f t="shared" si="0"/>
        <v>4787</v>
      </c>
      <c r="I73" s="42">
        <f t="shared" si="0"/>
        <v>51819.465</v>
      </c>
      <c r="J73" s="37"/>
    </row>
    <row r="74" spans="1:10" s="20" customFormat="1" ht="12.75">
      <c r="A74" s="23"/>
      <c r="B74" s="124" t="s">
        <v>37</v>
      </c>
      <c r="C74" s="23"/>
      <c r="D74" s="39">
        <f t="shared" si="0"/>
        <v>1588888.541</v>
      </c>
      <c r="E74" s="39">
        <f t="shared" si="0"/>
        <v>291143.292</v>
      </c>
      <c r="F74" s="39">
        <f t="shared" si="0"/>
        <v>387671.505</v>
      </c>
      <c r="G74" s="39">
        <f t="shared" si="0"/>
        <v>146021.46899999998</v>
      </c>
      <c r="H74" s="39">
        <f t="shared" si="0"/>
        <v>6695.749</v>
      </c>
      <c r="I74" s="42">
        <f t="shared" si="0"/>
        <v>56379.46</v>
      </c>
      <c r="J74" s="37"/>
    </row>
    <row r="75" spans="1:10" s="20" customFormat="1" ht="6" customHeight="1">
      <c r="A75" s="23"/>
      <c r="B75" s="23"/>
      <c r="C75" s="23"/>
      <c r="D75" s="39"/>
      <c r="E75" s="39"/>
      <c r="F75" s="39"/>
      <c r="G75" s="39"/>
      <c r="H75" s="39"/>
      <c r="I75" s="42"/>
      <c r="J75" s="37"/>
    </row>
    <row r="76" spans="1:10" s="20" customFormat="1" ht="12.75">
      <c r="A76" s="26">
        <v>2017</v>
      </c>
      <c r="B76" s="124" t="s">
        <v>34</v>
      </c>
      <c r="C76" s="23"/>
      <c r="D76" s="39">
        <f aca="true" t="shared" si="1" ref="D76:I76">D16+D31+D46+D61</f>
        <v>827068.936</v>
      </c>
      <c r="E76" s="39">
        <f t="shared" si="1"/>
        <v>179090.72</v>
      </c>
      <c r="F76" s="39">
        <f t="shared" si="1"/>
        <v>147339.787</v>
      </c>
      <c r="G76" s="39">
        <f t="shared" si="1"/>
        <v>63933.147000000004</v>
      </c>
      <c r="H76" s="39">
        <f t="shared" si="1"/>
        <v>3723.175</v>
      </c>
      <c r="I76" s="42">
        <f t="shared" si="1"/>
        <v>27871.628999999997</v>
      </c>
      <c r="J76" s="37"/>
    </row>
    <row r="77" spans="2:10" ht="12.75">
      <c r="B77" s="124" t="s">
        <v>35</v>
      </c>
      <c r="D77" s="39">
        <f aca="true" t="shared" si="2" ref="D77:I79">D17+D32+D47+D62</f>
        <v>1163591.7149999999</v>
      </c>
      <c r="E77" s="39">
        <f t="shared" si="2"/>
        <v>231382.00699999998</v>
      </c>
      <c r="F77" s="39">
        <f t="shared" si="2"/>
        <v>253151.196</v>
      </c>
      <c r="G77" s="39">
        <f t="shared" si="2"/>
        <v>106050.777</v>
      </c>
      <c r="H77" s="39">
        <f t="shared" si="2"/>
        <v>3567.622</v>
      </c>
      <c r="I77" s="42">
        <f t="shared" si="2"/>
        <v>43859.57199999999</v>
      </c>
      <c r="J77" s="38"/>
    </row>
    <row r="78" spans="2:10" ht="12.75">
      <c r="B78" s="124" t="s">
        <v>36</v>
      </c>
      <c r="D78" s="39">
        <f t="shared" si="2"/>
        <v>1505311.01</v>
      </c>
      <c r="E78" s="39">
        <f t="shared" si="2"/>
        <v>313774.001</v>
      </c>
      <c r="F78" s="39">
        <f t="shared" si="2"/>
        <v>363424.01300000004</v>
      </c>
      <c r="G78" s="39">
        <f t="shared" si="2"/>
        <v>134424.245</v>
      </c>
      <c r="H78" s="39">
        <f t="shared" si="2"/>
        <v>4992.553</v>
      </c>
      <c r="I78" s="42">
        <f t="shared" si="2"/>
        <v>54810.499</v>
      </c>
      <c r="J78" s="38"/>
    </row>
    <row r="79" spans="2:10" ht="12.75">
      <c r="B79" s="124" t="s">
        <v>37</v>
      </c>
      <c r="D79" s="39">
        <f t="shared" si="2"/>
        <v>1753624.3850000002</v>
      </c>
      <c r="E79" s="39">
        <f t="shared" si="2"/>
        <v>369983.632</v>
      </c>
      <c r="F79" s="39">
        <f t="shared" si="2"/>
        <v>455525.97900000005</v>
      </c>
      <c r="G79" s="39">
        <f t="shared" si="2"/>
        <v>139437.218</v>
      </c>
      <c r="H79" s="39">
        <f t="shared" si="2"/>
        <v>9414.916000000001</v>
      </c>
      <c r="I79" s="42">
        <f t="shared" si="2"/>
        <v>66703.071</v>
      </c>
      <c r="J79" s="38"/>
    </row>
    <row r="80" spans="4:10" ht="6" customHeight="1">
      <c r="D80" s="39"/>
      <c r="E80" s="39"/>
      <c r="F80" s="39"/>
      <c r="G80" s="39"/>
      <c r="H80" s="39"/>
      <c r="I80" s="42"/>
      <c r="J80" s="38"/>
    </row>
    <row r="81" spans="1:9" ht="12.75">
      <c r="A81" s="33">
        <v>2018</v>
      </c>
      <c r="B81" s="124" t="s">
        <v>34</v>
      </c>
      <c r="D81" s="39">
        <f aca="true" t="shared" si="3" ref="D81:I82">D21+D36+D51+D66</f>
        <v>1015489.9099999999</v>
      </c>
      <c r="E81" s="39">
        <f t="shared" si="3"/>
        <v>235515.189</v>
      </c>
      <c r="F81" s="39">
        <f t="shared" si="3"/>
        <v>176549.735</v>
      </c>
      <c r="G81" s="39">
        <f t="shared" si="3"/>
        <v>63187.963</v>
      </c>
      <c r="H81" s="39">
        <f t="shared" si="3"/>
        <v>3678.045</v>
      </c>
      <c r="I81" s="42">
        <f t="shared" si="3"/>
        <v>32183.717000000004</v>
      </c>
    </row>
    <row r="82" spans="2:9" ht="12.75">
      <c r="B82" s="124" t="s">
        <v>35</v>
      </c>
      <c r="D82" s="39">
        <f t="shared" si="3"/>
        <v>1339077.4340000001</v>
      </c>
      <c r="E82" s="39">
        <f t="shared" si="3"/>
        <v>295535.246</v>
      </c>
      <c r="F82" s="39">
        <f t="shared" si="3"/>
        <v>282559.80899999995</v>
      </c>
      <c r="G82" s="39">
        <f t="shared" si="3"/>
        <v>108058.364</v>
      </c>
      <c r="H82" s="39">
        <f t="shared" si="3"/>
        <v>6032.415</v>
      </c>
      <c r="I82" s="42">
        <f t="shared" si="3"/>
        <v>46021.779</v>
      </c>
    </row>
    <row r="83" spans="4:9" ht="12.75">
      <c r="D83" s="36"/>
      <c r="E83" s="36"/>
      <c r="F83" s="36"/>
      <c r="G83" s="36"/>
      <c r="H83" s="36"/>
      <c r="I83" s="36"/>
    </row>
    <row r="84" spans="1:11" s="25" customFormat="1" ht="12.75">
      <c r="A84" s="23"/>
      <c r="B84" s="23"/>
      <c r="C84" s="23"/>
      <c r="D84" s="36"/>
      <c r="E84" s="36"/>
      <c r="F84" s="36"/>
      <c r="G84" s="36"/>
      <c r="H84" s="36"/>
      <c r="I84" s="36"/>
      <c r="K84" s="23"/>
    </row>
    <row r="85" spans="1:11" s="25" customFormat="1" ht="12.75">
      <c r="A85" s="23"/>
      <c r="B85" s="23"/>
      <c r="C85" s="23"/>
      <c r="D85" s="36"/>
      <c r="E85" s="36"/>
      <c r="F85" s="36"/>
      <c r="G85" s="36"/>
      <c r="H85" s="36"/>
      <c r="I85" s="36"/>
      <c r="K85" s="23"/>
    </row>
  </sheetData>
  <sheetProtection/>
  <mergeCells count="13">
    <mergeCell ref="A3:C7"/>
    <mergeCell ref="D3:D6"/>
    <mergeCell ref="E4:E6"/>
    <mergeCell ref="F4:F6"/>
    <mergeCell ref="G4:G6"/>
    <mergeCell ref="D69:I69"/>
    <mergeCell ref="I4:I6"/>
    <mergeCell ref="D7:I7"/>
    <mergeCell ref="D9:I9"/>
    <mergeCell ref="D24:I24"/>
    <mergeCell ref="D39:I39"/>
    <mergeCell ref="D54:I54"/>
    <mergeCell ref="H4:H6"/>
  </mergeCells>
  <printOptions horizontalCentered="1"/>
  <pageMargins left="0.3937007874015748" right="0.3937007874015748" top="0.5905511811023623" bottom="0.7874015748031497" header="0.4724409448818898" footer="0.3937007874015748"/>
  <pageSetup fitToHeight="1" fitToWidth="1" horizontalDpi="300" verticalDpi="300" orientation="portrait" paperSize="9" scale="79" r:id="rId1"/>
  <headerFooter alignWithMargins="0"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E119" sqref="E119"/>
    </sheetView>
  </sheetViews>
  <sheetFormatPr defaultColWidth="11.421875" defaultRowHeight="12.75"/>
  <cols>
    <col min="1" max="1" width="2.140625" style="148" customWidth="1"/>
    <col min="2" max="4" width="1.8515625" style="148" customWidth="1"/>
    <col min="5" max="5" width="17.8515625" style="148" customWidth="1"/>
    <col min="6" max="11" width="14.140625" style="148" customWidth="1"/>
    <col min="12" max="16384" width="11.421875" style="148" customWidth="1"/>
  </cols>
  <sheetData>
    <row r="1" spans="1:11" ht="12.75">
      <c r="A1" s="274" t="s">
        <v>81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>
      <c r="A2" s="274" t="s">
        <v>320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5:11" ht="9" customHeight="1">
      <c r="E3" s="149"/>
      <c r="F3" s="150"/>
      <c r="G3" s="150"/>
      <c r="H3" s="150"/>
      <c r="I3" s="150"/>
      <c r="J3" s="150"/>
      <c r="K3" s="150"/>
    </row>
    <row r="4" spans="1:11" ht="12.75">
      <c r="A4" s="275" t="s">
        <v>82</v>
      </c>
      <c r="B4" s="275"/>
      <c r="C4" s="275"/>
      <c r="D4" s="275"/>
      <c r="E4" s="276"/>
      <c r="F4" s="281" t="s">
        <v>239</v>
      </c>
      <c r="G4" s="284" t="s">
        <v>83</v>
      </c>
      <c r="H4" s="285"/>
      <c r="I4" s="285"/>
      <c r="J4" s="285"/>
      <c r="K4" s="285"/>
    </row>
    <row r="5" spans="1:13" ht="12.75" customHeight="1">
      <c r="A5" s="277"/>
      <c r="B5" s="277"/>
      <c r="C5" s="277"/>
      <c r="D5" s="277"/>
      <c r="E5" s="278"/>
      <c r="F5" s="282"/>
      <c r="G5" s="286" t="s">
        <v>238</v>
      </c>
      <c r="H5" s="286" t="s">
        <v>315</v>
      </c>
      <c r="I5" s="286" t="s">
        <v>84</v>
      </c>
      <c r="J5" s="289" t="s">
        <v>40</v>
      </c>
      <c r="K5" s="281" t="s">
        <v>85</v>
      </c>
      <c r="M5" s="151"/>
    </row>
    <row r="6" spans="1:13" ht="12.75" customHeight="1">
      <c r="A6" s="277"/>
      <c r="B6" s="277"/>
      <c r="C6" s="277"/>
      <c r="D6" s="277"/>
      <c r="E6" s="278"/>
      <c r="F6" s="282"/>
      <c r="G6" s="287"/>
      <c r="H6" s="287"/>
      <c r="I6" s="287"/>
      <c r="J6" s="287"/>
      <c r="K6" s="282"/>
      <c r="M6" s="151"/>
    </row>
    <row r="7" spans="1:13" ht="12.75">
      <c r="A7" s="277"/>
      <c r="B7" s="277"/>
      <c r="C7" s="277"/>
      <c r="D7" s="277"/>
      <c r="E7" s="278"/>
      <c r="F7" s="282"/>
      <c r="G7" s="287"/>
      <c r="H7" s="287"/>
      <c r="I7" s="287"/>
      <c r="J7" s="287"/>
      <c r="K7" s="282"/>
      <c r="M7" s="151"/>
    </row>
    <row r="8" spans="1:11" ht="12.75">
      <c r="A8" s="277"/>
      <c r="B8" s="277"/>
      <c r="C8" s="277"/>
      <c r="D8" s="277"/>
      <c r="E8" s="278"/>
      <c r="F8" s="282"/>
      <c r="G8" s="287"/>
      <c r="H8" s="287"/>
      <c r="I8" s="287"/>
      <c r="J8" s="287"/>
      <c r="K8" s="282"/>
    </row>
    <row r="9" spans="1:11" ht="12.75">
      <c r="A9" s="277"/>
      <c r="B9" s="277"/>
      <c r="C9" s="277"/>
      <c r="D9" s="277"/>
      <c r="E9" s="278"/>
      <c r="F9" s="283"/>
      <c r="G9" s="288"/>
      <c r="H9" s="288"/>
      <c r="I9" s="288"/>
      <c r="J9" s="288"/>
      <c r="K9" s="283"/>
    </row>
    <row r="10" spans="1:11" ht="12.75">
      <c r="A10" s="279"/>
      <c r="B10" s="279"/>
      <c r="C10" s="279"/>
      <c r="D10" s="279"/>
      <c r="E10" s="280"/>
      <c r="F10" s="272" t="s">
        <v>86</v>
      </c>
      <c r="G10" s="273"/>
      <c r="H10" s="273"/>
      <c r="I10" s="273"/>
      <c r="J10" s="273"/>
      <c r="K10" s="273"/>
    </row>
    <row r="11" spans="6:12" ht="6.75" customHeight="1">
      <c r="F11" s="149"/>
      <c r="G11" s="149"/>
      <c r="H11" s="149"/>
      <c r="I11" s="149"/>
      <c r="J11" s="149"/>
      <c r="K11" s="149"/>
      <c r="L11" s="149"/>
    </row>
    <row r="12" spans="1:12" ht="12.75">
      <c r="A12" s="148" t="s">
        <v>87</v>
      </c>
      <c r="F12" s="149"/>
      <c r="G12" s="149"/>
      <c r="H12" s="149"/>
      <c r="I12" s="149"/>
      <c r="J12" s="149"/>
      <c r="K12" s="149"/>
      <c r="L12" s="149"/>
    </row>
    <row r="13" spans="2:12" ht="12.75">
      <c r="B13" s="148" t="s">
        <v>88</v>
      </c>
      <c r="F13" s="149"/>
      <c r="G13" s="149"/>
      <c r="H13" s="149"/>
      <c r="I13" s="149"/>
      <c r="J13" s="149"/>
      <c r="K13" s="149"/>
      <c r="L13" s="149"/>
    </row>
    <row r="14" spans="6:12" ht="9.75" customHeight="1">
      <c r="F14" s="149"/>
      <c r="G14" s="149"/>
      <c r="H14" s="149"/>
      <c r="I14" s="149"/>
      <c r="J14" s="149"/>
      <c r="K14" s="149"/>
      <c r="L14" s="149"/>
    </row>
    <row r="15" spans="1:12" ht="12.75">
      <c r="A15" s="148" t="s">
        <v>91</v>
      </c>
      <c r="F15" s="136">
        <v>11453105.838</v>
      </c>
      <c r="G15" s="136">
        <v>3929971.192</v>
      </c>
      <c r="H15" s="136">
        <v>5649320.733</v>
      </c>
      <c r="I15" s="136">
        <v>1756988.28</v>
      </c>
      <c r="J15" s="136">
        <v>71185.303</v>
      </c>
      <c r="K15" s="137">
        <v>45640.33</v>
      </c>
      <c r="L15" s="149"/>
    </row>
    <row r="16" spans="6:12" ht="9.75" customHeight="1">
      <c r="F16" s="39"/>
      <c r="G16" s="39"/>
      <c r="H16" s="39"/>
      <c r="I16" s="39"/>
      <c r="J16" s="39"/>
      <c r="K16" s="42"/>
      <c r="L16" s="149"/>
    </row>
    <row r="17" spans="2:12" ht="12.75">
      <c r="B17" s="148" t="s">
        <v>316</v>
      </c>
      <c r="F17" s="39">
        <v>216759.646</v>
      </c>
      <c r="G17" s="39">
        <v>92479.243</v>
      </c>
      <c r="H17" s="39">
        <v>96115.073</v>
      </c>
      <c r="I17" s="39">
        <v>18988.858</v>
      </c>
      <c r="J17" s="39">
        <v>5500</v>
      </c>
      <c r="K17" s="42">
        <v>3676.472</v>
      </c>
      <c r="L17" s="149"/>
    </row>
    <row r="18" spans="2:12" ht="12.75">
      <c r="B18" s="148" t="s">
        <v>317</v>
      </c>
      <c r="F18" s="39">
        <v>344804.264</v>
      </c>
      <c r="G18" s="39">
        <v>127989.169</v>
      </c>
      <c r="H18" s="39">
        <v>159525.411</v>
      </c>
      <c r="I18" s="39">
        <v>52388.266</v>
      </c>
      <c r="J18" s="39">
        <v>3795.126</v>
      </c>
      <c r="K18" s="42">
        <v>1106.292</v>
      </c>
      <c r="L18" s="149"/>
    </row>
    <row r="19" spans="6:13" ht="9.75" customHeight="1">
      <c r="F19" s="39"/>
      <c r="G19" s="39"/>
      <c r="H19" s="39"/>
      <c r="I19" s="39"/>
      <c r="J19" s="39"/>
      <c r="K19" s="42"/>
      <c r="L19" s="149"/>
      <c r="M19" s="152"/>
    </row>
    <row r="20" spans="2:13" ht="12.75">
      <c r="B20" s="148" t="s">
        <v>89</v>
      </c>
      <c r="F20" s="39"/>
      <c r="G20" s="39"/>
      <c r="H20" s="39"/>
      <c r="I20" s="39"/>
      <c r="J20" s="39"/>
      <c r="K20" s="42"/>
      <c r="L20" s="149"/>
      <c r="M20" s="153"/>
    </row>
    <row r="21" spans="3:13" ht="12.75">
      <c r="C21" s="148" t="s">
        <v>90</v>
      </c>
      <c r="F21" s="136">
        <v>0</v>
      </c>
      <c r="G21" s="136">
        <f>G23-G15-G17+G18</f>
        <v>0</v>
      </c>
      <c r="H21" s="136">
        <v>0</v>
      </c>
      <c r="I21" s="136">
        <f>I23-I15-I17+I18</f>
        <v>0</v>
      </c>
      <c r="J21" s="136">
        <v>0</v>
      </c>
      <c r="K21" s="137">
        <f>K23-K15-K17+K18</f>
        <v>0</v>
      </c>
      <c r="L21" s="149"/>
      <c r="M21" s="153"/>
    </row>
    <row r="22" spans="6:13" ht="9.75" customHeight="1">
      <c r="F22" s="39"/>
      <c r="G22" s="39"/>
      <c r="H22" s="39"/>
      <c r="I22" s="39"/>
      <c r="J22" s="39"/>
      <c r="K22" s="42"/>
      <c r="L22" s="149"/>
      <c r="M22" s="153"/>
    </row>
    <row r="23" spans="1:13" ht="12.75">
      <c r="A23" s="148" t="s">
        <v>318</v>
      </c>
      <c r="F23" s="39">
        <v>11325061.22</v>
      </c>
      <c r="G23" s="39">
        <v>3894461.266</v>
      </c>
      <c r="H23" s="39">
        <v>5585910.395</v>
      </c>
      <c r="I23" s="39">
        <v>1723588.872</v>
      </c>
      <c r="J23" s="39">
        <v>72890.177</v>
      </c>
      <c r="K23" s="42">
        <v>48210.51</v>
      </c>
      <c r="L23" s="149"/>
      <c r="M23" s="153"/>
    </row>
    <row r="24" spans="6:12" ht="9.75" customHeight="1">
      <c r="F24" s="154"/>
      <c r="G24" s="155"/>
      <c r="H24" s="155"/>
      <c r="I24" s="155"/>
      <c r="J24" s="155"/>
      <c r="K24" s="154"/>
      <c r="L24" s="149"/>
    </row>
    <row r="25" spans="3:12" ht="12.75">
      <c r="C25" s="148" t="s">
        <v>92</v>
      </c>
      <c r="F25" s="156">
        <v>872.7367991855426</v>
      </c>
      <c r="G25" s="156">
        <v>1015.6802206795539</v>
      </c>
      <c r="H25" s="156">
        <v>611.0060064625914</v>
      </c>
      <c r="I25" s="156">
        <v>188.53205278887805</v>
      </c>
      <c r="J25" s="156">
        <v>5.6170945596926005</v>
      </c>
      <c r="K25" s="157">
        <v>23.87887136007085</v>
      </c>
      <c r="L25" s="149"/>
    </row>
    <row r="26" spans="6:13" ht="9.75" customHeight="1">
      <c r="F26" s="41"/>
      <c r="G26" s="41"/>
      <c r="H26" s="41"/>
      <c r="I26" s="41"/>
      <c r="J26" s="41"/>
      <c r="K26" s="43"/>
      <c r="L26" s="149"/>
      <c r="M26" s="158"/>
    </row>
    <row r="27" spans="3:12" ht="12.75">
      <c r="C27" s="148" t="s">
        <v>93</v>
      </c>
      <c r="F27" s="41"/>
      <c r="G27" s="41"/>
      <c r="H27" s="41"/>
      <c r="I27" s="41"/>
      <c r="J27" s="41"/>
      <c r="K27" s="43"/>
      <c r="L27" s="149"/>
    </row>
    <row r="28" spans="4:12" ht="12.75">
      <c r="D28" s="148" t="s">
        <v>319</v>
      </c>
      <c r="F28" s="138">
        <f aca="true" t="shared" si="0" ref="F28:K28">F23/F15%-100</f>
        <v>-1.1179903496147148</v>
      </c>
      <c r="G28" s="138">
        <f t="shared" si="0"/>
        <v>-0.9035670814148915</v>
      </c>
      <c r="H28" s="138">
        <f t="shared" si="0"/>
        <v>-1.1224418119791721</v>
      </c>
      <c r="I28" s="138">
        <f t="shared" si="0"/>
        <v>-1.9009465447316387</v>
      </c>
      <c r="J28" s="138">
        <f t="shared" si="0"/>
        <v>2.39498032339624</v>
      </c>
      <c r="K28" s="139">
        <f t="shared" si="0"/>
        <v>5.631379089502644</v>
      </c>
      <c r="L28" s="149"/>
    </row>
    <row r="29" spans="6:12" ht="9.75" customHeight="1">
      <c r="F29" s="159"/>
      <c r="G29" s="159"/>
      <c r="H29" s="159"/>
      <c r="I29" s="159"/>
      <c r="J29" s="159"/>
      <c r="K29" s="159"/>
      <c r="L29" s="149"/>
    </row>
    <row r="30" spans="1:12" ht="12.75">
      <c r="A30" s="148" t="s">
        <v>94</v>
      </c>
      <c r="F30" s="159"/>
      <c r="G30" s="159"/>
      <c r="H30" s="159"/>
      <c r="I30" s="159"/>
      <c r="J30" s="159"/>
      <c r="K30" s="159"/>
      <c r="L30" s="149"/>
    </row>
    <row r="31" spans="6:12" ht="9.75" customHeight="1">
      <c r="F31" s="159"/>
      <c r="G31" s="159"/>
      <c r="H31" s="159"/>
      <c r="I31" s="159"/>
      <c r="J31" s="159"/>
      <c r="K31" s="159"/>
      <c r="L31" s="149"/>
    </row>
    <row r="32" spans="2:12" ht="12.75">
      <c r="B32" s="148" t="s">
        <v>91</v>
      </c>
      <c r="F32" s="136">
        <v>11443262.152</v>
      </c>
      <c r="G32" s="136">
        <v>3929000.224</v>
      </c>
      <c r="H32" s="136">
        <v>5641310.698</v>
      </c>
      <c r="I32" s="136">
        <v>1756610.214</v>
      </c>
      <c r="J32" s="136">
        <v>70700.686</v>
      </c>
      <c r="K32" s="137">
        <v>45640.33</v>
      </c>
      <c r="L32" s="149"/>
    </row>
    <row r="33" spans="6:12" ht="9.75" customHeight="1">
      <c r="F33" s="39"/>
      <c r="G33" s="39"/>
      <c r="H33" s="39"/>
      <c r="I33" s="39"/>
      <c r="J33" s="39"/>
      <c r="K33" s="42"/>
      <c r="L33" s="149"/>
    </row>
    <row r="34" spans="3:12" ht="12.75">
      <c r="C34" s="148" t="s">
        <v>316</v>
      </c>
      <c r="F34" s="39">
        <v>216702.746</v>
      </c>
      <c r="G34" s="39">
        <v>92429.243</v>
      </c>
      <c r="H34" s="39">
        <v>96108.173</v>
      </c>
      <c r="I34" s="39">
        <v>18988.858</v>
      </c>
      <c r="J34" s="39">
        <v>5500</v>
      </c>
      <c r="K34" s="42">
        <v>3676.472</v>
      </c>
      <c r="L34" s="149"/>
    </row>
    <row r="35" spans="3:12" ht="12.75">
      <c r="C35" s="148" t="s">
        <v>317</v>
      </c>
      <c r="F35" s="39">
        <v>344709.353</v>
      </c>
      <c r="G35" s="39">
        <v>127975.184</v>
      </c>
      <c r="H35" s="39">
        <v>159460.246</v>
      </c>
      <c r="I35" s="39">
        <v>52380.408</v>
      </c>
      <c r="J35" s="39">
        <v>3787.223</v>
      </c>
      <c r="K35" s="42">
        <v>1106.292</v>
      </c>
      <c r="L35" s="149"/>
    </row>
    <row r="36" spans="6:12" ht="9.75" customHeight="1">
      <c r="F36" s="39"/>
      <c r="G36" s="39"/>
      <c r="H36" s="39"/>
      <c r="I36" s="39"/>
      <c r="J36" s="39"/>
      <c r="K36" s="42"/>
      <c r="L36" s="149"/>
    </row>
    <row r="37" spans="3:12" ht="12.75">
      <c r="C37" s="148" t="s">
        <v>89</v>
      </c>
      <c r="F37" s="39"/>
      <c r="G37" s="39"/>
      <c r="H37" s="39"/>
      <c r="I37" s="39"/>
      <c r="J37" s="39"/>
      <c r="K37" s="42"/>
      <c r="L37" s="149"/>
    </row>
    <row r="38" spans="4:12" ht="12.75">
      <c r="D38" s="148" t="s">
        <v>90</v>
      </c>
      <c r="F38" s="136">
        <v>0</v>
      </c>
      <c r="G38" s="136">
        <v>0</v>
      </c>
      <c r="H38" s="136">
        <v>0</v>
      </c>
      <c r="I38" s="136">
        <v>0</v>
      </c>
      <c r="J38" s="136">
        <f>J40-J32-J34+J35</f>
        <v>0</v>
      </c>
      <c r="K38" s="137">
        <f>K40-K32-K34+K35</f>
        <v>0</v>
      </c>
      <c r="L38" s="149"/>
    </row>
    <row r="39" spans="6:12" ht="9.75" customHeight="1">
      <c r="F39" s="39"/>
      <c r="G39" s="39"/>
      <c r="H39" s="39"/>
      <c r="I39" s="39"/>
      <c r="J39" s="39"/>
      <c r="K39" s="42"/>
      <c r="L39" s="149"/>
    </row>
    <row r="40" spans="2:12" ht="12.75">
      <c r="B40" s="148" t="s">
        <v>318</v>
      </c>
      <c r="F40" s="39">
        <v>11315255.545</v>
      </c>
      <c r="G40" s="39">
        <v>3893454.283</v>
      </c>
      <c r="H40" s="39">
        <v>5577958.625</v>
      </c>
      <c r="I40" s="39">
        <v>1723218.664</v>
      </c>
      <c r="J40" s="39">
        <v>72413.463</v>
      </c>
      <c r="K40" s="42">
        <v>48210.51</v>
      </c>
      <c r="L40" s="149"/>
    </row>
    <row r="41" spans="6:12" ht="9.75" customHeight="1">
      <c r="F41" s="154"/>
      <c r="G41" s="155"/>
      <c r="H41" s="155"/>
      <c r="I41" s="155"/>
      <c r="J41" s="155"/>
      <c r="K41" s="154"/>
      <c r="L41" s="149"/>
    </row>
    <row r="42" spans="3:12" ht="12.75">
      <c r="C42" s="148" t="s">
        <v>92</v>
      </c>
      <c r="F42" s="156">
        <v>871.981149988853</v>
      </c>
      <c r="G42" s="156">
        <v>1015.4175982920649</v>
      </c>
      <c r="H42" s="156">
        <v>610.1362146312799</v>
      </c>
      <c r="I42" s="156">
        <v>188.4915581701597</v>
      </c>
      <c r="J42" s="156">
        <v>5.58035781784151</v>
      </c>
      <c r="K42" s="157">
        <v>23.87887136007085</v>
      </c>
      <c r="L42" s="149"/>
    </row>
    <row r="43" spans="6:12" ht="9.75" customHeight="1">
      <c r="F43" s="41"/>
      <c r="G43" s="41"/>
      <c r="H43" s="41"/>
      <c r="I43" s="41"/>
      <c r="J43" s="41"/>
      <c r="K43" s="43"/>
      <c r="L43" s="149"/>
    </row>
    <row r="44" spans="3:12" ht="12.75">
      <c r="C44" s="148" t="s">
        <v>93</v>
      </c>
      <c r="F44" s="41"/>
      <c r="G44" s="41"/>
      <c r="H44" s="41"/>
      <c r="I44" s="41"/>
      <c r="J44" s="41"/>
      <c r="K44" s="43"/>
      <c r="L44" s="149"/>
    </row>
    <row r="45" spans="4:12" ht="12.75">
      <c r="D45" s="148" t="s">
        <v>319</v>
      </c>
      <c r="F45" s="138">
        <f aca="true" t="shared" si="1" ref="F45:K45">F40/F32%-100</f>
        <v>-1.1186198943945982</v>
      </c>
      <c r="G45" s="138">
        <f t="shared" si="1"/>
        <v>-0.9047070240126374</v>
      </c>
      <c r="H45" s="138">
        <f t="shared" si="1"/>
        <v>-1.1230027274062309</v>
      </c>
      <c r="I45" s="138">
        <f t="shared" si="1"/>
        <v>-1.900908336628845</v>
      </c>
      <c r="J45" s="138">
        <f t="shared" si="1"/>
        <v>2.4225747965161304</v>
      </c>
      <c r="K45" s="139">
        <f t="shared" si="1"/>
        <v>5.631379089502644</v>
      </c>
      <c r="L45" s="149"/>
    </row>
    <row r="46" spans="6:12" ht="9.75" customHeight="1">
      <c r="F46" s="159"/>
      <c r="G46" s="159"/>
      <c r="H46" s="159"/>
      <c r="I46" s="159"/>
      <c r="J46" s="159"/>
      <c r="K46" s="159"/>
      <c r="L46" s="149"/>
    </row>
    <row r="47" spans="2:12" ht="12.75">
      <c r="B47" s="148" t="s">
        <v>95</v>
      </c>
      <c r="F47" s="159"/>
      <c r="G47" s="159"/>
      <c r="H47" s="159"/>
      <c r="I47" s="159"/>
      <c r="J47" s="159"/>
      <c r="K47" s="159"/>
      <c r="L47" s="149"/>
    </row>
    <row r="48" spans="3:12" ht="12.75">
      <c r="C48" s="148" t="s">
        <v>240</v>
      </c>
      <c r="F48" s="159"/>
      <c r="G48" s="159"/>
      <c r="H48" s="159"/>
      <c r="I48" s="159"/>
      <c r="J48" s="159"/>
      <c r="K48" s="159"/>
      <c r="L48" s="149"/>
    </row>
    <row r="49" spans="6:12" ht="9.75" customHeight="1">
      <c r="F49" s="159"/>
      <c r="G49" s="159"/>
      <c r="H49" s="159"/>
      <c r="I49" s="159"/>
      <c r="J49" s="159"/>
      <c r="K49" s="159"/>
      <c r="L49" s="149"/>
    </row>
    <row r="50" spans="2:12" ht="12.75">
      <c r="B50" s="148" t="s">
        <v>91</v>
      </c>
      <c r="F50" s="136">
        <v>9843.686</v>
      </c>
      <c r="G50" s="136">
        <v>970.968</v>
      </c>
      <c r="H50" s="136">
        <v>8010.035</v>
      </c>
      <c r="I50" s="136">
        <v>378</v>
      </c>
      <c r="J50" s="136">
        <v>485</v>
      </c>
      <c r="K50" s="137">
        <v>0</v>
      </c>
      <c r="L50" s="149"/>
    </row>
    <row r="51" spans="6:12" ht="9.75" customHeight="1">
      <c r="F51" s="39"/>
      <c r="G51" s="39"/>
      <c r="H51" s="39"/>
      <c r="I51" s="39"/>
      <c r="J51" s="39"/>
      <c r="K51" s="42"/>
      <c r="L51" s="149"/>
    </row>
    <row r="52" spans="3:12" ht="12.75">
      <c r="C52" s="148" t="s">
        <v>316</v>
      </c>
      <c r="F52" s="160">
        <v>56.9</v>
      </c>
      <c r="G52" s="160">
        <v>50</v>
      </c>
      <c r="H52" s="160">
        <v>6.9</v>
      </c>
      <c r="I52" s="136">
        <v>0</v>
      </c>
      <c r="J52" s="136">
        <v>0</v>
      </c>
      <c r="K52" s="137">
        <v>0</v>
      </c>
      <c r="L52" s="149"/>
    </row>
    <row r="53" spans="3:12" ht="12.75">
      <c r="C53" s="148" t="s">
        <v>317</v>
      </c>
      <c r="F53" s="39">
        <v>94.911</v>
      </c>
      <c r="G53" s="39">
        <v>13.985</v>
      </c>
      <c r="H53" s="39">
        <v>65.165</v>
      </c>
      <c r="I53" s="39">
        <v>7.858</v>
      </c>
      <c r="J53" s="39">
        <v>7.903</v>
      </c>
      <c r="K53" s="42">
        <v>0</v>
      </c>
      <c r="L53" s="149"/>
    </row>
    <row r="54" spans="6:12" ht="9.75" customHeight="1">
      <c r="F54" s="39"/>
      <c r="G54" s="39"/>
      <c r="H54" s="39"/>
      <c r="I54" s="39"/>
      <c r="J54" s="39"/>
      <c r="K54" s="42"/>
      <c r="L54" s="149"/>
    </row>
    <row r="55" spans="3:12" ht="12.75">
      <c r="C55" s="148" t="s">
        <v>89</v>
      </c>
      <c r="F55" s="39"/>
      <c r="G55" s="39"/>
      <c r="H55" s="39"/>
      <c r="I55" s="39"/>
      <c r="J55" s="39"/>
      <c r="K55" s="42"/>
      <c r="L55" s="149"/>
    </row>
    <row r="56" spans="4:12" ht="12.75">
      <c r="D56" s="148" t="s">
        <v>90</v>
      </c>
      <c r="F56" s="136">
        <v>0</v>
      </c>
      <c r="G56" s="137">
        <v>0</v>
      </c>
      <c r="H56" s="136">
        <v>0</v>
      </c>
      <c r="I56" s="136">
        <v>0</v>
      </c>
      <c r="J56" s="136">
        <v>0</v>
      </c>
      <c r="K56" s="137">
        <f>K58-K50-K52+K53</f>
        <v>0</v>
      </c>
      <c r="L56" s="149"/>
    </row>
    <row r="57" spans="6:12" ht="9.75" customHeight="1">
      <c r="F57" s="39"/>
      <c r="G57" s="39"/>
      <c r="H57" s="39"/>
      <c r="I57" s="39"/>
      <c r="J57" s="39"/>
      <c r="K57" s="42"/>
      <c r="L57" s="149"/>
    </row>
    <row r="58" spans="2:12" ht="12.75">
      <c r="B58" s="148" t="s">
        <v>318</v>
      </c>
      <c r="F58" s="39">
        <v>9805.675</v>
      </c>
      <c r="G58" s="39">
        <v>1006.983</v>
      </c>
      <c r="H58" s="39">
        <v>7951.77</v>
      </c>
      <c r="I58" s="39">
        <v>370.208</v>
      </c>
      <c r="J58" s="39">
        <v>476.714</v>
      </c>
      <c r="K58" s="42">
        <v>0</v>
      </c>
      <c r="L58" s="149"/>
    </row>
    <row r="59" spans="6:12" ht="9.75" customHeight="1">
      <c r="F59" s="154"/>
      <c r="G59" s="155"/>
      <c r="H59" s="155"/>
      <c r="I59" s="155"/>
      <c r="J59" s="155"/>
      <c r="K59" s="154"/>
      <c r="L59" s="149"/>
    </row>
    <row r="60" spans="3:12" ht="12.75">
      <c r="C60" s="148" t="s">
        <v>92</v>
      </c>
      <c r="F60" s="161">
        <v>0.7556491966896135</v>
      </c>
      <c r="G60" s="161">
        <v>0.26262238748905287</v>
      </c>
      <c r="H60" s="161">
        <v>0.8697918313115084</v>
      </c>
      <c r="I60" s="161">
        <v>0.040494618718369735</v>
      </c>
      <c r="J60" s="161">
        <v>0.03673674185109056</v>
      </c>
      <c r="K60" s="42">
        <v>0</v>
      </c>
      <c r="L60" s="149"/>
    </row>
    <row r="61" spans="6:12" ht="9.75" customHeight="1">
      <c r="F61" s="41"/>
      <c r="G61" s="41"/>
      <c r="H61" s="41"/>
      <c r="I61" s="41"/>
      <c r="J61" s="41"/>
      <c r="K61" s="43"/>
      <c r="L61" s="149"/>
    </row>
    <row r="62" spans="3:12" ht="12.75">
      <c r="C62" s="148" t="s">
        <v>93</v>
      </c>
      <c r="F62" s="41"/>
      <c r="G62" s="41"/>
      <c r="H62" s="41"/>
      <c r="I62" s="41"/>
      <c r="J62" s="41"/>
      <c r="K62" s="43"/>
      <c r="L62" s="149"/>
    </row>
    <row r="63" spans="4:12" ht="12.75">
      <c r="D63" s="148" t="s">
        <v>319</v>
      </c>
      <c r="F63" s="138">
        <f>F58/F50%-100</f>
        <v>-0.38614600262543775</v>
      </c>
      <c r="G63" s="138">
        <f>G58/G50%-100</f>
        <v>3.709185060681719</v>
      </c>
      <c r="H63" s="138">
        <f>H58/H50%-100</f>
        <v>-0.727400067540259</v>
      </c>
      <c r="I63" s="138">
        <f>I58/I50%-100</f>
        <v>-2.0613756613756493</v>
      </c>
      <c r="J63" s="138">
        <f>J58/J50%-100</f>
        <v>-1.7084536082474102</v>
      </c>
      <c r="K63" s="42">
        <v>0</v>
      </c>
      <c r="L63" s="149"/>
    </row>
    <row r="64" spans="6:12" ht="9.75" customHeight="1">
      <c r="F64" s="159"/>
      <c r="G64" s="159"/>
      <c r="H64" s="159"/>
      <c r="I64" s="159"/>
      <c r="J64" s="159"/>
      <c r="K64" s="159"/>
      <c r="L64" s="149"/>
    </row>
    <row r="65" spans="1:12" ht="12.75">
      <c r="A65" s="148" t="s">
        <v>96</v>
      </c>
      <c r="F65" s="159"/>
      <c r="G65" s="159"/>
      <c r="H65" s="159"/>
      <c r="I65" s="159"/>
      <c r="J65" s="159"/>
      <c r="K65" s="159"/>
      <c r="L65" s="149"/>
    </row>
    <row r="66" spans="6:12" ht="9.75" customHeight="1">
      <c r="F66" s="159"/>
      <c r="G66" s="159"/>
      <c r="H66" s="159"/>
      <c r="I66" s="159"/>
      <c r="J66" s="159"/>
      <c r="K66" s="159"/>
      <c r="L66" s="149"/>
    </row>
    <row r="67" spans="1:12" ht="12.75">
      <c r="A67" s="148" t="s">
        <v>97</v>
      </c>
      <c r="F67" s="44"/>
      <c r="G67" s="44"/>
      <c r="H67" s="44"/>
      <c r="I67" s="44"/>
      <c r="J67" s="44"/>
      <c r="K67" s="44"/>
      <c r="L67" s="149"/>
    </row>
    <row r="68" spans="2:12" ht="12.75">
      <c r="B68" s="148" t="s">
        <v>91</v>
      </c>
      <c r="F68" s="136">
        <v>188094.859</v>
      </c>
      <c r="G68" s="136">
        <v>43789.308</v>
      </c>
      <c r="H68" s="136">
        <v>122468.329</v>
      </c>
      <c r="I68" s="136">
        <v>3820</v>
      </c>
      <c r="J68" s="136">
        <v>16000</v>
      </c>
      <c r="K68" s="137">
        <v>2017.604</v>
      </c>
      <c r="L68" s="149"/>
    </row>
    <row r="69" spans="2:12" ht="12.75">
      <c r="B69" s="148" t="s">
        <v>318</v>
      </c>
      <c r="F69" s="39">
        <v>328971.857</v>
      </c>
      <c r="G69" s="39">
        <v>72469.514</v>
      </c>
      <c r="H69" s="39">
        <v>176173.807</v>
      </c>
      <c r="I69" s="39">
        <v>7000</v>
      </c>
      <c r="J69" s="39">
        <v>72000</v>
      </c>
      <c r="K69" s="42">
        <v>1328.536</v>
      </c>
      <c r="L69" s="149"/>
    </row>
    <row r="70" spans="1:12" ht="12.75">
      <c r="A70" s="133"/>
      <c r="B70" s="133"/>
      <c r="C70" s="133"/>
      <c r="D70" s="133"/>
      <c r="E70" s="133"/>
      <c r="F70" s="136"/>
      <c r="G70" s="136"/>
      <c r="H70" s="136"/>
      <c r="I70" s="136"/>
      <c r="J70" s="136"/>
      <c r="K70" s="137"/>
      <c r="L70" s="149"/>
    </row>
    <row r="71" spans="1:12" ht="12.75">
      <c r="A71" s="133" t="s">
        <v>303</v>
      </c>
      <c r="B71" s="133"/>
      <c r="C71" s="133"/>
      <c r="D71" s="133"/>
      <c r="E71" s="133"/>
      <c r="F71" s="136"/>
      <c r="G71" s="136"/>
      <c r="H71" s="136"/>
      <c r="I71" s="136"/>
      <c r="J71" s="136"/>
      <c r="K71" s="137"/>
      <c r="L71" s="149"/>
    </row>
    <row r="72" spans="1:12" ht="12.75">
      <c r="A72" s="133"/>
      <c r="B72" s="148" t="s">
        <v>91</v>
      </c>
      <c r="F72" s="136">
        <v>100985</v>
      </c>
      <c r="G72" s="136">
        <v>100985</v>
      </c>
      <c r="H72" s="136">
        <v>0</v>
      </c>
      <c r="I72" s="136">
        <v>0</v>
      </c>
      <c r="J72" s="136">
        <v>0</v>
      </c>
      <c r="K72" s="137">
        <v>0</v>
      </c>
      <c r="L72" s="149"/>
    </row>
    <row r="73" spans="1:12" ht="12.75">
      <c r="A73" s="133"/>
      <c r="B73" s="148" t="s">
        <v>318</v>
      </c>
      <c r="F73" s="136">
        <v>100000</v>
      </c>
      <c r="G73" s="136">
        <v>100000</v>
      </c>
      <c r="H73" s="136">
        <v>0</v>
      </c>
      <c r="I73" s="136">
        <v>0</v>
      </c>
      <c r="J73" s="136">
        <v>0</v>
      </c>
      <c r="K73" s="137">
        <v>0</v>
      </c>
      <c r="L73" s="149"/>
    </row>
    <row r="74" spans="1:11" ht="15">
      <c r="A74" s="133" t="s">
        <v>98</v>
      </c>
      <c r="B74" s="133"/>
      <c r="C74" s="133"/>
      <c r="D74" s="133"/>
      <c r="E74" s="133"/>
      <c r="F74" s="215"/>
      <c r="G74" s="215"/>
      <c r="H74" s="215"/>
      <c r="I74" s="215"/>
      <c r="J74" s="215"/>
      <c r="K74" s="134"/>
    </row>
    <row r="75" spans="1:11" ht="14.25">
      <c r="A75" s="141" t="s">
        <v>296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</row>
  </sheetData>
  <sheetProtection/>
  <mergeCells count="11">
    <mergeCell ref="K5:K9"/>
    <mergeCell ref="F10:K10"/>
    <mergeCell ref="A1:K1"/>
    <mergeCell ref="A2:K2"/>
    <mergeCell ref="A4:E10"/>
    <mergeCell ref="F4:F9"/>
    <mergeCell ref="G4:K4"/>
    <mergeCell ref="G5:G9"/>
    <mergeCell ref="H5:H9"/>
    <mergeCell ref="I5:I9"/>
    <mergeCell ref="J5:J9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5" r:id="rId1"/>
  <headerFooter alignWithMargins="0"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I88" sqref="I88"/>
    </sheetView>
  </sheetViews>
  <sheetFormatPr defaultColWidth="10.28125" defaultRowHeight="12.75"/>
  <cols>
    <col min="1" max="2" width="1.1484375" style="45" customWidth="1"/>
    <col min="3" max="3" width="5.28125" style="45" customWidth="1"/>
    <col min="4" max="4" width="8.00390625" style="45" customWidth="1"/>
    <col min="5" max="6" width="1.1484375" style="45" customWidth="1"/>
    <col min="7" max="7" width="6.00390625" style="45" customWidth="1"/>
    <col min="8" max="8" width="0.5625" style="58" customWidth="1"/>
    <col min="9" max="9" width="8.140625" style="45" customWidth="1"/>
    <col min="10" max="10" width="8.57421875" style="45" customWidth="1"/>
    <col min="11" max="11" width="9.8515625" style="45" customWidth="1"/>
    <col min="12" max="12" width="9.140625" style="45" customWidth="1"/>
    <col min="13" max="14" width="9.8515625" style="45" customWidth="1"/>
    <col min="15" max="15" width="8.7109375" style="45" customWidth="1"/>
    <col min="16" max="17" width="7.8515625" style="45" customWidth="1"/>
    <col min="18" max="19" width="10.28125" style="57" customWidth="1"/>
    <col min="20" max="20" width="10.7109375" style="45" bestFit="1" customWidth="1"/>
    <col min="21" max="21" width="10.28125" style="45" customWidth="1"/>
    <col min="22" max="22" width="10.28125" style="46" customWidth="1"/>
    <col min="23" max="16384" width="10.28125" style="45" customWidth="1"/>
  </cols>
  <sheetData>
    <row r="1" spans="1:18" ht="12.75">
      <c r="A1" s="45" t="s">
        <v>0</v>
      </c>
      <c r="B1" s="301" t="s">
        <v>42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</row>
    <row r="2" spans="1:18" ht="9" customHeight="1">
      <c r="A2" s="47"/>
      <c r="B2" s="48"/>
      <c r="C2" s="48"/>
      <c r="D2" s="48" t="s">
        <v>0</v>
      </c>
      <c r="E2" s="48"/>
      <c r="F2" s="48"/>
      <c r="G2" s="48"/>
      <c r="H2" s="49"/>
      <c r="I2" s="48"/>
      <c r="J2" s="48"/>
      <c r="K2" s="48"/>
      <c r="L2" s="48"/>
      <c r="M2" s="48"/>
      <c r="N2" s="48"/>
      <c r="O2" s="48"/>
      <c r="P2" s="48"/>
      <c r="Q2" s="50"/>
      <c r="R2" s="50"/>
    </row>
    <row r="3" spans="1:18" ht="12.75">
      <c r="A3" s="302" t="s">
        <v>43</v>
      </c>
      <c r="B3" s="303"/>
      <c r="C3" s="303"/>
      <c r="D3" s="303"/>
      <c r="E3" s="303"/>
      <c r="F3" s="303"/>
      <c r="G3" s="303"/>
      <c r="H3" s="304"/>
      <c r="I3" s="309" t="s">
        <v>44</v>
      </c>
      <c r="J3" s="310"/>
      <c r="K3" s="309" t="s">
        <v>45</v>
      </c>
      <c r="L3" s="315"/>
      <c r="M3" s="310"/>
      <c r="N3" s="318" t="s">
        <v>241</v>
      </c>
      <c r="O3" s="319"/>
      <c r="P3" s="294" t="s">
        <v>46</v>
      </c>
      <c r="Q3" s="294" t="s">
        <v>244</v>
      </c>
      <c r="R3" s="318" t="s">
        <v>285</v>
      </c>
    </row>
    <row r="4" spans="1:18" ht="12.75">
      <c r="A4" s="305"/>
      <c r="B4" s="305"/>
      <c r="C4" s="305"/>
      <c r="D4" s="305"/>
      <c r="E4" s="305"/>
      <c r="F4" s="305"/>
      <c r="G4" s="305"/>
      <c r="H4" s="306"/>
      <c r="I4" s="311"/>
      <c r="J4" s="312"/>
      <c r="K4" s="311"/>
      <c r="L4" s="316"/>
      <c r="M4" s="312"/>
      <c r="N4" s="320"/>
      <c r="O4" s="321"/>
      <c r="P4" s="295"/>
      <c r="Q4" s="295"/>
      <c r="R4" s="324"/>
    </row>
    <row r="5" spans="1:18" ht="12.75">
      <c r="A5" s="305"/>
      <c r="B5" s="305"/>
      <c r="C5" s="305"/>
      <c r="D5" s="305"/>
      <c r="E5" s="305"/>
      <c r="F5" s="305"/>
      <c r="G5" s="305"/>
      <c r="H5" s="306"/>
      <c r="I5" s="313"/>
      <c r="J5" s="314"/>
      <c r="K5" s="313"/>
      <c r="L5" s="317"/>
      <c r="M5" s="314"/>
      <c r="N5" s="322"/>
      <c r="O5" s="323"/>
      <c r="P5" s="295"/>
      <c r="Q5" s="295"/>
      <c r="R5" s="324"/>
    </row>
    <row r="6" spans="1:18" ht="12.75">
      <c r="A6" s="305"/>
      <c r="B6" s="305"/>
      <c r="C6" s="305"/>
      <c r="D6" s="305"/>
      <c r="E6" s="305"/>
      <c r="F6" s="305"/>
      <c r="G6" s="305"/>
      <c r="H6" s="306"/>
      <c r="I6" s="291" t="s">
        <v>47</v>
      </c>
      <c r="J6" s="291" t="s">
        <v>48</v>
      </c>
      <c r="K6" s="291" t="s">
        <v>49</v>
      </c>
      <c r="L6" s="291" t="s">
        <v>243</v>
      </c>
      <c r="M6" s="291" t="s">
        <v>50</v>
      </c>
      <c r="N6" s="294" t="s">
        <v>242</v>
      </c>
      <c r="O6" s="294" t="s">
        <v>51</v>
      </c>
      <c r="P6" s="295"/>
      <c r="Q6" s="295"/>
      <c r="R6" s="324"/>
    </row>
    <row r="7" spans="1:18" ht="12.75">
      <c r="A7" s="305"/>
      <c r="B7" s="305"/>
      <c r="C7" s="305"/>
      <c r="D7" s="305"/>
      <c r="E7" s="305"/>
      <c r="F7" s="305"/>
      <c r="G7" s="305"/>
      <c r="H7" s="306"/>
      <c r="I7" s="292"/>
      <c r="J7" s="292"/>
      <c r="K7" s="292"/>
      <c r="L7" s="292"/>
      <c r="M7" s="292"/>
      <c r="N7" s="295"/>
      <c r="O7" s="295"/>
      <c r="P7" s="295"/>
      <c r="Q7" s="295"/>
      <c r="R7" s="324"/>
    </row>
    <row r="8" spans="1:18" ht="12.75">
      <c r="A8" s="305"/>
      <c r="B8" s="305"/>
      <c r="C8" s="305"/>
      <c r="D8" s="305"/>
      <c r="E8" s="305"/>
      <c r="F8" s="305"/>
      <c r="G8" s="305"/>
      <c r="H8" s="306"/>
      <c r="I8" s="292"/>
      <c r="J8" s="292"/>
      <c r="K8" s="292"/>
      <c r="L8" s="292"/>
      <c r="M8" s="292"/>
      <c r="N8" s="295"/>
      <c r="O8" s="295"/>
      <c r="P8" s="295"/>
      <c r="Q8" s="295"/>
      <c r="R8" s="324"/>
    </row>
    <row r="9" spans="1:25" ht="12.75">
      <c r="A9" s="305"/>
      <c r="B9" s="305"/>
      <c r="C9" s="305"/>
      <c r="D9" s="305"/>
      <c r="E9" s="305"/>
      <c r="F9" s="305"/>
      <c r="G9" s="305"/>
      <c r="H9" s="306"/>
      <c r="I9" s="293"/>
      <c r="J9" s="293"/>
      <c r="K9" s="293"/>
      <c r="L9" s="293"/>
      <c r="M9" s="293"/>
      <c r="N9" s="296"/>
      <c r="O9" s="296"/>
      <c r="P9" s="296"/>
      <c r="Q9" s="296"/>
      <c r="R9" s="325"/>
      <c r="U9" s="146"/>
      <c r="V9" s="162"/>
      <c r="W9" s="146"/>
      <c r="X9" s="146"/>
      <c r="Y9" s="146"/>
    </row>
    <row r="10" spans="1:18" ht="15" customHeight="1">
      <c r="A10" s="307"/>
      <c r="B10" s="307"/>
      <c r="C10" s="307"/>
      <c r="D10" s="307"/>
      <c r="E10" s="307"/>
      <c r="F10" s="307"/>
      <c r="G10" s="307"/>
      <c r="H10" s="308"/>
      <c r="I10" s="51" t="s">
        <v>32</v>
      </c>
      <c r="J10" s="52"/>
      <c r="K10" s="52"/>
      <c r="L10" s="52"/>
      <c r="M10" s="52"/>
      <c r="N10" s="52"/>
      <c r="O10" s="52"/>
      <c r="P10" s="52"/>
      <c r="Q10" s="52"/>
      <c r="R10" s="52"/>
    </row>
    <row r="11" spans="1:27" ht="11.25" customHeight="1">
      <c r="A11" s="53"/>
      <c r="B11" s="54"/>
      <c r="C11" s="54"/>
      <c r="D11" s="54"/>
      <c r="E11" s="54"/>
      <c r="F11" s="54"/>
      <c r="G11" s="54"/>
      <c r="H11" s="55"/>
      <c r="I11" s="54"/>
      <c r="J11" s="54"/>
      <c r="K11" s="54"/>
      <c r="L11" s="54"/>
      <c r="M11" s="54"/>
      <c r="N11" s="54"/>
      <c r="O11" s="54"/>
      <c r="P11" s="54"/>
      <c r="Q11" s="54"/>
      <c r="R11" s="56"/>
      <c r="S11" s="163"/>
      <c r="T11" s="164"/>
      <c r="U11" s="164"/>
      <c r="V11" s="164"/>
      <c r="W11" s="164"/>
      <c r="X11" s="164"/>
      <c r="Y11" s="164"/>
      <c r="Z11" s="164"/>
      <c r="AA11" s="164"/>
    </row>
    <row r="12" spans="1:27" ht="12" customHeight="1">
      <c r="A12" s="300" t="s">
        <v>324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163"/>
      <c r="T12" s="164"/>
      <c r="U12" s="164"/>
      <c r="V12" s="164"/>
      <c r="W12" s="164"/>
      <c r="X12" s="164"/>
      <c r="Y12" s="164"/>
      <c r="Z12" s="164"/>
      <c r="AA12" s="164"/>
    </row>
    <row r="13" spans="1:27" ht="12.75">
      <c r="A13" s="55" t="s">
        <v>33</v>
      </c>
      <c r="B13" s="55"/>
      <c r="C13" s="55"/>
      <c r="D13" s="55"/>
      <c r="E13" s="55"/>
      <c r="F13" s="55"/>
      <c r="G13" s="55"/>
      <c r="H13" s="55"/>
      <c r="N13" s="46"/>
      <c r="P13" s="57"/>
      <c r="S13" s="163"/>
      <c r="T13" s="164"/>
      <c r="U13" s="164"/>
      <c r="V13" s="164"/>
      <c r="W13" s="164"/>
      <c r="X13" s="164"/>
      <c r="Y13" s="164"/>
      <c r="Z13" s="164"/>
      <c r="AA13" s="164"/>
    </row>
    <row r="14" spans="1:27" ht="12.75">
      <c r="A14" s="55"/>
      <c r="B14" s="55"/>
      <c r="C14" s="55" t="s">
        <v>52</v>
      </c>
      <c r="D14" s="55"/>
      <c r="E14" s="55"/>
      <c r="F14" s="55"/>
      <c r="G14" s="55"/>
      <c r="H14" s="55"/>
      <c r="P14" s="57"/>
      <c r="S14" s="163"/>
      <c r="T14" s="164"/>
      <c r="U14" s="164"/>
      <c r="V14" s="164"/>
      <c r="W14" s="164"/>
      <c r="X14" s="164"/>
      <c r="Y14" s="164"/>
      <c r="Z14" s="164"/>
      <c r="AA14" s="164"/>
    </row>
    <row r="15" spans="16:27" ht="8.25" customHeight="1">
      <c r="P15" s="57"/>
      <c r="S15" s="163"/>
      <c r="T15" s="164"/>
      <c r="U15" s="164"/>
      <c r="V15" s="164"/>
      <c r="W15" s="164"/>
      <c r="X15" s="164"/>
      <c r="Y15" s="164"/>
      <c r="Z15" s="164"/>
      <c r="AA15" s="164"/>
    </row>
    <row r="16" spans="1:27" ht="12.75">
      <c r="A16" s="102" t="s">
        <v>76</v>
      </c>
      <c r="I16" s="39">
        <v>185.613</v>
      </c>
      <c r="J16" s="39">
        <v>148630.156</v>
      </c>
      <c r="K16" s="39">
        <v>877821.286</v>
      </c>
      <c r="L16" s="39">
        <v>98560.155</v>
      </c>
      <c r="M16" s="39">
        <v>779261.131</v>
      </c>
      <c r="N16" s="39">
        <v>385261.388</v>
      </c>
      <c r="O16" s="39">
        <v>92169.134</v>
      </c>
      <c r="P16" s="39">
        <v>1597.765</v>
      </c>
      <c r="Q16" s="39">
        <v>3766.608</v>
      </c>
      <c r="R16" s="42">
        <v>1410871.795</v>
      </c>
      <c r="S16" s="163"/>
      <c r="T16" s="164"/>
      <c r="U16" s="164"/>
      <c r="V16" s="164"/>
      <c r="W16" s="164"/>
      <c r="X16" s="164"/>
      <c r="Y16" s="164"/>
      <c r="Z16" s="164"/>
      <c r="AA16" s="164"/>
    </row>
    <row r="17" spans="9:27" ht="8.25" customHeight="1">
      <c r="I17" s="39"/>
      <c r="J17" s="39"/>
      <c r="K17" s="39"/>
      <c r="L17" s="39"/>
      <c r="M17" s="39"/>
      <c r="N17" s="39"/>
      <c r="O17" s="39"/>
      <c r="P17" s="39"/>
      <c r="Q17" s="39"/>
      <c r="R17" s="42"/>
      <c r="S17" s="163"/>
      <c r="T17" s="164"/>
      <c r="U17" s="164"/>
      <c r="V17" s="164"/>
      <c r="W17" s="164"/>
      <c r="X17" s="164"/>
      <c r="Y17" s="164"/>
      <c r="Z17" s="164"/>
      <c r="AA17" s="164"/>
    </row>
    <row r="18" spans="1:27" ht="12.75">
      <c r="A18" s="45" t="s">
        <v>78</v>
      </c>
      <c r="D18" s="57" t="s">
        <v>264</v>
      </c>
      <c r="E18" s="145" t="s">
        <v>77</v>
      </c>
      <c r="I18" s="39">
        <v>67.613</v>
      </c>
      <c r="J18" s="39">
        <v>16047.649</v>
      </c>
      <c r="K18" s="39">
        <v>55964.116</v>
      </c>
      <c r="L18" s="39">
        <v>6810.897</v>
      </c>
      <c r="M18" s="39">
        <v>49153.219</v>
      </c>
      <c r="N18" s="39">
        <v>40183.917</v>
      </c>
      <c r="O18" s="39">
        <v>8526.421</v>
      </c>
      <c r="P18" s="39">
        <v>70.601</v>
      </c>
      <c r="Q18" s="39">
        <v>318.31</v>
      </c>
      <c r="R18" s="42">
        <v>114367.73</v>
      </c>
      <c r="S18" s="163"/>
      <c r="T18" s="164"/>
      <c r="U18" s="164"/>
      <c r="V18" s="164"/>
      <c r="W18" s="164"/>
      <c r="X18" s="164"/>
      <c r="Y18" s="164"/>
      <c r="Z18" s="164"/>
      <c r="AA18" s="164"/>
    </row>
    <row r="19" spans="9:27" ht="8.25" customHeight="1">
      <c r="I19" s="39"/>
      <c r="J19" s="39"/>
      <c r="K19" s="39"/>
      <c r="L19" s="39"/>
      <c r="M19" s="39"/>
      <c r="N19" s="39"/>
      <c r="O19" s="39"/>
      <c r="P19" s="39"/>
      <c r="Q19" s="39"/>
      <c r="R19" s="42"/>
      <c r="S19" s="163"/>
      <c r="T19" s="164"/>
      <c r="U19" s="164"/>
      <c r="V19" s="164"/>
      <c r="W19" s="164"/>
      <c r="X19" s="164"/>
      <c r="Y19" s="164"/>
      <c r="Z19" s="164"/>
      <c r="AA19" s="164"/>
    </row>
    <row r="20" spans="1:28" s="57" customFormat="1" ht="12.75">
      <c r="A20" s="102" t="s">
        <v>245</v>
      </c>
      <c r="C20" s="104"/>
      <c r="D20" s="145" t="s">
        <v>264</v>
      </c>
      <c r="E20" s="145" t="s">
        <v>78</v>
      </c>
      <c r="F20" s="104"/>
      <c r="G20" s="104"/>
      <c r="H20" s="60"/>
      <c r="I20" s="39">
        <v>167.669</v>
      </c>
      <c r="J20" s="39">
        <v>36421.145</v>
      </c>
      <c r="K20" s="39">
        <v>161986.258</v>
      </c>
      <c r="L20" s="39">
        <v>24586.735</v>
      </c>
      <c r="M20" s="39">
        <v>137399.523</v>
      </c>
      <c r="N20" s="39">
        <v>110454.15</v>
      </c>
      <c r="O20" s="39">
        <v>28527.18</v>
      </c>
      <c r="P20" s="39">
        <v>251.093</v>
      </c>
      <c r="Q20" s="39">
        <v>42.998</v>
      </c>
      <c r="R20" s="42">
        <v>313263.758</v>
      </c>
      <c r="S20" s="163"/>
      <c r="T20" s="164"/>
      <c r="U20" s="164"/>
      <c r="V20" s="164"/>
      <c r="W20" s="164"/>
      <c r="X20" s="164"/>
      <c r="Y20" s="164"/>
      <c r="Z20" s="164"/>
      <c r="AA20" s="164"/>
      <c r="AB20" s="165"/>
    </row>
    <row r="21" spans="1:28" s="57" customFormat="1" ht="6" customHeight="1">
      <c r="A21" s="61"/>
      <c r="H21" s="62"/>
      <c r="I21" s="39"/>
      <c r="J21" s="39"/>
      <c r="K21" s="39"/>
      <c r="L21" s="39"/>
      <c r="M21" s="39"/>
      <c r="N21" s="39"/>
      <c r="O21" s="39"/>
      <c r="P21" s="39"/>
      <c r="Q21" s="39"/>
      <c r="R21" s="42"/>
      <c r="S21" s="166"/>
      <c r="T21" s="166"/>
      <c r="U21" s="166"/>
      <c r="V21" s="166"/>
      <c r="W21" s="166"/>
      <c r="X21" s="164"/>
      <c r="Y21" s="166"/>
      <c r="Z21" s="166"/>
      <c r="AA21" s="166"/>
      <c r="AB21" s="165"/>
    </row>
    <row r="22" spans="1:28" s="57" customFormat="1" ht="12.75">
      <c r="A22" s="63"/>
      <c r="B22" s="103" t="s">
        <v>53</v>
      </c>
      <c r="C22" s="64"/>
      <c r="D22" s="57" t="s">
        <v>264</v>
      </c>
      <c r="E22" s="145" t="s">
        <v>55</v>
      </c>
      <c r="F22" s="104"/>
      <c r="G22" s="59"/>
      <c r="H22" s="60"/>
      <c r="I22" s="39">
        <v>91.92</v>
      </c>
      <c r="J22" s="39">
        <v>24456.276</v>
      </c>
      <c r="K22" s="39">
        <v>129835.138</v>
      </c>
      <c r="L22" s="39">
        <v>20778.58</v>
      </c>
      <c r="M22" s="39">
        <v>109056.558</v>
      </c>
      <c r="N22" s="39">
        <v>75188.963</v>
      </c>
      <c r="O22" s="39">
        <v>19183.475</v>
      </c>
      <c r="P22" s="39">
        <v>150.493</v>
      </c>
      <c r="Q22" s="39">
        <v>95.579</v>
      </c>
      <c r="R22" s="42">
        <v>228223.264</v>
      </c>
      <c r="S22" s="166"/>
      <c r="T22" s="166"/>
      <c r="U22" s="166"/>
      <c r="V22" s="166"/>
      <c r="W22" s="166"/>
      <c r="X22" s="164"/>
      <c r="Y22" s="166"/>
      <c r="Z22" s="166"/>
      <c r="AA22" s="166"/>
      <c r="AB22" s="165"/>
    </row>
    <row r="23" spans="1:28" s="57" customFormat="1" ht="6" customHeight="1">
      <c r="A23" s="63"/>
      <c r="C23" s="64"/>
      <c r="E23" s="59"/>
      <c r="F23" s="59"/>
      <c r="G23" s="59"/>
      <c r="H23" s="60"/>
      <c r="I23" s="39"/>
      <c r="J23" s="39"/>
      <c r="K23" s="39"/>
      <c r="L23" s="39"/>
      <c r="M23" s="39"/>
      <c r="N23" s="39"/>
      <c r="O23" s="39"/>
      <c r="P23" s="39"/>
      <c r="Q23" s="39"/>
      <c r="R23" s="42"/>
      <c r="S23" s="166"/>
      <c r="T23" s="166"/>
      <c r="U23" s="166"/>
      <c r="V23" s="166"/>
      <c r="W23" s="166"/>
      <c r="X23" s="164"/>
      <c r="Y23" s="166"/>
      <c r="Z23" s="166"/>
      <c r="AA23" s="166"/>
      <c r="AB23" s="165"/>
    </row>
    <row r="24" spans="1:28" s="57" customFormat="1" ht="12.75">
      <c r="A24" s="61"/>
      <c r="D24" s="105" t="s">
        <v>54</v>
      </c>
      <c r="F24" s="145" t="s">
        <v>56</v>
      </c>
      <c r="H24" s="60"/>
      <c r="I24" s="39">
        <v>156.486</v>
      </c>
      <c r="J24" s="39">
        <v>15910.98</v>
      </c>
      <c r="K24" s="39">
        <v>74478.696</v>
      </c>
      <c r="L24" s="39">
        <v>14351.035</v>
      </c>
      <c r="M24" s="39">
        <v>60127.661</v>
      </c>
      <c r="N24" s="39">
        <v>53597.278</v>
      </c>
      <c r="O24" s="39">
        <v>11749.183</v>
      </c>
      <c r="P24" s="39">
        <v>107.385</v>
      </c>
      <c r="Q24" s="39">
        <v>0</v>
      </c>
      <c r="R24" s="42">
        <v>141648.973</v>
      </c>
      <c r="S24" s="166"/>
      <c r="T24" s="166"/>
      <c r="U24" s="166"/>
      <c r="V24" s="166"/>
      <c r="W24" s="166"/>
      <c r="X24" s="164"/>
      <c r="Y24" s="166"/>
      <c r="Z24" s="166"/>
      <c r="AA24" s="166"/>
      <c r="AB24" s="165"/>
    </row>
    <row r="25" spans="8:22" s="57" customFormat="1" ht="12.75">
      <c r="H25" s="62"/>
      <c r="I25" s="39"/>
      <c r="J25" s="39"/>
      <c r="K25" s="39"/>
      <c r="L25" s="39"/>
      <c r="M25" s="39"/>
      <c r="N25" s="39"/>
      <c r="O25" s="39"/>
      <c r="P25" s="39"/>
      <c r="Q25" s="39"/>
      <c r="R25" s="42"/>
      <c r="S25" s="167"/>
      <c r="T25" s="167"/>
      <c r="U25" s="167"/>
      <c r="V25" s="168"/>
    </row>
    <row r="26" spans="4:28" s="57" customFormat="1" ht="12" customHeight="1">
      <c r="D26" s="65"/>
      <c r="E26" s="65"/>
      <c r="F26" s="65"/>
      <c r="G26" s="70" t="s">
        <v>246</v>
      </c>
      <c r="H26" s="62"/>
      <c r="I26" s="40">
        <f>I16+I18+I20+I22+I24</f>
        <v>669.3009999999999</v>
      </c>
      <c r="J26" s="40">
        <f aca="true" t="shared" si="0" ref="J26:R26">J16+J18+J20+J22+J24</f>
        <v>241466.206</v>
      </c>
      <c r="K26" s="40">
        <f t="shared" si="0"/>
        <v>1300085.494</v>
      </c>
      <c r="L26" s="40">
        <f t="shared" si="0"/>
        <v>165087.402</v>
      </c>
      <c r="M26" s="40">
        <f t="shared" si="0"/>
        <v>1134998.0920000002</v>
      </c>
      <c r="N26" s="40">
        <f t="shared" si="0"/>
        <v>664685.696</v>
      </c>
      <c r="O26" s="40">
        <f t="shared" si="0"/>
        <v>160155.393</v>
      </c>
      <c r="P26" s="40">
        <f t="shared" si="0"/>
        <v>2177.3370000000004</v>
      </c>
      <c r="Q26" s="40">
        <f t="shared" si="0"/>
        <v>4223.495</v>
      </c>
      <c r="R26" s="169">
        <f t="shared" si="0"/>
        <v>2208375.5199999996</v>
      </c>
      <c r="S26" s="165"/>
      <c r="T26" s="165"/>
      <c r="U26" s="165"/>
      <c r="V26" s="165"/>
      <c r="W26" s="165"/>
      <c r="X26" s="165"/>
      <c r="Y26" s="165"/>
      <c r="Z26" s="165"/>
      <c r="AA26" s="165"/>
      <c r="AB26" s="165"/>
    </row>
    <row r="27" spans="8:23" s="57" customFormat="1" ht="8.25" customHeight="1">
      <c r="H27" s="62"/>
      <c r="I27" s="44"/>
      <c r="J27" s="44"/>
      <c r="K27" s="44"/>
      <c r="L27" s="44"/>
      <c r="M27" s="44"/>
      <c r="N27" s="44"/>
      <c r="O27" s="44"/>
      <c r="P27" s="44"/>
      <c r="Q27" s="44"/>
      <c r="R27" s="44"/>
      <c r="T27" s="165"/>
      <c r="U27" s="165"/>
      <c r="V27" s="166"/>
      <c r="W27" s="165"/>
    </row>
    <row r="28" spans="8:22" s="57" customFormat="1" ht="8.25" customHeight="1">
      <c r="H28" s="62"/>
      <c r="I28" s="44"/>
      <c r="J28" s="44"/>
      <c r="K28" s="44"/>
      <c r="L28" s="44"/>
      <c r="M28" s="44"/>
      <c r="N28" s="44"/>
      <c r="O28" s="44"/>
      <c r="P28" s="44"/>
      <c r="Q28" s="44"/>
      <c r="R28" s="44"/>
      <c r="V28" s="170"/>
    </row>
    <row r="29" spans="1:22" s="57" customFormat="1" ht="12.75">
      <c r="A29" s="61" t="s">
        <v>38</v>
      </c>
      <c r="B29" s="61"/>
      <c r="C29" s="61"/>
      <c r="D29" s="61"/>
      <c r="E29" s="61"/>
      <c r="F29" s="61"/>
      <c r="G29" s="61"/>
      <c r="H29" s="65"/>
      <c r="I29" s="106"/>
      <c r="J29" s="44"/>
      <c r="K29" s="44"/>
      <c r="L29" s="44"/>
      <c r="M29" s="44"/>
      <c r="N29" s="44"/>
      <c r="O29" s="44"/>
      <c r="P29" s="44"/>
      <c r="Q29" s="44"/>
      <c r="R29" s="44"/>
      <c r="V29" s="170"/>
    </row>
    <row r="30" spans="1:22" s="57" customFormat="1" ht="12.75">
      <c r="A30" s="61"/>
      <c r="B30" s="61"/>
      <c r="C30" s="61" t="s">
        <v>52</v>
      </c>
      <c r="D30" s="61"/>
      <c r="E30" s="61"/>
      <c r="F30" s="61"/>
      <c r="G30" s="61"/>
      <c r="H30" s="65"/>
      <c r="I30" s="44"/>
      <c r="J30" s="44"/>
      <c r="K30" s="44"/>
      <c r="L30" s="44"/>
      <c r="M30" s="44"/>
      <c r="N30" s="44"/>
      <c r="O30" s="44"/>
      <c r="P30" s="44"/>
      <c r="Q30" s="44"/>
      <c r="R30" s="44"/>
      <c r="V30" s="170"/>
    </row>
    <row r="31" spans="8:22" s="57" customFormat="1" ht="8.25" customHeight="1">
      <c r="H31" s="62"/>
      <c r="I31" s="44" t="s">
        <v>0</v>
      </c>
      <c r="J31" s="44"/>
      <c r="K31" s="44"/>
      <c r="L31" s="44"/>
      <c r="M31" s="44"/>
      <c r="N31" s="44"/>
      <c r="O31" s="44"/>
      <c r="P31" s="44"/>
      <c r="Q31" s="44"/>
      <c r="R31" s="44"/>
      <c r="V31" s="170"/>
    </row>
    <row r="32" spans="2:22" s="57" customFormat="1" ht="12.75">
      <c r="B32" s="145" t="s">
        <v>57</v>
      </c>
      <c r="C32" s="104"/>
      <c r="D32" s="104"/>
      <c r="E32" s="104"/>
      <c r="F32" s="104"/>
      <c r="G32" s="104"/>
      <c r="H32" s="60"/>
      <c r="I32" s="39">
        <v>33.668</v>
      </c>
      <c r="J32" s="39">
        <v>2951.866</v>
      </c>
      <c r="K32" s="39">
        <v>11856.019</v>
      </c>
      <c r="L32" s="39">
        <v>2880.681</v>
      </c>
      <c r="M32" s="39">
        <v>8975.338</v>
      </c>
      <c r="N32" s="39">
        <v>9284.482</v>
      </c>
      <c r="O32" s="39">
        <v>1502.05</v>
      </c>
      <c r="P32" s="39">
        <v>7.172</v>
      </c>
      <c r="Q32" s="39">
        <v>0</v>
      </c>
      <c r="R32" s="42">
        <v>22754.576</v>
      </c>
      <c r="T32" s="167"/>
      <c r="U32" s="165"/>
      <c r="V32" s="170"/>
    </row>
    <row r="33" spans="1:22" s="57" customFormat="1" ht="6" customHeight="1">
      <c r="A33" s="107"/>
      <c r="B33" s="108"/>
      <c r="C33" s="108"/>
      <c r="D33" s="108"/>
      <c r="E33" s="108"/>
      <c r="F33" s="108"/>
      <c r="G33" s="108"/>
      <c r="H33" s="62"/>
      <c r="I33" s="39"/>
      <c r="J33" s="39"/>
      <c r="K33" s="39"/>
      <c r="L33" s="39"/>
      <c r="M33" s="39"/>
      <c r="N33" s="39"/>
      <c r="O33" s="39"/>
      <c r="P33" s="39"/>
      <c r="Q33" s="39"/>
      <c r="R33" s="42"/>
      <c r="T33" s="167"/>
      <c r="U33" s="165"/>
      <c r="V33" s="170"/>
    </row>
    <row r="34" spans="2:22" s="57" customFormat="1" ht="12.75">
      <c r="B34" s="114" t="s">
        <v>58</v>
      </c>
      <c r="D34" s="108" t="s">
        <v>264</v>
      </c>
      <c r="F34" s="145" t="s">
        <v>56</v>
      </c>
      <c r="H34" s="60"/>
      <c r="I34" s="39">
        <v>780.547</v>
      </c>
      <c r="J34" s="39">
        <v>44254.868</v>
      </c>
      <c r="K34" s="39">
        <v>223206.647</v>
      </c>
      <c r="L34" s="39">
        <v>42630.951</v>
      </c>
      <c r="M34" s="39">
        <v>180575.696</v>
      </c>
      <c r="N34" s="39">
        <v>208707.573</v>
      </c>
      <c r="O34" s="39">
        <v>28792.866</v>
      </c>
      <c r="P34" s="39">
        <v>710.975</v>
      </c>
      <c r="Q34" s="39">
        <v>329.037</v>
      </c>
      <c r="R34" s="42">
        <v>464151.562</v>
      </c>
      <c r="T34" s="167"/>
      <c r="U34" s="165"/>
      <c r="V34" s="167"/>
    </row>
    <row r="35" spans="1:22" s="57" customFormat="1" ht="6" customHeight="1">
      <c r="A35" s="110"/>
      <c r="B35" s="110"/>
      <c r="C35" s="110"/>
      <c r="D35" s="108"/>
      <c r="E35" s="108"/>
      <c r="F35" s="108"/>
      <c r="G35" s="108"/>
      <c r="H35" s="62"/>
      <c r="I35" s="39"/>
      <c r="J35" s="39"/>
      <c r="K35" s="39"/>
      <c r="L35" s="39"/>
      <c r="M35" s="39"/>
      <c r="N35" s="39"/>
      <c r="O35" s="39"/>
      <c r="P35" s="39"/>
      <c r="Q35" s="39"/>
      <c r="R35" s="42"/>
      <c r="T35" s="167"/>
      <c r="U35" s="165"/>
      <c r="V35" s="167"/>
    </row>
    <row r="36" spans="2:22" s="57" customFormat="1" ht="12.75">
      <c r="B36" s="114" t="s">
        <v>59</v>
      </c>
      <c r="D36" s="108" t="s">
        <v>264</v>
      </c>
      <c r="F36" s="145" t="s">
        <v>58</v>
      </c>
      <c r="H36" s="60"/>
      <c r="I36" s="39">
        <v>2915.379</v>
      </c>
      <c r="J36" s="39">
        <v>79852.634</v>
      </c>
      <c r="K36" s="39">
        <v>533014.32</v>
      </c>
      <c r="L36" s="39">
        <v>111679.439</v>
      </c>
      <c r="M36" s="39">
        <v>421334.881</v>
      </c>
      <c r="N36" s="39">
        <v>347096.254</v>
      </c>
      <c r="O36" s="39">
        <v>57335.899</v>
      </c>
      <c r="P36" s="39">
        <v>1200.497</v>
      </c>
      <c r="Q36" s="39">
        <v>473.082</v>
      </c>
      <c r="R36" s="42">
        <v>910208.626</v>
      </c>
      <c r="T36" s="165"/>
      <c r="U36" s="165"/>
      <c r="V36" s="167"/>
    </row>
    <row r="37" spans="1:22" s="57" customFormat="1" ht="6" customHeight="1">
      <c r="A37" s="111"/>
      <c r="B37" s="110"/>
      <c r="C37" s="109"/>
      <c r="D37" s="108"/>
      <c r="E37" s="104"/>
      <c r="F37" s="104"/>
      <c r="G37" s="104"/>
      <c r="H37" s="60"/>
      <c r="I37" s="39"/>
      <c r="J37" s="39"/>
      <c r="K37" s="39"/>
      <c r="L37" s="39"/>
      <c r="M37" s="39"/>
      <c r="N37" s="39"/>
      <c r="O37" s="39"/>
      <c r="P37" s="39"/>
      <c r="Q37" s="39"/>
      <c r="R37" s="42"/>
      <c r="T37" s="167"/>
      <c r="U37" s="165"/>
      <c r="V37" s="167"/>
    </row>
    <row r="38" spans="1:24" s="57" customFormat="1" ht="12.75">
      <c r="A38" s="112"/>
      <c r="C38" s="114" t="s">
        <v>60</v>
      </c>
      <c r="D38" s="108" t="s">
        <v>264</v>
      </c>
      <c r="F38" s="145" t="s">
        <v>59</v>
      </c>
      <c r="H38" s="60"/>
      <c r="I38" s="39">
        <v>5836.603</v>
      </c>
      <c r="J38" s="171">
        <v>71201.198</v>
      </c>
      <c r="K38" s="171">
        <v>327737.426</v>
      </c>
      <c r="L38" s="171">
        <v>65063.598</v>
      </c>
      <c r="M38" s="39">
        <v>262673.828</v>
      </c>
      <c r="N38" s="171">
        <v>353877.401</v>
      </c>
      <c r="O38" s="171">
        <v>38359.933</v>
      </c>
      <c r="P38" s="171">
        <v>1622.883</v>
      </c>
      <c r="Q38" s="171">
        <v>1302.452</v>
      </c>
      <c r="R38" s="42">
        <v>734874.298</v>
      </c>
      <c r="T38" s="167"/>
      <c r="U38" s="165"/>
      <c r="V38" s="167"/>
      <c r="W38" s="165"/>
      <c r="X38" s="165"/>
    </row>
    <row r="39" spans="1:22" s="57" customFormat="1" ht="6" customHeight="1">
      <c r="A39" s="111"/>
      <c r="B39" s="110"/>
      <c r="C39" s="109"/>
      <c r="D39" s="108"/>
      <c r="E39" s="104"/>
      <c r="F39" s="104"/>
      <c r="G39" s="104"/>
      <c r="H39" s="60"/>
      <c r="I39" s="171"/>
      <c r="J39" s="171"/>
      <c r="K39" s="171"/>
      <c r="L39" s="171"/>
      <c r="M39" s="171"/>
      <c r="N39" s="171"/>
      <c r="O39" s="171"/>
      <c r="P39" s="171"/>
      <c r="Q39" s="171"/>
      <c r="R39" s="172"/>
      <c r="T39" s="167"/>
      <c r="U39" s="165"/>
      <c r="V39" s="167"/>
    </row>
    <row r="40" spans="1:22" s="57" customFormat="1" ht="12.75">
      <c r="A40" s="111"/>
      <c r="C40" s="114" t="s">
        <v>61</v>
      </c>
      <c r="D40" s="108" t="s">
        <v>264</v>
      </c>
      <c r="G40" s="145" t="s">
        <v>60</v>
      </c>
      <c r="H40" s="60"/>
      <c r="I40" s="171">
        <v>5074.532</v>
      </c>
      <c r="J40" s="171">
        <v>43468.942</v>
      </c>
      <c r="K40" s="171">
        <v>218854.312</v>
      </c>
      <c r="L40" s="171">
        <v>37516.352</v>
      </c>
      <c r="M40" s="39">
        <v>181337.96</v>
      </c>
      <c r="N40" s="171">
        <v>249665.444</v>
      </c>
      <c r="O40" s="171">
        <v>20488.72</v>
      </c>
      <c r="P40" s="171">
        <v>1184.938</v>
      </c>
      <c r="Q40" s="171">
        <v>1890.579</v>
      </c>
      <c r="R40" s="172">
        <v>503111.115</v>
      </c>
      <c r="T40" s="165"/>
      <c r="U40" s="165"/>
      <c r="V40" s="167"/>
    </row>
    <row r="41" spans="1:22" s="57" customFormat="1" ht="6" customHeight="1">
      <c r="A41" s="111"/>
      <c r="B41" s="109"/>
      <c r="C41" s="109"/>
      <c r="D41" s="108"/>
      <c r="E41" s="104"/>
      <c r="F41" s="104"/>
      <c r="G41" s="104"/>
      <c r="H41" s="60"/>
      <c r="I41" s="171"/>
      <c r="J41" s="171"/>
      <c r="K41" s="171"/>
      <c r="L41" s="171"/>
      <c r="M41" s="171"/>
      <c r="N41" s="171"/>
      <c r="O41" s="171"/>
      <c r="P41" s="171"/>
      <c r="Q41" s="171"/>
      <c r="R41" s="172"/>
      <c r="S41" s="57" t="s">
        <v>321</v>
      </c>
      <c r="V41" s="167"/>
    </row>
    <row r="42" spans="1:22" s="57" customFormat="1" ht="12.75">
      <c r="A42" s="111"/>
      <c r="C42" s="114" t="s">
        <v>62</v>
      </c>
      <c r="D42" s="108" t="s">
        <v>264</v>
      </c>
      <c r="G42" s="145" t="s">
        <v>61</v>
      </c>
      <c r="H42" s="60"/>
      <c r="I42" s="171">
        <v>7968.051</v>
      </c>
      <c r="J42" s="171">
        <v>40393.457</v>
      </c>
      <c r="K42" s="171">
        <v>159143.948</v>
      </c>
      <c r="L42" s="171">
        <v>32605.802</v>
      </c>
      <c r="M42" s="39">
        <v>126538.146</v>
      </c>
      <c r="N42" s="171">
        <v>246084.538</v>
      </c>
      <c r="O42" s="171">
        <v>16350.925</v>
      </c>
      <c r="P42" s="171">
        <v>1362.163</v>
      </c>
      <c r="Q42" s="171">
        <v>365.944</v>
      </c>
      <c r="R42" s="172">
        <v>439063.224</v>
      </c>
      <c r="S42" s="173"/>
      <c r="T42" s="165"/>
      <c r="V42" s="167"/>
    </row>
    <row r="43" spans="1:22" s="57" customFormat="1" ht="6" customHeight="1">
      <c r="A43" s="113"/>
      <c r="B43" s="103"/>
      <c r="C43" s="103"/>
      <c r="D43" s="108"/>
      <c r="E43" s="104"/>
      <c r="F43" s="104"/>
      <c r="G43" s="104"/>
      <c r="H43" s="60"/>
      <c r="I43" s="171"/>
      <c r="J43" s="171"/>
      <c r="K43" s="171"/>
      <c r="L43" s="171"/>
      <c r="M43" s="171"/>
      <c r="N43" s="171"/>
      <c r="O43" s="171"/>
      <c r="P43" s="171"/>
      <c r="Q43" s="171"/>
      <c r="R43" s="172"/>
      <c r="T43" s="165"/>
      <c r="U43" s="165"/>
      <c r="V43" s="167"/>
    </row>
    <row r="44" spans="1:22" s="57" customFormat="1" ht="12.75">
      <c r="A44" s="107"/>
      <c r="B44" s="108"/>
      <c r="C44" s="108"/>
      <c r="D44" s="115" t="s">
        <v>54</v>
      </c>
      <c r="G44" s="145" t="s">
        <v>62</v>
      </c>
      <c r="H44" s="60"/>
      <c r="I44" s="171">
        <v>1012.866</v>
      </c>
      <c r="J44" s="171">
        <v>2669.624</v>
      </c>
      <c r="K44" s="171">
        <v>8956.991</v>
      </c>
      <c r="L44" s="171">
        <v>1920.57</v>
      </c>
      <c r="M44" s="39">
        <v>7036.421</v>
      </c>
      <c r="N44" s="171">
        <v>16796.361</v>
      </c>
      <c r="O44" s="171">
        <v>882.56</v>
      </c>
      <c r="P44" s="171">
        <v>103.167</v>
      </c>
      <c r="Q44" s="171">
        <v>220.853</v>
      </c>
      <c r="R44" s="172">
        <v>28721.852</v>
      </c>
      <c r="V44" s="167"/>
    </row>
    <row r="45" spans="8:22" s="57" customFormat="1" ht="12.75">
      <c r="H45" s="62"/>
      <c r="I45" s="171"/>
      <c r="J45" s="171"/>
      <c r="K45" s="171"/>
      <c r="L45" s="171"/>
      <c r="M45" s="171"/>
      <c r="N45" s="171"/>
      <c r="O45" s="171"/>
      <c r="P45" s="171"/>
      <c r="Q45" s="171"/>
      <c r="R45" s="172"/>
      <c r="T45" s="165"/>
      <c r="V45" s="170"/>
    </row>
    <row r="46" spans="5:22" s="57" customFormat="1" ht="12" customHeight="1">
      <c r="E46" s="67"/>
      <c r="F46" s="67"/>
      <c r="G46" s="70" t="s">
        <v>246</v>
      </c>
      <c r="H46" s="62"/>
      <c r="I46" s="174">
        <f>I32+I34+I36+I38+I40+I42+I44</f>
        <v>23621.646</v>
      </c>
      <c r="J46" s="174">
        <f aca="true" t="shared" si="1" ref="J46:R46">J32+J34+J36+J38+J40+J42+J44</f>
        <v>284792.58900000004</v>
      </c>
      <c r="K46" s="174">
        <f t="shared" si="1"/>
        <v>1482769.663</v>
      </c>
      <c r="L46" s="174">
        <f t="shared" si="1"/>
        <v>294297.39300000004</v>
      </c>
      <c r="M46" s="174">
        <f t="shared" si="1"/>
        <v>1188472.27</v>
      </c>
      <c r="N46" s="174">
        <f t="shared" si="1"/>
        <v>1431512.0529999998</v>
      </c>
      <c r="O46" s="174">
        <f t="shared" si="1"/>
        <v>163712.95299999998</v>
      </c>
      <c r="P46" s="174">
        <f t="shared" si="1"/>
        <v>6191.795000000001</v>
      </c>
      <c r="Q46" s="174">
        <f t="shared" si="1"/>
        <v>4581.947</v>
      </c>
      <c r="R46" s="169">
        <f t="shared" si="1"/>
        <v>3102885.253</v>
      </c>
      <c r="S46" s="175"/>
      <c r="T46" s="167"/>
      <c r="V46" s="170"/>
    </row>
    <row r="47" spans="8:22" s="57" customFormat="1" ht="8.25" customHeight="1">
      <c r="H47" s="62"/>
      <c r="I47" s="174"/>
      <c r="J47" s="174"/>
      <c r="K47" s="174"/>
      <c r="L47" s="174"/>
      <c r="M47" s="171"/>
      <c r="N47" s="174"/>
      <c r="O47" s="174"/>
      <c r="P47" s="174"/>
      <c r="Q47" s="174"/>
      <c r="R47" s="172"/>
      <c r="T47" s="167"/>
      <c r="V47" s="170"/>
    </row>
    <row r="48" spans="4:22" s="57" customFormat="1" ht="12" customHeight="1">
      <c r="D48" s="65"/>
      <c r="E48" s="65"/>
      <c r="F48" s="65"/>
      <c r="G48" s="70" t="s">
        <v>79</v>
      </c>
      <c r="H48" s="65"/>
      <c r="I48" s="174">
        <f>I26+I46</f>
        <v>24290.947</v>
      </c>
      <c r="J48" s="174">
        <f aca="true" t="shared" si="2" ref="J48:R48">J26+J46</f>
        <v>526258.795</v>
      </c>
      <c r="K48" s="174">
        <f t="shared" si="2"/>
        <v>2782855.1569999997</v>
      </c>
      <c r="L48" s="174">
        <f t="shared" si="2"/>
        <v>459384.79500000004</v>
      </c>
      <c r="M48" s="174">
        <f t="shared" si="2"/>
        <v>2323470.362</v>
      </c>
      <c r="N48" s="174">
        <f t="shared" si="2"/>
        <v>2096197.7489999998</v>
      </c>
      <c r="O48" s="174">
        <f t="shared" si="2"/>
        <v>323868.346</v>
      </c>
      <c r="P48" s="174">
        <f t="shared" si="2"/>
        <v>8369.132000000001</v>
      </c>
      <c r="Q48" s="174">
        <f t="shared" si="2"/>
        <v>8805.442</v>
      </c>
      <c r="R48" s="169">
        <f t="shared" si="2"/>
        <v>5311260.773</v>
      </c>
      <c r="T48" s="167"/>
      <c r="V48" s="170"/>
    </row>
    <row r="49" spans="3:22" s="57" customFormat="1" ht="9.75" customHeight="1">
      <c r="C49" s="65"/>
      <c r="D49" s="65"/>
      <c r="E49" s="65"/>
      <c r="F49" s="65"/>
      <c r="G49" s="65"/>
      <c r="H49" s="65"/>
      <c r="I49" s="68"/>
      <c r="J49" s="68"/>
      <c r="K49" s="68"/>
      <c r="L49" s="68"/>
      <c r="M49" s="68"/>
      <c r="N49" s="68"/>
      <c r="O49" s="68"/>
      <c r="P49" s="68"/>
      <c r="Q49" s="68"/>
      <c r="R49" s="68"/>
      <c r="T49" s="167"/>
      <c r="V49" s="170"/>
    </row>
    <row r="50" spans="1:22" s="57" customFormat="1" ht="15" customHeight="1">
      <c r="A50" s="297" t="s">
        <v>325</v>
      </c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T50" s="167" t="s">
        <v>322</v>
      </c>
      <c r="V50" s="170"/>
    </row>
    <row r="51" spans="3:22" s="57" customFormat="1" ht="9.75" customHeight="1">
      <c r="C51" s="65"/>
      <c r="D51" s="65"/>
      <c r="E51" s="65"/>
      <c r="F51" s="65"/>
      <c r="G51" s="65"/>
      <c r="H51" s="65"/>
      <c r="I51" s="68"/>
      <c r="J51" s="68"/>
      <c r="K51" s="68"/>
      <c r="L51" s="68"/>
      <c r="M51" s="68"/>
      <c r="N51" s="68"/>
      <c r="O51" s="68"/>
      <c r="P51" s="68"/>
      <c r="Q51" s="68"/>
      <c r="R51" s="68"/>
      <c r="T51" s="167"/>
      <c r="V51" s="170"/>
    </row>
    <row r="52" spans="1:22" s="57" customFormat="1" ht="12.75" customHeight="1">
      <c r="A52" s="298" t="s">
        <v>33</v>
      </c>
      <c r="B52" s="299"/>
      <c r="C52" s="299"/>
      <c r="D52" s="299"/>
      <c r="E52" s="299"/>
      <c r="F52" s="299"/>
      <c r="G52" s="299"/>
      <c r="H52" s="62"/>
      <c r="I52" s="39">
        <v>1153.882</v>
      </c>
      <c r="J52" s="39">
        <v>411274.395</v>
      </c>
      <c r="K52" s="39">
        <v>2393973.117</v>
      </c>
      <c r="L52" s="39">
        <v>131136.51</v>
      </c>
      <c r="M52" s="39">
        <v>2262836.607</v>
      </c>
      <c r="N52" s="39">
        <v>664346.685</v>
      </c>
      <c r="O52" s="39">
        <v>157411.375</v>
      </c>
      <c r="P52" s="39">
        <v>9080.927</v>
      </c>
      <c r="Q52" s="39">
        <v>5969.862</v>
      </c>
      <c r="R52" s="42">
        <v>3512073.733</v>
      </c>
      <c r="T52" s="167"/>
      <c r="V52" s="170"/>
    </row>
    <row r="53" spans="3:22" s="57" customFormat="1" ht="9.75" customHeight="1">
      <c r="C53" s="62"/>
      <c r="D53" s="62"/>
      <c r="E53" s="62"/>
      <c r="F53" s="62"/>
      <c r="G53" s="62"/>
      <c r="H53" s="62"/>
      <c r="I53" s="39"/>
      <c r="J53" s="39"/>
      <c r="K53" s="39"/>
      <c r="L53" s="39"/>
      <c r="M53" s="39"/>
      <c r="N53" s="39"/>
      <c r="O53" s="39"/>
      <c r="P53" s="39"/>
      <c r="Q53" s="39"/>
      <c r="R53" s="42"/>
      <c r="T53" s="167"/>
      <c r="V53" s="170"/>
    </row>
    <row r="54" spans="1:22" s="57" customFormat="1" ht="15" customHeight="1">
      <c r="A54" s="298" t="s">
        <v>323</v>
      </c>
      <c r="B54" s="299"/>
      <c r="C54" s="299"/>
      <c r="D54" s="299"/>
      <c r="E54" s="299"/>
      <c r="F54" s="299"/>
      <c r="G54" s="299"/>
      <c r="H54" s="62"/>
      <c r="I54" s="39">
        <v>43306.503</v>
      </c>
      <c r="J54" s="171">
        <v>522563.553</v>
      </c>
      <c r="K54" s="171">
        <v>2888184.503</v>
      </c>
      <c r="L54" s="171">
        <v>279169.099</v>
      </c>
      <c r="M54" s="171">
        <v>2609015.404</v>
      </c>
      <c r="N54" s="171">
        <v>1430794.404</v>
      </c>
      <c r="O54" s="171">
        <v>160970.079</v>
      </c>
      <c r="P54" s="171">
        <v>19424.571</v>
      </c>
      <c r="Q54" s="171">
        <v>14070.159</v>
      </c>
      <c r="R54" s="42">
        <v>4800144.673</v>
      </c>
      <c r="T54" s="167"/>
      <c r="V54" s="170"/>
    </row>
    <row r="55" spans="3:22" s="57" customFormat="1" ht="9.75" customHeight="1">
      <c r="C55" s="65"/>
      <c r="D55" s="65"/>
      <c r="E55" s="65"/>
      <c r="F55" s="65"/>
      <c r="G55" s="65"/>
      <c r="H55" s="65"/>
      <c r="I55" s="171"/>
      <c r="J55" s="171"/>
      <c r="K55" s="171"/>
      <c r="L55" s="171"/>
      <c r="M55" s="171"/>
      <c r="N55" s="171"/>
      <c r="O55" s="171"/>
      <c r="P55" s="171"/>
      <c r="Q55" s="171"/>
      <c r="R55" s="172"/>
      <c r="T55" s="167"/>
      <c r="V55" s="170"/>
    </row>
    <row r="56" spans="1:22" s="61" customFormat="1" ht="15" customHeight="1">
      <c r="A56" s="176"/>
      <c r="B56" s="177"/>
      <c r="C56" s="65"/>
      <c r="D56" s="177"/>
      <c r="E56" s="177"/>
      <c r="F56" s="177"/>
      <c r="G56" s="70" t="s">
        <v>79</v>
      </c>
      <c r="H56" s="65"/>
      <c r="I56" s="174">
        <f>I52+I54</f>
        <v>44460.384999999995</v>
      </c>
      <c r="J56" s="174">
        <f aca="true" t="shared" si="3" ref="J56:R56">J52+J54</f>
        <v>933837.9480000001</v>
      </c>
      <c r="K56" s="174">
        <f t="shared" si="3"/>
        <v>5282157.62</v>
      </c>
      <c r="L56" s="174">
        <f t="shared" si="3"/>
        <v>410305.609</v>
      </c>
      <c r="M56" s="174">
        <f t="shared" si="3"/>
        <v>4871852.011</v>
      </c>
      <c r="N56" s="174">
        <f t="shared" si="3"/>
        <v>2095141.0890000002</v>
      </c>
      <c r="O56" s="174">
        <f t="shared" si="3"/>
        <v>318381.454</v>
      </c>
      <c r="P56" s="174">
        <f t="shared" si="3"/>
        <v>28505.498</v>
      </c>
      <c r="Q56" s="174">
        <f t="shared" si="3"/>
        <v>20040.021</v>
      </c>
      <c r="R56" s="178">
        <f t="shared" si="3"/>
        <v>8312218.406</v>
      </c>
      <c r="T56" s="179"/>
      <c r="V56" s="180"/>
    </row>
    <row r="57" spans="3:22" s="57" customFormat="1" ht="9.75" customHeight="1">
      <c r="C57" s="65"/>
      <c r="D57" s="65"/>
      <c r="E57" s="65"/>
      <c r="F57" s="65"/>
      <c r="G57" s="65"/>
      <c r="H57" s="65"/>
      <c r="I57" s="68"/>
      <c r="J57" s="68"/>
      <c r="K57" s="68"/>
      <c r="L57" s="68"/>
      <c r="M57" s="68"/>
      <c r="N57" s="68"/>
      <c r="O57" s="68"/>
      <c r="P57" s="68"/>
      <c r="Q57" s="121"/>
      <c r="R57" s="68"/>
      <c r="S57" s="175"/>
      <c r="T57" s="167"/>
      <c r="U57" s="181"/>
      <c r="V57" s="170"/>
    </row>
    <row r="58" spans="1:22" s="57" customFormat="1" ht="12" customHeight="1">
      <c r="A58" s="300" t="s">
        <v>63</v>
      </c>
      <c r="B58" s="300"/>
      <c r="C58" s="300"/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T58" s="167"/>
      <c r="V58" s="170"/>
    </row>
    <row r="59" spans="2:22" s="57" customFormat="1" ht="9.75" customHeight="1">
      <c r="B59" s="66"/>
      <c r="C59" s="66"/>
      <c r="D59" s="66"/>
      <c r="E59" s="66"/>
      <c r="F59" s="66"/>
      <c r="G59" s="66"/>
      <c r="H59" s="65"/>
      <c r="I59" s="144"/>
      <c r="J59" s="144"/>
      <c r="K59" s="144"/>
      <c r="L59" s="300"/>
      <c r="M59" s="300"/>
      <c r="N59" s="300"/>
      <c r="O59" s="300"/>
      <c r="P59" s="144"/>
      <c r="Q59" s="144"/>
      <c r="R59" s="144"/>
      <c r="T59" s="165"/>
      <c r="V59" s="170"/>
    </row>
    <row r="60" spans="1:29" ht="13.5" customHeight="1">
      <c r="A60" s="290" t="s">
        <v>326</v>
      </c>
      <c r="B60" s="290"/>
      <c r="C60" s="290"/>
      <c r="D60" s="290"/>
      <c r="E60" s="290"/>
      <c r="F60" s="290"/>
      <c r="G60" s="290"/>
      <c r="H60" s="55"/>
      <c r="I60" s="142">
        <v>19608367</v>
      </c>
      <c r="J60" s="142">
        <v>384368578</v>
      </c>
      <c r="K60" s="142">
        <v>2355049708</v>
      </c>
      <c r="L60" s="142">
        <v>-52842965</v>
      </c>
      <c r="M60" s="142">
        <v>2407892673</v>
      </c>
      <c r="N60" s="142">
        <v>-57846956</v>
      </c>
      <c r="O60" s="142">
        <v>3297289</v>
      </c>
      <c r="P60" s="142">
        <v>18470186</v>
      </c>
      <c r="Q60" s="142">
        <v>14030101</v>
      </c>
      <c r="R60" s="143">
        <v>2789820238</v>
      </c>
      <c r="T60" s="182"/>
      <c r="U60" s="182"/>
      <c r="V60" s="182"/>
      <c r="W60" s="182"/>
      <c r="X60" s="182"/>
      <c r="Y60" s="182"/>
      <c r="Z60" s="182"/>
      <c r="AA60" s="182"/>
      <c r="AB60" s="182"/>
      <c r="AC60" s="183"/>
    </row>
    <row r="61" spans="1:29" ht="9.75" customHeight="1">
      <c r="A61" s="116"/>
      <c r="B61" s="116"/>
      <c r="C61" s="116"/>
      <c r="D61" s="116"/>
      <c r="E61" s="116"/>
      <c r="F61" s="116"/>
      <c r="G61" s="116"/>
      <c r="I61" s="142"/>
      <c r="J61" s="142"/>
      <c r="K61" s="142"/>
      <c r="L61" s="142"/>
      <c r="M61" s="142"/>
      <c r="N61" s="142"/>
      <c r="O61" s="142"/>
      <c r="P61" s="142"/>
      <c r="Q61" s="142"/>
      <c r="R61" s="143"/>
      <c r="T61" s="182"/>
      <c r="U61" s="182"/>
      <c r="V61" s="182"/>
      <c r="W61" s="182"/>
      <c r="X61" s="182"/>
      <c r="Y61" s="182"/>
      <c r="Z61" s="182"/>
      <c r="AA61" s="182"/>
      <c r="AB61" s="182"/>
      <c r="AC61" s="183"/>
    </row>
    <row r="62" spans="1:18" ht="13.5" customHeight="1">
      <c r="A62" s="290" t="s">
        <v>299</v>
      </c>
      <c r="B62" s="290"/>
      <c r="C62" s="290"/>
      <c r="D62" s="290"/>
      <c r="E62" s="290"/>
      <c r="F62" s="290"/>
      <c r="G62" s="290"/>
      <c r="I62" s="142">
        <v>23979080</v>
      </c>
      <c r="J62" s="142">
        <v>500776853</v>
      </c>
      <c r="K62" s="142">
        <v>2377480800</v>
      </c>
      <c r="L62" s="142">
        <v>432659120</v>
      </c>
      <c r="M62" s="142">
        <v>1944821680</v>
      </c>
      <c r="N62" s="142">
        <v>1827139194</v>
      </c>
      <c r="O62" s="142">
        <v>193390490</v>
      </c>
      <c r="P62" s="142">
        <v>7680013</v>
      </c>
      <c r="Q62" s="142">
        <v>7187846</v>
      </c>
      <c r="R62" s="143">
        <v>4504975156</v>
      </c>
    </row>
    <row r="63" spans="1:29" ht="9.75" customHeight="1">
      <c r="A63" s="116"/>
      <c r="B63" s="116"/>
      <c r="C63" s="116"/>
      <c r="D63" s="116"/>
      <c r="E63" s="116"/>
      <c r="F63" s="116"/>
      <c r="G63" s="116"/>
      <c r="I63" s="142"/>
      <c r="J63" s="142"/>
      <c r="K63" s="142"/>
      <c r="L63" s="142"/>
      <c r="M63" s="142"/>
      <c r="N63" s="142"/>
      <c r="O63" s="142"/>
      <c r="P63" s="142"/>
      <c r="Q63" s="142"/>
      <c r="R63" s="143"/>
      <c r="T63" s="183"/>
      <c r="U63" s="183"/>
      <c r="V63" s="184"/>
      <c r="W63" s="183"/>
      <c r="X63" s="183"/>
      <c r="Y63" s="183"/>
      <c r="Z63" s="183"/>
      <c r="AA63" s="183"/>
      <c r="AB63" s="183"/>
      <c r="AC63" s="183"/>
    </row>
    <row r="64" spans="1:18" ht="13.5" customHeight="1">
      <c r="A64" s="290" t="s">
        <v>300</v>
      </c>
      <c r="B64" s="290"/>
      <c r="C64" s="290"/>
      <c r="D64" s="290"/>
      <c r="E64" s="290"/>
      <c r="F64" s="290"/>
      <c r="G64" s="290"/>
      <c r="I64" s="142">
        <v>22054601</v>
      </c>
      <c r="J64" s="142">
        <v>445160320</v>
      </c>
      <c r="K64" s="142">
        <v>2226977974</v>
      </c>
      <c r="L64" s="142">
        <v>440788405</v>
      </c>
      <c r="M64" s="142">
        <v>1786189569</v>
      </c>
      <c r="N64" s="142">
        <v>1765897199</v>
      </c>
      <c r="O64" s="142">
        <v>190669015</v>
      </c>
      <c r="P64" s="142">
        <v>1407945</v>
      </c>
      <c r="Q64" s="142">
        <v>4956693</v>
      </c>
      <c r="R64" s="143">
        <v>4216335342</v>
      </c>
    </row>
    <row r="65" spans="1:18" ht="9.75" customHeight="1">
      <c r="A65" s="116"/>
      <c r="B65" s="116"/>
      <c r="C65" s="116"/>
      <c r="D65" s="116"/>
      <c r="E65" s="116"/>
      <c r="F65" s="116"/>
      <c r="G65" s="116"/>
      <c r="I65" s="142"/>
      <c r="J65" s="142"/>
      <c r="K65" s="142"/>
      <c r="L65" s="142"/>
      <c r="M65" s="142"/>
      <c r="N65" s="142"/>
      <c r="O65" s="142"/>
      <c r="P65" s="142"/>
      <c r="Q65" s="142"/>
      <c r="R65" s="143"/>
    </row>
    <row r="66" spans="1:18" ht="13.5" customHeight="1">
      <c r="A66" s="290" t="s">
        <v>301</v>
      </c>
      <c r="B66" s="290"/>
      <c r="C66" s="290"/>
      <c r="D66" s="290"/>
      <c r="E66" s="290"/>
      <c r="F66" s="290"/>
      <c r="G66" s="290"/>
      <c r="I66" s="142">
        <v>18819581</v>
      </c>
      <c r="J66" s="142">
        <v>388069955</v>
      </c>
      <c r="K66" s="142">
        <v>2677284199</v>
      </c>
      <c r="L66" s="142">
        <v>866369066</v>
      </c>
      <c r="M66" s="142">
        <v>1810915133</v>
      </c>
      <c r="N66" s="142">
        <v>3690392498</v>
      </c>
      <c r="O66" s="142">
        <v>390025252</v>
      </c>
      <c r="P66" s="142">
        <v>902273</v>
      </c>
      <c r="Q66" s="142">
        <v>2108211</v>
      </c>
      <c r="R66" s="143">
        <v>6301232903</v>
      </c>
    </row>
    <row r="67" spans="1:18" ht="9.75" customHeight="1">
      <c r="A67" s="116"/>
      <c r="B67" s="116"/>
      <c r="C67" s="116"/>
      <c r="D67" s="116"/>
      <c r="E67" s="116"/>
      <c r="F67" s="116"/>
      <c r="G67" s="116"/>
      <c r="I67" s="142"/>
      <c r="J67" s="142"/>
      <c r="K67" s="142"/>
      <c r="L67" s="142"/>
      <c r="M67" s="142"/>
      <c r="N67" s="142"/>
      <c r="O67" s="142"/>
      <c r="P67" s="142"/>
      <c r="Q67" s="142"/>
      <c r="R67" s="143"/>
    </row>
    <row r="68" spans="1:22" s="69" customFormat="1" ht="13.5" customHeight="1">
      <c r="A68" s="290" t="s">
        <v>302</v>
      </c>
      <c r="B68" s="290"/>
      <c r="C68" s="290"/>
      <c r="D68" s="290"/>
      <c r="E68" s="290"/>
      <c r="F68" s="290"/>
      <c r="G68" s="290"/>
      <c r="H68" s="58"/>
      <c r="I68" s="142">
        <v>19904146</v>
      </c>
      <c r="J68" s="142">
        <v>396570958</v>
      </c>
      <c r="K68" s="142">
        <v>2347193876</v>
      </c>
      <c r="L68" s="142">
        <v>33316113</v>
      </c>
      <c r="M68" s="142">
        <v>2313877763</v>
      </c>
      <c r="N68" s="142">
        <v>18259195</v>
      </c>
      <c r="O68" s="142">
        <v>4327135</v>
      </c>
      <c r="P68" s="142">
        <v>19357757</v>
      </c>
      <c r="Q68" s="142">
        <v>13956338</v>
      </c>
      <c r="R68" s="143">
        <v>2786253292</v>
      </c>
      <c r="S68" s="61"/>
      <c r="V68" s="185"/>
    </row>
    <row r="69" spans="1:18" ht="9.75" customHeight="1">
      <c r="A69" s="120"/>
      <c r="B69" s="120"/>
      <c r="C69" s="120"/>
      <c r="D69" s="120"/>
      <c r="E69" s="120"/>
      <c r="F69" s="120"/>
      <c r="G69" s="120"/>
      <c r="I69" s="142"/>
      <c r="J69" s="142"/>
      <c r="K69" s="142"/>
      <c r="L69" s="142"/>
      <c r="M69" s="142"/>
      <c r="N69" s="142"/>
      <c r="O69" s="142"/>
      <c r="P69" s="142"/>
      <c r="Q69" s="142"/>
      <c r="R69" s="143"/>
    </row>
    <row r="70" spans="1:20" ht="13.5" customHeight="1">
      <c r="A70" s="290" t="s">
        <v>307</v>
      </c>
      <c r="B70" s="290"/>
      <c r="C70" s="290"/>
      <c r="D70" s="290"/>
      <c r="E70" s="290"/>
      <c r="F70" s="290"/>
      <c r="G70" s="290"/>
      <c r="I70" s="142">
        <v>24165321</v>
      </c>
      <c r="J70" s="142">
        <v>516473906</v>
      </c>
      <c r="K70" s="142">
        <v>2601510274</v>
      </c>
      <c r="L70" s="142">
        <v>433216287</v>
      </c>
      <c r="M70" s="142">
        <v>2168293987</v>
      </c>
      <c r="N70" s="142">
        <v>2025537994</v>
      </c>
      <c r="O70" s="142">
        <v>250532563</v>
      </c>
      <c r="P70" s="142">
        <v>7990693</v>
      </c>
      <c r="Q70" s="142">
        <v>8610475</v>
      </c>
      <c r="R70" s="143">
        <v>5001604939</v>
      </c>
      <c r="T70" s="175"/>
    </row>
    <row r="71" spans="9:18" ht="9.75" customHeight="1">
      <c r="I71" s="142"/>
      <c r="J71" s="142"/>
      <c r="K71" s="142"/>
      <c r="L71" s="142"/>
      <c r="M71" s="142"/>
      <c r="N71" s="142"/>
      <c r="O71" s="142"/>
      <c r="P71" s="142"/>
      <c r="Q71" s="142"/>
      <c r="R71" s="143"/>
    </row>
    <row r="72" spans="1:20" ht="13.5" customHeight="1">
      <c r="A72" s="45" t="s">
        <v>308</v>
      </c>
      <c r="I72" s="142">
        <v>23807214</v>
      </c>
      <c r="J72" s="142">
        <v>454126489</v>
      </c>
      <c r="K72" s="142">
        <v>2431347502</v>
      </c>
      <c r="L72" s="142">
        <v>481533342</v>
      </c>
      <c r="M72" s="142">
        <v>1949814160</v>
      </c>
      <c r="N72" s="142">
        <v>1951764812</v>
      </c>
      <c r="O72" s="142">
        <v>236331263</v>
      </c>
      <c r="P72" s="142">
        <v>1729763</v>
      </c>
      <c r="Q72" s="142">
        <v>4958684</v>
      </c>
      <c r="R72" s="143">
        <v>4622532385</v>
      </c>
      <c r="T72" s="183"/>
    </row>
    <row r="73" spans="9:18" ht="9.75" customHeight="1">
      <c r="I73" s="142"/>
      <c r="J73" s="142"/>
      <c r="K73" s="142"/>
      <c r="L73" s="142"/>
      <c r="M73" s="142"/>
      <c r="N73" s="142"/>
      <c r="O73" s="142"/>
      <c r="P73" s="142"/>
      <c r="Q73" s="142"/>
      <c r="R73" s="143"/>
    </row>
    <row r="74" spans="1:19" ht="13.5" customHeight="1">
      <c r="A74" s="45" t="s">
        <v>309</v>
      </c>
      <c r="I74" s="142">
        <v>17449978</v>
      </c>
      <c r="J74" s="142">
        <v>390332749</v>
      </c>
      <c r="K74" s="142">
        <v>2428984557</v>
      </c>
      <c r="L74" s="142">
        <v>932488139</v>
      </c>
      <c r="M74" s="142">
        <v>1496496418</v>
      </c>
      <c r="N74" s="142">
        <v>3910782150</v>
      </c>
      <c r="O74" s="142">
        <v>492167666</v>
      </c>
      <c r="P74" s="142">
        <v>759607</v>
      </c>
      <c r="Q74" s="142">
        <v>2395487</v>
      </c>
      <c r="R74" s="143">
        <v>6310384055</v>
      </c>
      <c r="S74" s="175"/>
    </row>
    <row r="75" spans="9:18" ht="9.75" customHeight="1">
      <c r="I75" s="142"/>
      <c r="J75" s="142"/>
      <c r="K75" s="142"/>
      <c r="L75" s="142"/>
      <c r="M75" s="142"/>
      <c r="N75" s="142"/>
      <c r="O75" s="142"/>
      <c r="P75" s="142"/>
      <c r="Q75" s="142"/>
      <c r="R75" s="143"/>
    </row>
    <row r="76" spans="1:18" ht="13.5" customHeight="1">
      <c r="A76" s="45" t="s">
        <v>306</v>
      </c>
      <c r="I76" s="142">
        <v>20169438</v>
      </c>
      <c r="J76" s="142">
        <v>407579153</v>
      </c>
      <c r="K76" s="142">
        <v>2499302463</v>
      </c>
      <c r="L76" s="142">
        <v>-49079186</v>
      </c>
      <c r="M76" s="142">
        <v>2548381649</v>
      </c>
      <c r="N76" s="142">
        <v>-1056660</v>
      </c>
      <c r="O76" s="142">
        <v>-5486892</v>
      </c>
      <c r="P76" s="142">
        <v>20136366</v>
      </c>
      <c r="Q76" s="142">
        <v>11234579</v>
      </c>
      <c r="R76" s="143">
        <v>3000957633</v>
      </c>
    </row>
    <row r="77" spans="8:18" ht="9.75" customHeight="1">
      <c r="H77" s="55"/>
      <c r="I77" s="40"/>
      <c r="J77" s="40"/>
      <c r="K77" s="40"/>
      <c r="L77" s="40"/>
      <c r="M77" s="40"/>
      <c r="N77" s="40"/>
      <c r="O77" s="40"/>
      <c r="P77" s="40"/>
      <c r="Q77" s="40"/>
      <c r="R77" s="169"/>
    </row>
    <row r="78" spans="1:18" ht="12.75">
      <c r="A78" s="69" t="s">
        <v>327</v>
      </c>
      <c r="B78" s="69"/>
      <c r="C78" s="69"/>
      <c r="D78" s="69"/>
      <c r="E78" s="69"/>
      <c r="F78" s="69"/>
      <c r="G78" s="69"/>
      <c r="H78" s="55"/>
      <c r="I78" s="212">
        <v>24290947</v>
      </c>
      <c r="J78" s="212">
        <v>526258795</v>
      </c>
      <c r="K78" s="212">
        <v>2782855157</v>
      </c>
      <c r="L78" s="212">
        <v>459384795</v>
      </c>
      <c r="M78" s="212">
        <v>2323470362</v>
      </c>
      <c r="N78" s="212">
        <v>2096197749</v>
      </c>
      <c r="O78" s="212">
        <v>323868346</v>
      </c>
      <c r="P78" s="212">
        <v>8369132</v>
      </c>
      <c r="Q78" s="212">
        <v>8805442</v>
      </c>
      <c r="R78" s="213">
        <v>5311260773</v>
      </c>
    </row>
    <row r="80" spans="9:18" ht="12.75">
      <c r="I80" s="183"/>
      <c r="J80" s="183"/>
      <c r="K80" s="183"/>
      <c r="L80" s="183"/>
      <c r="M80" s="183"/>
      <c r="N80" s="183"/>
      <c r="O80" s="183"/>
      <c r="P80" s="183"/>
      <c r="Q80" s="183"/>
      <c r="R80" s="183"/>
    </row>
  </sheetData>
  <sheetProtection/>
  <mergeCells count="27">
    <mergeCell ref="J6:J9"/>
    <mergeCell ref="A54:G54"/>
    <mergeCell ref="A58:R58"/>
    <mergeCell ref="L59:O59"/>
    <mergeCell ref="O6:O9"/>
    <mergeCell ref="A12:R12"/>
    <mergeCell ref="B1:R1"/>
    <mergeCell ref="A3:H10"/>
    <mergeCell ref="I3:J5"/>
    <mergeCell ref="K3:M5"/>
    <mergeCell ref="N3:O5"/>
    <mergeCell ref="K6:K9"/>
    <mergeCell ref="L6:L9"/>
    <mergeCell ref="M6:M9"/>
    <mergeCell ref="N6:N9"/>
    <mergeCell ref="A50:R50"/>
    <mergeCell ref="A52:G52"/>
    <mergeCell ref="P3:P9"/>
    <mergeCell ref="Q3:Q9"/>
    <mergeCell ref="R3:R9"/>
    <mergeCell ref="I6:I9"/>
    <mergeCell ref="A62:G62"/>
    <mergeCell ref="A64:G64"/>
    <mergeCell ref="A66:G66"/>
    <mergeCell ref="A68:G68"/>
    <mergeCell ref="A70:G70"/>
    <mergeCell ref="A60:G60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85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F103" sqref="F103"/>
    </sheetView>
  </sheetViews>
  <sheetFormatPr defaultColWidth="11.421875" defaultRowHeight="12.75"/>
  <cols>
    <col min="1" max="1" width="14.8515625" style="192" customWidth="1"/>
    <col min="2" max="2" width="0.85546875" style="192" customWidth="1"/>
    <col min="3" max="3" width="1.28515625" style="192" customWidth="1"/>
    <col min="4" max="4" width="1.421875" style="192" customWidth="1"/>
    <col min="5" max="5" width="1.8515625" style="192" customWidth="1"/>
    <col min="6" max="6" width="34.421875" style="133" customWidth="1"/>
    <col min="7" max="7" width="10.8515625" style="133" customWidth="1"/>
    <col min="8" max="8" width="8.140625" style="133" customWidth="1"/>
    <col min="9" max="9" width="10.00390625" style="133" customWidth="1"/>
    <col min="10" max="10" width="9.7109375" style="133" customWidth="1"/>
    <col min="11" max="11" width="10.28125" style="133" customWidth="1"/>
    <col min="12" max="12" width="9.421875" style="133" customWidth="1"/>
    <col min="13" max="13" width="8.421875" style="133" customWidth="1"/>
    <col min="14" max="14" width="11.421875" style="134" customWidth="1"/>
    <col min="15" max="16384" width="11.421875" style="133" customWidth="1"/>
  </cols>
  <sheetData>
    <row r="1" spans="1:13" ht="12.75">
      <c r="A1" s="327" t="s">
        <v>251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</row>
    <row r="2" spans="1:13" ht="12.75">
      <c r="A2" s="327" t="s">
        <v>320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</row>
    <row r="3" spans="1:13" ht="9" customHeight="1">
      <c r="A3" s="186"/>
      <c r="B3" s="186"/>
      <c r="C3" s="186"/>
      <c r="D3" s="186"/>
      <c r="E3" s="186"/>
      <c r="F3" s="135"/>
      <c r="G3" s="135"/>
      <c r="H3" s="135"/>
      <c r="I3" s="135"/>
      <c r="J3" s="135"/>
      <c r="K3" s="135"/>
      <c r="L3" s="135"/>
      <c r="M3" s="135"/>
    </row>
    <row r="4" spans="1:13" ht="12.75">
      <c r="A4" s="328" t="s">
        <v>99</v>
      </c>
      <c r="B4" s="331" t="s">
        <v>100</v>
      </c>
      <c r="C4" s="332"/>
      <c r="D4" s="332"/>
      <c r="E4" s="332"/>
      <c r="F4" s="333"/>
      <c r="G4" s="339" t="s">
        <v>101</v>
      </c>
      <c r="H4" s="340"/>
      <c r="I4" s="331" t="s">
        <v>83</v>
      </c>
      <c r="J4" s="332"/>
      <c r="K4" s="332"/>
      <c r="L4" s="333"/>
      <c r="M4" s="187" t="s">
        <v>247</v>
      </c>
    </row>
    <row r="5" spans="1:13" ht="14.25">
      <c r="A5" s="329"/>
      <c r="B5" s="334"/>
      <c r="C5" s="335"/>
      <c r="D5" s="335"/>
      <c r="E5" s="335"/>
      <c r="F5" s="336"/>
      <c r="G5" s="337" t="s">
        <v>248</v>
      </c>
      <c r="H5" s="338"/>
      <c r="I5" s="337"/>
      <c r="J5" s="330"/>
      <c r="K5" s="330"/>
      <c r="L5" s="338"/>
      <c r="M5" s="188" t="s">
        <v>102</v>
      </c>
    </row>
    <row r="6" spans="1:13" ht="12.75">
      <c r="A6" s="329"/>
      <c r="B6" s="334"/>
      <c r="C6" s="335"/>
      <c r="D6" s="335"/>
      <c r="E6" s="335"/>
      <c r="F6" s="336"/>
      <c r="G6" s="334" t="s">
        <v>103</v>
      </c>
      <c r="H6" s="341" t="s">
        <v>333</v>
      </c>
      <c r="I6" s="341" t="s">
        <v>237</v>
      </c>
      <c r="J6" s="341" t="s">
        <v>252</v>
      </c>
      <c r="K6" s="339" t="s">
        <v>84</v>
      </c>
      <c r="L6" s="331" t="s">
        <v>40</v>
      </c>
      <c r="M6" s="339" t="s">
        <v>85</v>
      </c>
    </row>
    <row r="7" spans="1:13" ht="12.75">
      <c r="A7" s="329"/>
      <c r="B7" s="334"/>
      <c r="C7" s="335"/>
      <c r="D7" s="335"/>
      <c r="E7" s="335"/>
      <c r="F7" s="336"/>
      <c r="G7" s="334"/>
      <c r="H7" s="342"/>
      <c r="I7" s="344"/>
      <c r="J7" s="344"/>
      <c r="K7" s="334"/>
      <c r="L7" s="334"/>
      <c r="M7" s="334"/>
    </row>
    <row r="8" spans="1:13" ht="12.75">
      <c r="A8" s="329"/>
      <c r="B8" s="334"/>
      <c r="C8" s="335"/>
      <c r="D8" s="335"/>
      <c r="E8" s="335"/>
      <c r="F8" s="336"/>
      <c r="G8" s="334"/>
      <c r="H8" s="342"/>
      <c r="I8" s="344"/>
      <c r="J8" s="344"/>
      <c r="K8" s="334"/>
      <c r="L8" s="334"/>
      <c r="M8" s="334"/>
    </row>
    <row r="9" spans="1:13" ht="12.75">
      <c r="A9" s="329"/>
      <c r="B9" s="334"/>
      <c r="C9" s="335"/>
      <c r="D9" s="335"/>
      <c r="E9" s="335"/>
      <c r="F9" s="336"/>
      <c r="G9" s="334"/>
      <c r="H9" s="342"/>
      <c r="I9" s="344"/>
      <c r="J9" s="344"/>
      <c r="K9" s="334"/>
      <c r="L9" s="334"/>
      <c r="M9" s="334"/>
    </row>
    <row r="10" spans="1:13" ht="12.75">
      <c r="A10" s="329"/>
      <c r="B10" s="334"/>
      <c r="C10" s="335"/>
      <c r="D10" s="335"/>
      <c r="E10" s="335"/>
      <c r="F10" s="336"/>
      <c r="G10" s="334"/>
      <c r="H10" s="342"/>
      <c r="I10" s="344"/>
      <c r="J10" s="344"/>
      <c r="K10" s="334"/>
      <c r="L10" s="334"/>
      <c r="M10" s="334"/>
    </row>
    <row r="11" spans="1:13" ht="12.75">
      <c r="A11" s="329"/>
      <c r="B11" s="334"/>
      <c r="C11" s="335"/>
      <c r="D11" s="335"/>
      <c r="E11" s="335"/>
      <c r="F11" s="336"/>
      <c r="G11" s="337"/>
      <c r="H11" s="343"/>
      <c r="I11" s="345"/>
      <c r="J11" s="345"/>
      <c r="K11" s="337"/>
      <c r="L11" s="337"/>
      <c r="M11" s="337"/>
    </row>
    <row r="12" spans="1:13" ht="12.75">
      <c r="A12" s="330"/>
      <c r="B12" s="337"/>
      <c r="C12" s="330"/>
      <c r="D12" s="330"/>
      <c r="E12" s="330"/>
      <c r="F12" s="338"/>
      <c r="G12" s="189" t="s">
        <v>86</v>
      </c>
      <c r="H12" s="189" t="s">
        <v>104</v>
      </c>
      <c r="I12" s="346" t="s">
        <v>86</v>
      </c>
      <c r="J12" s="347"/>
      <c r="K12" s="347"/>
      <c r="L12" s="347"/>
      <c r="M12" s="347"/>
    </row>
    <row r="13" spans="1:13" ht="7.5" customHeight="1">
      <c r="A13" s="190"/>
      <c r="B13" s="191"/>
      <c r="G13" s="193"/>
      <c r="H13" s="193"/>
      <c r="I13" s="193"/>
      <c r="J13" s="193"/>
      <c r="K13" s="193"/>
      <c r="L13" s="193"/>
      <c r="M13" s="194"/>
    </row>
    <row r="14" spans="1:13" ht="12.75">
      <c r="A14" s="195"/>
      <c r="B14" s="191"/>
      <c r="C14" s="133" t="s">
        <v>105</v>
      </c>
      <c r="G14" s="196"/>
      <c r="H14" s="196"/>
      <c r="I14" s="196"/>
      <c r="J14" s="196"/>
      <c r="K14" s="196"/>
      <c r="L14" s="196"/>
      <c r="M14" s="197"/>
    </row>
    <row r="15" spans="1:13" ht="14.25">
      <c r="A15" s="195" t="s">
        <v>106</v>
      </c>
      <c r="B15" s="191"/>
      <c r="C15" s="133" t="s">
        <v>275</v>
      </c>
      <c r="G15" s="136">
        <v>5312080.784</v>
      </c>
      <c r="H15" s="140">
        <v>16.35497509896743</v>
      </c>
      <c r="I15" s="136">
        <v>2407413.814</v>
      </c>
      <c r="J15" s="136">
        <v>3412497.203</v>
      </c>
      <c r="K15" s="136">
        <v>633.748</v>
      </c>
      <c r="L15" s="136">
        <v>0</v>
      </c>
      <c r="M15" s="137">
        <v>0</v>
      </c>
    </row>
    <row r="16" spans="1:13" ht="12.75">
      <c r="A16" s="195"/>
      <c r="B16" s="191"/>
      <c r="C16" s="133" t="s">
        <v>107</v>
      </c>
      <c r="G16" s="136"/>
      <c r="H16" s="140"/>
      <c r="I16" s="136"/>
      <c r="J16" s="136"/>
      <c r="K16" s="136"/>
      <c r="L16" s="136"/>
      <c r="M16" s="137"/>
    </row>
    <row r="17" spans="1:13" ht="12.75">
      <c r="A17" s="195"/>
      <c r="B17" s="191"/>
      <c r="D17" s="133" t="s">
        <v>108</v>
      </c>
      <c r="G17" s="136"/>
      <c r="H17" s="140"/>
      <c r="I17" s="136"/>
      <c r="J17" s="136"/>
      <c r="K17" s="136"/>
      <c r="L17" s="136"/>
      <c r="M17" s="137"/>
    </row>
    <row r="18" spans="1:13" ht="12.75">
      <c r="A18" s="198" t="s">
        <v>109</v>
      </c>
      <c r="B18" s="191"/>
      <c r="D18" s="133" t="s">
        <v>110</v>
      </c>
      <c r="G18" s="136">
        <v>0</v>
      </c>
      <c r="H18" s="140"/>
      <c r="I18" s="136">
        <v>0</v>
      </c>
      <c r="J18" s="136">
        <v>0</v>
      </c>
      <c r="K18" s="136">
        <v>0</v>
      </c>
      <c r="L18" s="136">
        <v>0</v>
      </c>
      <c r="M18" s="137">
        <v>0</v>
      </c>
    </row>
    <row r="19" spans="1:13" ht="12.75">
      <c r="A19" s="195" t="s">
        <v>111</v>
      </c>
      <c r="B19" s="191"/>
      <c r="D19" s="133" t="s">
        <v>112</v>
      </c>
      <c r="G19" s="136">
        <v>1451831.572</v>
      </c>
      <c r="H19" s="140">
        <v>9.487331102609517</v>
      </c>
      <c r="I19" s="136">
        <v>385226.016</v>
      </c>
      <c r="J19" s="136">
        <v>580397.013</v>
      </c>
      <c r="K19" s="136">
        <v>486208.543</v>
      </c>
      <c r="L19" s="136">
        <v>0</v>
      </c>
      <c r="M19" s="137">
        <v>9111.929</v>
      </c>
    </row>
    <row r="20" spans="1:13" ht="12.75">
      <c r="A20" s="198" t="s">
        <v>113</v>
      </c>
      <c r="B20" s="191"/>
      <c r="D20" s="133" t="s">
        <v>114</v>
      </c>
      <c r="G20" s="136">
        <v>0</v>
      </c>
      <c r="H20" s="140"/>
      <c r="I20" s="136">
        <v>0</v>
      </c>
      <c r="J20" s="136">
        <v>0</v>
      </c>
      <c r="K20" s="136">
        <v>0</v>
      </c>
      <c r="L20" s="136">
        <v>0</v>
      </c>
      <c r="M20" s="137">
        <v>0</v>
      </c>
    </row>
    <row r="21" spans="1:13" ht="12.75">
      <c r="A21" s="195"/>
      <c r="B21" s="191"/>
      <c r="E21" s="133" t="s">
        <v>115</v>
      </c>
      <c r="G21" s="136"/>
      <c r="H21" s="140"/>
      <c r="I21" s="136"/>
      <c r="J21" s="136"/>
      <c r="K21" s="136"/>
      <c r="L21" s="136"/>
      <c r="M21" s="137"/>
    </row>
    <row r="22" spans="1:13" ht="12.75">
      <c r="A22" s="198" t="s">
        <v>116</v>
      </c>
      <c r="B22" s="191"/>
      <c r="C22" s="133" t="s">
        <v>117</v>
      </c>
      <c r="G22" s="136">
        <v>2248803.702</v>
      </c>
      <c r="H22" s="140">
        <v>11.079022755158277</v>
      </c>
      <c r="I22" s="136">
        <v>0</v>
      </c>
      <c r="J22" s="136">
        <v>0</v>
      </c>
      <c r="K22" s="136">
        <v>1294125.936</v>
      </c>
      <c r="L22" s="136">
        <v>954677.766</v>
      </c>
      <c r="M22" s="137">
        <v>72921.31</v>
      </c>
    </row>
    <row r="23" spans="1:13" ht="12.75">
      <c r="A23" s="198" t="s">
        <v>118</v>
      </c>
      <c r="B23" s="191"/>
      <c r="C23" s="133" t="s">
        <v>119</v>
      </c>
      <c r="G23" s="136"/>
      <c r="H23" s="140"/>
      <c r="I23" s="136"/>
      <c r="J23" s="136"/>
      <c r="K23" s="136"/>
      <c r="L23" s="136"/>
      <c r="M23" s="137"/>
    </row>
    <row r="24" spans="1:13" ht="12.75">
      <c r="A24" s="195"/>
      <c r="B24" s="191"/>
      <c r="D24" s="133" t="s">
        <v>120</v>
      </c>
      <c r="G24" s="136"/>
      <c r="H24" s="140"/>
      <c r="I24" s="136"/>
      <c r="J24" s="136"/>
      <c r="K24" s="136"/>
      <c r="L24" s="136"/>
      <c r="M24" s="137"/>
    </row>
    <row r="25" spans="1:13" ht="12.75">
      <c r="A25" s="195"/>
      <c r="B25" s="191"/>
      <c r="D25" s="133" t="s">
        <v>121</v>
      </c>
      <c r="G25" s="136">
        <v>0</v>
      </c>
      <c r="H25" s="140" t="s">
        <v>336</v>
      </c>
      <c r="I25" s="136">
        <v>0</v>
      </c>
      <c r="J25" s="136">
        <v>0</v>
      </c>
      <c r="K25" s="136">
        <v>0</v>
      </c>
      <c r="L25" s="136">
        <v>0</v>
      </c>
      <c r="M25" s="137">
        <v>0</v>
      </c>
    </row>
    <row r="26" spans="1:13" ht="12.75">
      <c r="A26" s="195" t="s">
        <v>122</v>
      </c>
      <c r="B26" s="191"/>
      <c r="C26" s="133" t="s">
        <v>123</v>
      </c>
      <c r="G26" s="136"/>
      <c r="H26" s="140"/>
      <c r="I26" s="136"/>
      <c r="J26" s="136"/>
      <c r="K26" s="136"/>
      <c r="L26" s="136"/>
      <c r="M26" s="137"/>
    </row>
    <row r="27" spans="1:13" ht="12.75">
      <c r="A27" s="195"/>
      <c r="B27" s="191"/>
      <c r="D27" s="133" t="s">
        <v>124</v>
      </c>
      <c r="G27" s="136">
        <v>828004.357</v>
      </c>
      <c r="H27" s="140">
        <v>3.8365857757166566</v>
      </c>
      <c r="I27" s="136">
        <v>211373.989</v>
      </c>
      <c r="J27" s="136">
        <v>527946.318</v>
      </c>
      <c r="K27" s="136">
        <v>84784.474</v>
      </c>
      <c r="L27" s="136">
        <v>3899.576</v>
      </c>
      <c r="M27" s="137">
        <v>6493.932</v>
      </c>
    </row>
    <row r="28" spans="1:13" ht="12.75">
      <c r="A28" s="195" t="s">
        <v>125</v>
      </c>
      <c r="B28" s="191"/>
      <c r="C28" s="133" t="s">
        <v>126</v>
      </c>
      <c r="G28" s="136"/>
      <c r="H28" s="140"/>
      <c r="I28" s="136"/>
      <c r="J28" s="136"/>
      <c r="K28" s="136"/>
      <c r="L28" s="136"/>
      <c r="M28" s="137"/>
    </row>
    <row r="29" spans="1:13" ht="12.75">
      <c r="A29" s="195" t="s">
        <v>127</v>
      </c>
      <c r="B29" s="191"/>
      <c r="D29" s="133" t="s">
        <v>276</v>
      </c>
      <c r="G29" s="136"/>
      <c r="H29" s="140"/>
      <c r="I29" s="136"/>
      <c r="J29" s="136"/>
      <c r="K29" s="136"/>
      <c r="L29" s="136"/>
      <c r="M29" s="137"/>
    </row>
    <row r="30" spans="1:13" ht="12.75">
      <c r="A30" s="195"/>
      <c r="B30" s="191"/>
      <c r="D30" s="133" t="s">
        <v>277</v>
      </c>
      <c r="G30" s="136"/>
      <c r="H30" s="140"/>
      <c r="I30" s="136"/>
      <c r="J30" s="136"/>
      <c r="K30" s="136"/>
      <c r="L30" s="136"/>
      <c r="M30" s="137"/>
    </row>
    <row r="31" spans="1:15" ht="12.75">
      <c r="A31" s="195"/>
      <c r="B31" s="191"/>
      <c r="D31" s="133" t="s">
        <v>278</v>
      </c>
      <c r="G31" s="136">
        <v>1192805.771</v>
      </c>
      <c r="H31" s="140">
        <v>38.4443162429867</v>
      </c>
      <c r="I31" s="136">
        <v>699222.447</v>
      </c>
      <c r="J31" s="136">
        <v>277080.839</v>
      </c>
      <c r="K31" s="136">
        <v>58610.034</v>
      </c>
      <c r="L31" s="136">
        <v>157892.451</v>
      </c>
      <c r="M31" s="137">
        <v>1443.64</v>
      </c>
      <c r="O31" s="199"/>
    </row>
    <row r="32" spans="1:13" ht="12.75">
      <c r="A32" s="195"/>
      <c r="B32" s="191"/>
      <c r="C32" s="133" t="s">
        <v>279</v>
      </c>
      <c r="G32" s="136"/>
      <c r="H32" s="140"/>
      <c r="I32" s="136"/>
      <c r="J32" s="136"/>
      <c r="K32" s="136"/>
      <c r="L32" s="136"/>
      <c r="M32" s="137"/>
    </row>
    <row r="33" spans="1:13" ht="12.75">
      <c r="A33" s="195"/>
      <c r="B33" s="191"/>
      <c r="D33" s="133" t="s">
        <v>280</v>
      </c>
      <c r="G33" s="136"/>
      <c r="H33" s="140"/>
      <c r="I33" s="136"/>
      <c r="J33" s="136"/>
      <c r="K33" s="136"/>
      <c r="L33" s="136"/>
      <c r="M33" s="137"/>
    </row>
    <row r="34" spans="1:13" ht="12.75">
      <c r="A34" s="195"/>
      <c r="B34" s="191"/>
      <c r="D34" s="133" t="s">
        <v>281</v>
      </c>
      <c r="G34" s="136"/>
      <c r="H34" s="140"/>
      <c r="I34" s="136"/>
      <c r="J34" s="136"/>
      <c r="K34" s="136"/>
      <c r="L34" s="136"/>
      <c r="M34" s="137"/>
    </row>
    <row r="35" spans="1:13" ht="14.25">
      <c r="A35" s="195" t="s">
        <v>128</v>
      </c>
      <c r="B35" s="191"/>
      <c r="D35" s="133" t="s">
        <v>249</v>
      </c>
      <c r="G35" s="136">
        <v>77637.53</v>
      </c>
      <c r="H35" s="140">
        <v>-15.638889492556771</v>
      </c>
      <c r="I35" s="136">
        <v>49935.806</v>
      </c>
      <c r="J35" s="136">
        <v>213.198</v>
      </c>
      <c r="K35" s="136">
        <v>3823.93</v>
      </c>
      <c r="L35" s="136">
        <v>23664.596</v>
      </c>
      <c r="M35" s="137">
        <v>0</v>
      </c>
    </row>
    <row r="36" spans="1:13" ht="14.25">
      <c r="A36" s="195" t="s">
        <v>129</v>
      </c>
      <c r="B36" s="191"/>
      <c r="D36" s="133" t="s">
        <v>250</v>
      </c>
      <c r="G36" s="136">
        <v>1202773.68</v>
      </c>
      <c r="H36" s="140">
        <v>4.9169037845231145</v>
      </c>
      <c r="I36" s="136">
        <v>482547.415</v>
      </c>
      <c r="J36" s="136">
        <v>442323.841</v>
      </c>
      <c r="K36" s="136">
        <v>216548.827</v>
      </c>
      <c r="L36" s="136">
        <v>61353.597</v>
      </c>
      <c r="M36" s="137">
        <v>1445.963</v>
      </c>
    </row>
    <row r="37" spans="1:13" ht="12.75">
      <c r="A37" s="195" t="s">
        <v>130</v>
      </c>
      <c r="B37" s="191"/>
      <c r="D37" s="133" t="s">
        <v>154</v>
      </c>
      <c r="G37" s="136">
        <v>197669.026</v>
      </c>
      <c r="H37" s="140">
        <v>3.371487590340024</v>
      </c>
      <c r="I37" s="136">
        <v>60856.368</v>
      </c>
      <c r="J37" s="136">
        <v>42942.837</v>
      </c>
      <c r="K37" s="136">
        <v>84933.229</v>
      </c>
      <c r="L37" s="136">
        <v>8936.592</v>
      </c>
      <c r="M37" s="137">
        <v>6988.562</v>
      </c>
    </row>
    <row r="38" spans="1:13" ht="12.75">
      <c r="A38" s="195" t="s">
        <v>131</v>
      </c>
      <c r="B38" s="191"/>
      <c r="G38" s="136"/>
      <c r="H38" s="140"/>
      <c r="I38" s="136"/>
      <c r="J38" s="136"/>
      <c r="K38" s="136"/>
      <c r="L38" s="136"/>
      <c r="M38" s="137"/>
    </row>
    <row r="39" spans="1:13" ht="12.75">
      <c r="A39" s="195" t="s">
        <v>132</v>
      </c>
      <c r="B39" s="191"/>
      <c r="D39" s="133" t="s">
        <v>133</v>
      </c>
      <c r="G39" s="136">
        <v>21586.752</v>
      </c>
      <c r="H39" s="140">
        <v>-23.074791533034002</v>
      </c>
      <c r="I39" s="136">
        <v>7647.299</v>
      </c>
      <c r="J39" s="136">
        <v>8411.181</v>
      </c>
      <c r="K39" s="136">
        <v>4151.512</v>
      </c>
      <c r="L39" s="136">
        <v>1376.76</v>
      </c>
      <c r="M39" s="137">
        <v>1367.127</v>
      </c>
    </row>
    <row r="40" spans="1:13" ht="12.75">
      <c r="A40" s="195" t="s">
        <v>134</v>
      </c>
      <c r="B40" s="191"/>
      <c r="G40" s="136"/>
      <c r="H40" s="140"/>
      <c r="I40" s="136"/>
      <c r="J40" s="136"/>
      <c r="K40" s="136"/>
      <c r="L40" s="136"/>
      <c r="M40" s="137"/>
    </row>
    <row r="41" spans="1:13" ht="12.75">
      <c r="A41" s="195" t="s">
        <v>135</v>
      </c>
      <c r="B41" s="191"/>
      <c r="D41" s="133" t="s">
        <v>136</v>
      </c>
      <c r="G41" s="136">
        <v>231427.169</v>
      </c>
      <c r="H41" s="140">
        <v>96.84369944458146</v>
      </c>
      <c r="I41" s="136">
        <v>125571.557</v>
      </c>
      <c r="J41" s="136">
        <v>35241.802</v>
      </c>
      <c r="K41" s="136">
        <v>50894.91</v>
      </c>
      <c r="L41" s="136">
        <v>19718.9</v>
      </c>
      <c r="M41" s="137">
        <v>260.419</v>
      </c>
    </row>
    <row r="42" spans="1:13" ht="12.75">
      <c r="A42" s="195">
        <v>169.209</v>
      </c>
      <c r="B42" s="191"/>
      <c r="D42" s="133" t="s">
        <v>137</v>
      </c>
      <c r="G42" s="136"/>
      <c r="H42" s="140"/>
      <c r="I42" s="136"/>
      <c r="J42" s="136"/>
      <c r="K42" s="136"/>
      <c r="L42" s="136"/>
      <c r="M42" s="137"/>
    </row>
    <row r="43" spans="1:13" ht="12.75">
      <c r="A43" s="195"/>
      <c r="B43" s="191"/>
      <c r="E43" s="133" t="s">
        <v>138</v>
      </c>
      <c r="G43" s="136">
        <v>185934.069</v>
      </c>
      <c r="H43" s="140">
        <v>20.781897727715616</v>
      </c>
      <c r="I43" s="136">
        <v>65626.532</v>
      </c>
      <c r="J43" s="136">
        <v>110398.398</v>
      </c>
      <c r="K43" s="136">
        <v>7574.665</v>
      </c>
      <c r="L43" s="136">
        <v>2334.474</v>
      </c>
      <c r="M43" s="137">
        <v>191.835</v>
      </c>
    </row>
    <row r="44" spans="1:13" ht="12.75">
      <c r="A44" s="195">
        <v>191</v>
      </c>
      <c r="B44" s="191"/>
      <c r="C44" s="133" t="s">
        <v>282</v>
      </c>
      <c r="G44" s="136"/>
      <c r="H44" s="140"/>
      <c r="I44" s="136"/>
      <c r="J44" s="136"/>
      <c r="K44" s="136"/>
      <c r="L44" s="136"/>
      <c r="M44" s="137"/>
    </row>
    <row r="45" spans="1:13" ht="12.75">
      <c r="A45" s="195"/>
      <c r="B45" s="191"/>
      <c r="D45" s="133" t="s">
        <v>283</v>
      </c>
      <c r="G45" s="136">
        <v>164778.374</v>
      </c>
      <c r="H45" s="140">
        <v>43.52766754350819</v>
      </c>
      <c r="I45" s="136">
        <v>87490.275</v>
      </c>
      <c r="J45" s="136">
        <v>0</v>
      </c>
      <c r="K45" s="136">
        <v>77288.099</v>
      </c>
      <c r="L45" s="136">
        <v>0</v>
      </c>
      <c r="M45" s="137">
        <v>0</v>
      </c>
    </row>
    <row r="46" spans="1:13" ht="12.75">
      <c r="A46" s="195">
        <v>270.275</v>
      </c>
      <c r="B46" s="191"/>
      <c r="C46" s="133" t="s">
        <v>139</v>
      </c>
      <c r="G46" s="136">
        <v>152321.655</v>
      </c>
      <c r="H46" s="140">
        <v>9.797199596338217</v>
      </c>
      <c r="I46" s="136">
        <v>7929.323</v>
      </c>
      <c r="J46" s="136">
        <v>137035.647</v>
      </c>
      <c r="K46" s="136">
        <v>3349.781</v>
      </c>
      <c r="L46" s="136">
        <v>4006.904</v>
      </c>
      <c r="M46" s="137">
        <v>277.356</v>
      </c>
    </row>
    <row r="47" spans="1:13" ht="12.75">
      <c r="A47" s="195">
        <v>28</v>
      </c>
      <c r="B47" s="191"/>
      <c r="C47" s="133" t="s">
        <v>140</v>
      </c>
      <c r="G47" s="136">
        <v>0</v>
      </c>
      <c r="H47" s="140" t="s">
        <v>336</v>
      </c>
      <c r="I47" s="136">
        <v>0</v>
      </c>
      <c r="J47" s="136">
        <v>0</v>
      </c>
      <c r="K47" s="136">
        <v>0</v>
      </c>
      <c r="L47" s="136">
        <v>0</v>
      </c>
      <c r="M47" s="137">
        <v>0</v>
      </c>
    </row>
    <row r="48" spans="1:13" ht="12.75">
      <c r="A48" s="195">
        <v>295</v>
      </c>
      <c r="B48" s="191"/>
      <c r="C48" s="133" t="s">
        <v>284</v>
      </c>
      <c r="G48" s="136">
        <v>75549.797</v>
      </c>
      <c r="H48" s="140">
        <v>144.63231227536187</v>
      </c>
      <c r="I48" s="136">
        <v>297.869</v>
      </c>
      <c r="J48" s="136">
        <v>14385.894</v>
      </c>
      <c r="K48" s="136">
        <v>16007.048</v>
      </c>
      <c r="L48" s="136">
        <v>44858.986</v>
      </c>
      <c r="M48" s="137">
        <v>251.416</v>
      </c>
    </row>
    <row r="49" spans="1:13" ht="12.75">
      <c r="A49" s="195"/>
      <c r="B49" s="191"/>
      <c r="C49" s="133" t="s">
        <v>141</v>
      </c>
      <c r="G49" s="136">
        <v>13343204.238</v>
      </c>
      <c r="H49" s="140">
        <v>13.519933412391595</v>
      </c>
      <c r="I49" s="136">
        <v>4591138.709999999</v>
      </c>
      <c r="J49" s="136">
        <v>5588874.171</v>
      </c>
      <c r="K49" s="136">
        <v>2388934.7359999996</v>
      </c>
      <c r="L49" s="136">
        <v>1282720.602</v>
      </c>
      <c r="M49" s="137">
        <v>100753.489</v>
      </c>
    </row>
    <row r="50" spans="1:13" ht="5.25" customHeight="1">
      <c r="A50" s="195"/>
      <c r="B50" s="191"/>
      <c r="C50" s="133"/>
      <c r="G50" s="136"/>
      <c r="H50" s="140"/>
      <c r="I50" s="136"/>
      <c r="J50" s="136"/>
      <c r="K50" s="136"/>
      <c r="L50" s="136"/>
      <c r="M50" s="137"/>
    </row>
    <row r="51" spans="1:13" ht="12.75">
      <c r="A51" s="195"/>
      <c r="B51" s="191"/>
      <c r="C51" s="133" t="s">
        <v>142</v>
      </c>
      <c r="G51" s="136"/>
      <c r="H51" s="140"/>
      <c r="I51" s="136"/>
      <c r="J51" s="136"/>
      <c r="K51" s="136"/>
      <c r="L51" s="136"/>
      <c r="M51" s="137"/>
    </row>
    <row r="52" spans="1:13" ht="12.75">
      <c r="A52" s="195">
        <v>30</v>
      </c>
      <c r="B52" s="191"/>
      <c r="C52" s="133" t="s">
        <v>143</v>
      </c>
      <c r="G52" s="136">
        <v>-1979.946</v>
      </c>
      <c r="H52" s="140" t="s">
        <v>336</v>
      </c>
      <c r="I52" s="136">
        <v>0</v>
      </c>
      <c r="J52" s="136">
        <v>-1979.946</v>
      </c>
      <c r="K52" s="136">
        <v>0</v>
      </c>
      <c r="L52" s="136">
        <v>0</v>
      </c>
      <c r="M52" s="137">
        <v>0</v>
      </c>
    </row>
    <row r="53" spans="1:13" ht="12.75">
      <c r="A53" s="195">
        <v>31</v>
      </c>
      <c r="B53" s="191"/>
      <c r="C53" s="133" t="s">
        <v>144</v>
      </c>
      <c r="G53" s="136">
        <v>16057.697</v>
      </c>
      <c r="H53" s="140" t="s">
        <v>336</v>
      </c>
      <c r="I53" s="136">
        <v>20258.25</v>
      </c>
      <c r="J53" s="136">
        <v>-4200.553</v>
      </c>
      <c r="K53" s="136">
        <v>0</v>
      </c>
      <c r="L53" s="136">
        <v>0</v>
      </c>
      <c r="M53" s="137">
        <v>0</v>
      </c>
    </row>
    <row r="54" spans="1:13" ht="12.75">
      <c r="A54" s="195" t="s">
        <v>145</v>
      </c>
      <c r="B54" s="191"/>
      <c r="C54" s="133" t="s">
        <v>146</v>
      </c>
      <c r="G54" s="136">
        <v>57676.736</v>
      </c>
      <c r="H54" s="140">
        <v>41.90015253653496</v>
      </c>
      <c r="I54" s="136">
        <v>14592.542</v>
      </c>
      <c r="J54" s="136">
        <v>6407.071</v>
      </c>
      <c r="K54" s="136">
        <v>36599.251</v>
      </c>
      <c r="L54" s="136">
        <v>77.872</v>
      </c>
      <c r="M54" s="137">
        <v>20.558</v>
      </c>
    </row>
    <row r="55" spans="1:13" ht="12.75">
      <c r="A55" s="195" t="s">
        <v>147</v>
      </c>
      <c r="B55" s="191"/>
      <c r="C55" s="133" t="s">
        <v>148</v>
      </c>
      <c r="G55" s="136"/>
      <c r="H55" s="140"/>
      <c r="I55" s="136"/>
      <c r="J55" s="136"/>
      <c r="K55" s="136"/>
      <c r="L55" s="136"/>
      <c r="M55" s="137"/>
    </row>
    <row r="56" spans="1:13" ht="12.75">
      <c r="A56" s="195"/>
      <c r="B56" s="191"/>
      <c r="D56" s="133" t="s">
        <v>149</v>
      </c>
      <c r="G56" s="136">
        <v>249514.36</v>
      </c>
      <c r="H56" s="140">
        <v>-32.854950821436745</v>
      </c>
      <c r="I56" s="136">
        <v>62688.179</v>
      </c>
      <c r="J56" s="136">
        <v>180416.906</v>
      </c>
      <c r="K56" s="136">
        <v>5712.278</v>
      </c>
      <c r="L56" s="136">
        <v>696.997</v>
      </c>
      <c r="M56" s="137">
        <v>34.309</v>
      </c>
    </row>
    <row r="57" spans="1:13" ht="12.75">
      <c r="A57" s="195">
        <v>35</v>
      </c>
      <c r="B57" s="191"/>
      <c r="C57" s="133" t="s">
        <v>150</v>
      </c>
      <c r="G57" s="136">
        <v>117661.705</v>
      </c>
      <c r="H57" s="140">
        <v>-10.720986258545736</v>
      </c>
      <c r="I57" s="136">
        <v>30136.571</v>
      </c>
      <c r="J57" s="136">
        <v>87505.934</v>
      </c>
      <c r="K57" s="136">
        <v>19.2</v>
      </c>
      <c r="L57" s="136">
        <v>0</v>
      </c>
      <c r="M57" s="137">
        <v>212.311</v>
      </c>
    </row>
    <row r="58" spans="1:13" ht="12.75">
      <c r="A58" s="195"/>
      <c r="B58" s="191"/>
      <c r="C58" s="133" t="s">
        <v>151</v>
      </c>
      <c r="G58" s="136"/>
      <c r="H58" s="140"/>
      <c r="I58" s="136"/>
      <c r="J58" s="136"/>
      <c r="K58" s="136"/>
      <c r="L58" s="136"/>
      <c r="M58" s="137"/>
    </row>
    <row r="59" spans="1:13" ht="12.75">
      <c r="A59" s="195"/>
      <c r="B59" s="191"/>
      <c r="D59" s="133" t="s">
        <v>152</v>
      </c>
      <c r="G59" s="136"/>
      <c r="H59" s="140"/>
      <c r="I59" s="136"/>
      <c r="J59" s="136"/>
      <c r="K59" s="136"/>
      <c r="L59" s="136"/>
      <c r="M59" s="137"/>
    </row>
    <row r="60" spans="1:13" ht="12.75">
      <c r="A60" s="195">
        <v>360</v>
      </c>
      <c r="B60" s="191"/>
      <c r="D60" s="133" t="s">
        <v>153</v>
      </c>
      <c r="G60" s="136">
        <v>360.954</v>
      </c>
      <c r="H60" s="140" t="s">
        <v>336</v>
      </c>
      <c r="I60" s="136">
        <v>131.673</v>
      </c>
      <c r="J60" s="136">
        <v>229.281</v>
      </c>
      <c r="K60" s="136">
        <v>0</v>
      </c>
      <c r="L60" s="136">
        <v>0</v>
      </c>
      <c r="M60" s="137">
        <v>0</v>
      </c>
    </row>
    <row r="61" spans="1:13" ht="12.75">
      <c r="A61" s="195">
        <v>361</v>
      </c>
      <c r="B61" s="191"/>
      <c r="D61" s="133" t="s">
        <v>112</v>
      </c>
      <c r="G61" s="136">
        <v>194831.089</v>
      </c>
      <c r="H61" s="140">
        <v>-11.845922845818322</v>
      </c>
      <c r="I61" s="136">
        <v>30197.244</v>
      </c>
      <c r="J61" s="136">
        <v>148391.554</v>
      </c>
      <c r="K61" s="136">
        <v>15540.631</v>
      </c>
      <c r="L61" s="136">
        <v>701.66</v>
      </c>
      <c r="M61" s="137">
        <v>66.545</v>
      </c>
    </row>
    <row r="62" spans="1:13" ht="12.75">
      <c r="A62" s="195">
        <v>362</v>
      </c>
      <c r="B62" s="191"/>
      <c r="D62" s="133" t="s">
        <v>154</v>
      </c>
      <c r="G62" s="136">
        <v>10535.596</v>
      </c>
      <c r="H62" s="140">
        <v>-2.556455789863122</v>
      </c>
      <c r="I62" s="136">
        <v>557.582</v>
      </c>
      <c r="J62" s="136">
        <v>9090.953</v>
      </c>
      <c r="K62" s="136">
        <v>325.336</v>
      </c>
      <c r="L62" s="136">
        <v>561.725</v>
      </c>
      <c r="M62" s="137">
        <v>2342.74</v>
      </c>
    </row>
    <row r="63" spans="1:13" ht="12.75">
      <c r="A63" s="195">
        <v>363.364</v>
      </c>
      <c r="B63" s="191"/>
      <c r="D63" s="133" t="s">
        <v>133</v>
      </c>
      <c r="G63" s="136">
        <v>697.897</v>
      </c>
      <c r="H63" s="140">
        <v>-73.18874375720323</v>
      </c>
      <c r="I63" s="136">
        <v>77.4</v>
      </c>
      <c r="J63" s="136">
        <v>598.989</v>
      </c>
      <c r="K63" s="136">
        <v>20.708</v>
      </c>
      <c r="L63" s="136">
        <v>0.8</v>
      </c>
      <c r="M63" s="137">
        <v>-9.302</v>
      </c>
    </row>
    <row r="64" spans="1:13" ht="12.75">
      <c r="A64" s="195" t="s">
        <v>155</v>
      </c>
      <c r="B64" s="191"/>
      <c r="D64" s="133" t="s">
        <v>136</v>
      </c>
      <c r="G64" s="136">
        <v>19240.564</v>
      </c>
      <c r="H64" s="140">
        <v>55.69318659977341</v>
      </c>
      <c r="I64" s="136">
        <v>8132.417</v>
      </c>
      <c r="J64" s="136">
        <v>7581.205</v>
      </c>
      <c r="K64" s="136">
        <v>3486.487</v>
      </c>
      <c r="L64" s="136">
        <v>40.455</v>
      </c>
      <c r="M64" s="137">
        <v>9.3</v>
      </c>
    </row>
    <row r="65" spans="1:13" ht="12.75">
      <c r="A65" s="195" t="s">
        <v>156</v>
      </c>
      <c r="B65" s="191"/>
      <c r="C65" s="133" t="s">
        <v>157</v>
      </c>
      <c r="G65" s="136"/>
      <c r="H65" s="140"/>
      <c r="I65" s="136"/>
      <c r="J65" s="136"/>
      <c r="K65" s="136"/>
      <c r="L65" s="136"/>
      <c r="M65" s="137"/>
    </row>
    <row r="66" spans="1:13" ht="12.75">
      <c r="A66" s="195"/>
      <c r="B66" s="191"/>
      <c r="D66" s="133" t="s">
        <v>158</v>
      </c>
      <c r="G66" s="136">
        <v>213303.103</v>
      </c>
      <c r="H66" s="140">
        <v>-2.384250364966846</v>
      </c>
      <c r="I66" s="136">
        <v>92479.243</v>
      </c>
      <c r="J66" s="136">
        <v>96335.002</v>
      </c>
      <c r="K66" s="136">
        <v>18988.858</v>
      </c>
      <c r="L66" s="136">
        <v>5500</v>
      </c>
      <c r="M66" s="137">
        <v>3676.472</v>
      </c>
    </row>
    <row r="67" spans="1:13" ht="12.75">
      <c r="A67" s="195">
        <v>392</v>
      </c>
      <c r="B67" s="191"/>
      <c r="C67" s="133" t="s">
        <v>159</v>
      </c>
      <c r="G67" s="136">
        <v>12312.537</v>
      </c>
      <c r="H67" s="140">
        <v>101.58050098231828</v>
      </c>
      <c r="I67" s="136">
        <v>0</v>
      </c>
      <c r="J67" s="136">
        <v>6597.334</v>
      </c>
      <c r="K67" s="136">
        <v>0</v>
      </c>
      <c r="L67" s="136">
        <v>5715.203</v>
      </c>
      <c r="M67" s="137">
        <v>0</v>
      </c>
    </row>
    <row r="68" spans="1:13" ht="12.75">
      <c r="A68" s="195">
        <v>395</v>
      </c>
      <c r="B68" s="191"/>
      <c r="C68" s="133" t="s">
        <v>160</v>
      </c>
      <c r="G68" s="136">
        <v>1353333.47</v>
      </c>
      <c r="H68" s="140">
        <v>42.91755277300507</v>
      </c>
      <c r="I68" s="136">
        <v>359616.87</v>
      </c>
      <c r="J68" s="136">
        <v>702282.841</v>
      </c>
      <c r="K68" s="136">
        <v>208932.399</v>
      </c>
      <c r="L68" s="136">
        <v>82501.36</v>
      </c>
      <c r="M68" s="137">
        <v>1809.124</v>
      </c>
    </row>
    <row r="69" spans="1:13" ht="12.75">
      <c r="A69" s="195"/>
      <c r="B69" s="191"/>
      <c r="C69" s="133" t="s">
        <v>161</v>
      </c>
      <c r="G69" s="136">
        <v>2243545.762</v>
      </c>
      <c r="H69" s="140">
        <v>-48.55561367532891</v>
      </c>
      <c r="I69" s="136">
        <v>618867.9709999999</v>
      </c>
      <c r="J69" s="136">
        <v>1239256.571</v>
      </c>
      <c r="K69" s="136">
        <v>289625.148</v>
      </c>
      <c r="L69" s="136">
        <v>95796.072</v>
      </c>
      <c r="M69" s="137">
        <v>8162.054</v>
      </c>
    </row>
    <row r="70" spans="1:13" ht="12.75">
      <c r="A70" s="195"/>
      <c r="B70" s="191"/>
      <c r="C70" s="133" t="s">
        <v>162</v>
      </c>
      <c r="G70" s="136"/>
      <c r="H70" s="140"/>
      <c r="I70" s="136"/>
      <c r="J70" s="136"/>
      <c r="K70" s="136"/>
      <c r="L70" s="136"/>
      <c r="M70" s="137"/>
    </row>
    <row r="71" spans="1:13" ht="12.75">
      <c r="A71" s="195"/>
      <c r="B71" s="191"/>
      <c r="D71" s="133" t="s">
        <v>163</v>
      </c>
      <c r="G71" s="136">
        <v>15586750</v>
      </c>
      <c r="H71" s="140">
        <v>-2.824746648856788</v>
      </c>
      <c r="I71" s="136">
        <v>5210006.680999999</v>
      </c>
      <c r="J71" s="136">
        <v>6828130.742000001</v>
      </c>
      <c r="K71" s="136">
        <v>2678559.8839999996</v>
      </c>
      <c r="L71" s="136">
        <v>1378516.6739999999</v>
      </c>
      <c r="M71" s="137">
        <v>108915.543</v>
      </c>
    </row>
    <row r="72" ht="9.75" customHeight="1">
      <c r="A72" s="192" t="s">
        <v>164</v>
      </c>
    </row>
    <row r="73" spans="1:13" ht="15" customHeight="1">
      <c r="A73" s="326" t="s">
        <v>295</v>
      </c>
      <c r="B73" s="326"/>
      <c r="C73" s="326"/>
      <c r="D73" s="326"/>
      <c r="E73" s="326"/>
      <c r="F73" s="326"/>
      <c r="G73" s="326"/>
      <c r="H73" s="326"/>
      <c r="I73" s="326"/>
      <c r="J73" s="326"/>
      <c r="K73" s="326"/>
      <c r="L73" s="326"/>
      <c r="M73" s="326"/>
    </row>
    <row r="74" spans="1:13" ht="15" customHeight="1">
      <c r="A74" s="326"/>
      <c r="B74" s="326"/>
      <c r="C74" s="326"/>
      <c r="D74" s="326"/>
      <c r="E74" s="326"/>
      <c r="F74" s="326"/>
      <c r="G74" s="326"/>
      <c r="H74" s="326"/>
      <c r="I74" s="326"/>
      <c r="J74" s="326"/>
      <c r="K74" s="326"/>
      <c r="L74" s="326"/>
      <c r="M74" s="326"/>
    </row>
    <row r="75" ht="12.75">
      <c r="A75" s="192" t="s">
        <v>165</v>
      </c>
    </row>
  </sheetData>
  <sheetProtection/>
  <mergeCells count="16">
    <mergeCell ref="I6:I11"/>
    <mergeCell ref="J6:J11"/>
    <mergeCell ref="K6:K11"/>
    <mergeCell ref="L6:L11"/>
    <mergeCell ref="M6:M11"/>
    <mergeCell ref="I12:M12"/>
    <mergeCell ref="A73:M74"/>
    <mergeCell ref="A1:M1"/>
    <mergeCell ref="A2:M2"/>
    <mergeCell ref="A4:A12"/>
    <mergeCell ref="B4:F12"/>
    <mergeCell ref="G4:H4"/>
    <mergeCell ref="I4:L5"/>
    <mergeCell ref="G5:H5"/>
    <mergeCell ref="G6:G11"/>
    <mergeCell ref="H6:H11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F85" sqref="F85"/>
    </sheetView>
  </sheetViews>
  <sheetFormatPr defaultColWidth="11.421875" defaultRowHeight="12.75"/>
  <cols>
    <col min="1" max="1" width="17.7109375" style="133" customWidth="1"/>
    <col min="2" max="2" width="0.85546875" style="133" customWidth="1"/>
    <col min="3" max="4" width="1.28515625" style="133" customWidth="1"/>
    <col min="5" max="5" width="1.8515625" style="133" customWidth="1"/>
    <col min="6" max="6" width="31.7109375" style="133" customWidth="1"/>
    <col min="7" max="7" width="10.7109375" style="133" customWidth="1"/>
    <col min="8" max="8" width="8.140625" style="133" customWidth="1"/>
    <col min="9" max="12" width="9.421875" style="133" customWidth="1"/>
    <col min="13" max="13" width="8.57421875" style="133" customWidth="1"/>
    <col min="14" max="14" width="6.57421875" style="134" customWidth="1"/>
    <col min="15" max="16384" width="11.421875" style="133" customWidth="1"/>
  </cols>
  <sheetData>
    <row r="1" spans="1:13" ht="12.75">
      <c r="A1" s="348" t="s">
        <v>263</v>
      </c>
      <c r="B1" s="348"/>
      <c r="C1" s="348"/>
      <c r="D1" s="348"/>
      <c r="E1" s="348"/>
      <c r="F1" s="327"/>
      <c r="G1" s="327"/>
      <c r="H1" s="327"/>
      <c r="I1" s="327"/>
      <c r="J1" s="327"/>
      <c r="K1" s="327"/>
      <c r="L1" s="327"/>
      <c r="M1" s="327"/>
    </row>
    <row r="2" spans="1:13" ht="12.75">
      <c r="A2" s="327" t="s">
        <v>320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</row>
    <row r="3" spans="1:13" ht="9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ht="12.75" customHeight="1">
      <c r="A4" s="349" t="s">
        <v>99</v>
      </c>
      <c r="B4" s="331" t="s">
        <v>166</v>
      </c>
      <c r="C4" s="332"/>
      <c r="D4" s="332"/>
      <c r="E4" s="332"/>
      <c r="F4" s="332"/>
      <c r="G4" s="339" t="s">
        <v>101</v>
      </c>
      <c r="H4" s="340"/>
      <c r="I4" s="331" t="s">
        <v>83</v>
      </c>
      <c r="J4" s="332"/>
      <c r="K4" s="332"/>
      <c r="L4" s="333"/>
      <c r="M4" s="187" t="s">
        <v>247</v>
      </c>
    </row>
    <row r="5" spans="1:13" ht="14.25">
      <c r="A5" s="329"/>
      <c r="B5" s="334"/>
      <c r="C5" s="335"/>
      <c r="D5" s="335"/>
      <c r="E5" s="335"/>
      <c r="F5" s="335"/>
      <c r="G5" s="337" t="s">
        <v>248</v>
      </c>
      <c r="H5" s="338"/>
      <c r="I5" s="337"/>
      <c r="J5" s="330"/>
      <c r="K5" s="330"/>
      <c r="L5" s="338"/>
      <c r="M5" s="188" t="s">
        <v>102</v>
      </c>
    </row>
    <row r="6" spans="1:13" ht="12.75" customHeight="1">
      <c r="A6" s="329"/>
      <c r="B6" s="334"/>
      <c r="C6" s="335"/>
      <c r="D6" s="335"/>
      <c r="E6" s="335"/>
      <c r="F6" s="335"/>
      <c r="G6" s="334" t="s">
        <v>103</v>
      </c>
      <c r="H6" s="341" t="s">
        <v>337</v>
      </c>
      <c r="I6" s="341" t="s">
        <v>237</v>
      </c>
      <c r="J6" s="341" t="s">
        <v>252</v>
      </c>
      <c r="K6" s="339" t="s">
        <v>84</v>
      </c>
      <c r="L6" s="331" t="s">
        <v>40</v>
      </c>
      <c r="M6" s="339" t="s">
        <v>85</v>
      </c>
    </row>
    <row r="7" spans="1:13" ht="12.75">
      <c r="A7" s="329"/>
      <c r="B7" s="334"/>
      <c r="C7" s="335"/>
      <c r="D7" s="335"/>
      <c r="E7" s="335"/>
      <c r="F7" s="335"/>
      <c r="G7" s="334"/>
      <c r="H7" s="342"/>
      <c r="I7" s="344"/>
      <c r="J7" s="344"/>
      <c r="K7" s="334"/>
      <c r="L7" s="334"/>
      <c r="M7" s="334"/>
    </row>
    <row r="8" spans="1:13" ht="12.75">
      <c r="A8" s="329"/>
      <c r="B8" s="334"/>
      <c r="C8" s="335"/>
      <c r="D8" s="335"/>
      <c r="E8" s="335"/>
      <c r="F8" s="335"/>
      <c r="G8" s="334"/>
      <c r="H8" s="342"/>
      <c r="I8" s="344"/>
      <c r="J8" s="344"/>
      <c r="K8" s="334"/>
      <c r="L8" s="334"/>
      <c r="M8" s="334"/>
    </row>
    <row r="9" spans="1:13" ht="12.75">
      <c r="A9" s="329"/>
      <c r="B9" s="334"/>
      <c r="C9" s="335"/>
      <c r="D9" s="335"/>
      <c r="E9" s="335"/>
      <c r="F9" s="335"/>
      <c r="G9" s="334"/>
      <c r="H9" s="342"/>
      <c r="I9" s="344"/>
      <c r="J9" s="344"/>
      <c r="K9" s="334"/>
      <c r="L9" s="334"/>
      <c r="M9" s="334"/>
    </row>
    <row r="10" spans="1:13" ht="12.75">
      <c r="A10" s="329"/>
      <c r="B10" s="334"/>
      <c r="C10" s="335"/>
      <c r="D10" s="335"/>
      <c r="E10" s="335"/>
      <c r="F10" s="335"/>
      <c r="G10" s="334"/>
      <c r="H10" s="342"/>
      <c r="I10" s="344"/>
      <c r="J10" s="344"/>
      <c r="K10" s="334"/>
      <c r="L10" s="334"/>
      <c r="M10" s="334"/>
    </row>
    <row r="11" spans="1:13" ht="12.75">
      <c r="A11" s="329"/>
      <c r="B11" s="334"/>
      <c r="C11" s="335"/>
      <c r="D11" s="335"/>
      <c r="E11" s="335"/>
      <c r="F11" s="335"/>
      <c r="G11" s="337"/>
      <c r="H11" s="343"/>
      <c r="I11" s="345"/>
      <c r="J11" s="345"/>
      <c r="K11" s="337"/>
      <c r="L11" s="337"/>
      <c r="M11" s="337"/>
    </row>
    <row r="12" spans="1:13" ht="12.75">
      <c r="A12" s="330"/>
      <c r="B12" s="337"/>
      <c r="C12" s="330"/>
      <c r="D12" s="330"/>
      <c r="E12" s="330"/>
      <c r="F12" s="330"/>
      <c r="G12" s="189" t="s">
        <v>86</v>
      </c>
      <c r="H12" s="189" t="s">
        <v>104</v>
      </c>
      <c r="I12" s="346" t="s">
        <v>86</v>
      </c>
      <c r="J12" s="347"/>
      <c r="K12" s="347"/>
      <c r="L12" s="347"/>
      <c r="M12" s="347"/>
    </row>
    <row r="13" spans="2:13" ht="7.5" customHeight="1">
      <c r="B13" s="194"/>
      <c r="G13" s="193"/>
      <c r="H13" s="193"/>
      <c r="I13" s="193"/>
      <c r="J13" s="193"/>
      <c r="K13" s="193"/>
      <c r="L13" s="193"/>
      <c r="M13" s="194"/>
    </row>
    <row r="14" spans="2:13" ht="12.75">
      <c r="B14" s="197"/>
      <c r="C14" s="133" t="s">
        <v>167</v>
      </c>
      <c r="G14" s="196"/>
      <c r="H14" s="196"/>
      <c r="I14" s="196"/>
      <c r="J14" s="196"/>
      <c r="K14" s="196"/>
      <c r="L14" s="196"/>
      <c r="M14" s="197"/>
    </row>
    <row r="15" spans="1:15" ht="12.75">
      <c r="A15" s="200" t="s">
        <v>168</v>
      </c>
      <c r="B15" s="201"/>
      <c r="C15" s="133" t="s">
        <v>14</v>
      </c>
      <c r="D15" s="200"/>
      <c r="E15" s="200"/>
      <c r="G15" s="136">
        <v>2357763.566</v>
      </c>
      <c r="H15" s="140">
        <v>5.097075931113949</v>
      </c>
      <c r="I15" s="136">
        <v>1030120.05</v>
      </c>
      <c r="J15" s="136">
        <v>904517.075</v>
      </c>
      <c r="K15" s="136">
        <v>361643.926</v>
      </c>
      <c r="L15" s="136">
        <v>61482.515</v>
      </c>
      <c r="M15" s="137">
        <v>66077.769</v>
      </c>
      <c r="O15" s="214"/>
    </row>
    <row r="16" spans="1:15" ht="14.25">
      <c r="A16" s="200" t="s">
        <v>169</v>
      </c>
      <c r="B16" s="201"/>
      <c r="C16" s="133" t="s">
        <v>260</v>
      </c>
      <c r="D16" s="200"/>
      <c r="E16" s="200"/>
      <c r="G16" s="136">
        <v>1736861.891</v>
      </c>
      <c r="H16" s="140">
        <v>7.901670030708146</v>
      </c>
      <c r="I16" s="136">
        <v>627994.035</v>
      </c>
      <c r="J16" s="136">
        <v>774362.548</v>
      </c>
      <c r="K16" s="136">
        <v>317394.905</v>
      </c>
      <c r="L16" s="136">
        <v>17110.403</v>
      </c>
      <c r="M16" s="137">
        <v>21566.018</v>
      </c>
      <c r="O16" s="214"/>
    </row>
    <row r="17" spans="1:15" ht="12.75">
      <c r="A17" s="200" t="s">
        <v>170</v>
      </c>
      <c r="B17" s="201"/>
      <c r="C17" s="133" t="s">
        <v>265</v>
      </c>
      <c r="D17" s="200"/>
      <c r="E17" s="200"/>
      <c r="G17" s="202"/>
      <c r="H17" s="140"/>
      <c r="I17" s="202"/>
      <c r="J17" s="202"/>
      <c r="K17" s="202"/>
      <c r="L17" s="202"/>
      <c r="M17" s="203"/>
      <c r="O17" s="214"/>
    </row>
    <row r="18" spans="2:15" ht="14.25">
      <c r="B18" s="197"/>
      <c r="D18" s="133" t="s">
        <v>266</v>
      </c>
      <c r="G18" s="136">
        <v>299510.076</v>
      </c>
      <c r="H18" s="140">
        <v>33.00918198774312</v>
      </c>
      <c r="I18" s="136">
        <v>201448.187</v>
      </c>
      <c r="J18" s="136">
        <v>72400.394</v>
      </c>
      <c r="K18" s="136">
        <v>21898.933</v>
      </c>
      <c r="L18" s="136">
        <v>3762.562</v>
      </c>
      <c r="M18" s="137">
        <v>114.459</v>
      </c>
      <c r="O18" s="214"/>
    </row>
    <row r="19" spans="1:15" ht="12.75">
      <c r="A19" s="200" t="s">
        <v>171</v>
      </c>
      <c r="B19" s="201"/>
      <c r="C19" s="133" t="s">
        <v>172</v>
      </c>
      <c r="D19" s="200"/>
      <c r="E19" s="200"/>
      <c r="G19" s="136">
        <v>152321.655</v>
      </c>
      <c r="H19" s="140">
        <v>9.797199596338217</v>
      </c>
      <c r="I19" s="136">
        <v>7929.323</v>
      </c>
      <c r="J19" s="136">
        <v>137035.647</v>
      </c>
      <c r="K19" s="136">
        <v>3349.781</v>
      </c>
      <c r="L19" s="136">
        <v>4006.904</v>
      </c>
      <c r="M19" s="137">
        <v>277.356</v>
      </c>
      <c r="O19" s="214"/>
    </row>
    <row r="20" spans="2:15" ht="12.75">
      <c r="B20" s="197"/>
      <c r="C20" s="133" t="s">
        <v>272</v>
      </c>
      <c r="G20" s="202"/>
      <c r="H20" s="140"/>
      <c r="I20" s="202"/>
      <c r="J20" s="202"/>
      <c r="K20" s="202"/>
      <c r="L20" s="202"/>
      <c r="M20" s="203"/>
      <c r="O20" s="214"/>
    </row>
    <row r="21" spans="2:15" ht="12.75">
      <c r="B21" s="197"/>
      <c r="D21" s="133" t="s">
        <v>273</v>
      </c>
      <c r="G21" s="202"/>
      <c r="H21" s="140"/>
      <c r="I21" s="202"/>
      <c r="J21" s="202"/>
      <c r="K21" s="202"/>
      <c r="L21" s="202"/>
      <c r="M21" s="203"/>
      <c r="O21" s="214"/>
    </row>
    <row r="22" spans="2:15" ht="12.75">
      <c r="B22" s="197"/>
      <c r="D22" s="133" t="s">
        <v>274</v>
      </c>
      <c r="G22" s="136"/>
      <c r="H22" s="140"/>
      <c r="I22" s="136"/>
      <c r="J22" s="136"/>
      <c r="K22" s="136"/>
      <c r="L22" s="136"/>
      <c r="M22" s="137"/>
      <c r="O22" s="214"/>
    </row>
    <row r="23" spans="1:15" ht="12.75">
      <c r="A23" s="200" t="s">
        <v>173</v>
      </c>
      <c r="B23" s="201"/>
      <c r="C23" s="200"/>
      <c r="D23" s="200"/>
      <c r="E23" s="200"/>
      <c r="G23" s="202"/>
      <c r="H23" s="140"/>
      <c r="I23" s="202"/>
      <c r="J23" s="202"/>
      <c r="K23" s="202"/>
      <c r="L23" s="202"/>
      <c r="M23" s="203"/>
      <c r="O23" s="214"/>
    </row>
    <row r="24" spans="1:15" ht="12.75">
      <c r="A24" s="200" t="s">
        <v>174</v>
      </c>
      <c r="B24" s="201"/>
      <c r="C24" s="133" t="s">
        <v>175</v>
      </c>
      <c r="D24" s="200"/>
      <c r="E24" s="200"/>
      <c r="G24" s="136">
        <v>572620.431</v>
      </c>
      <c r="H24" s="140">
        <v>23.64807786571079</v>
      </c>
      <c r="I24" s="136">
        <v>89881.092</v>
      </c>
      <c r="J24" s="136">
        <v>158409.58</v>
      </c>
      <c r="K24" s="136">
        <v>180529.054</v>
      </c>
      <c r="L24" s="136">
        <v>143800.705</v>
      </c>
      <c r="M24" s="137">
        <v>1200.011</v>
      </c>
      <c r="O24" s="214"/>
    </row>
    <row r="25" spans="1:15" ht="12.75">
      <c r="A25" s="200" t="s">
        <v>176</v>
      </c>
      <c r="B25" s="201"/>
      <c r="C25" s="133" t="s">
        <v>177</v>
      </c>
      <c r="D25" s="200"/>
      <c r="E25" s="200"/>
      <c r="G25" s="136">
        <v>966635.957</v>
      </c>
      <c r="H25" s="140">
        <v>10.821356450638419</v>
      </c>
      <c r="I25" s="136">
        <v>409605.805</v>
      </c>
      <c r="J25" s="136">
        <v>408675.888</v>
      </c>
      <c r="K25" s="136">
        <v>98449.606</v>
      </c>
      <c r="L25" s="136">
        <v>49904.658</v>
      </c>
      <c r="M25" s="137">
        <v>218.194</v>
      </c>
      <c r="O25" s="214"/>
    </row>
    <row r="26" spans="1:15" ht="12.75">
      <c r="A26" s="200" t="s">
        <v>178</v>
      </c>
      <c r="B26" s="201"/>
      <c r="C26" s="133" t="s">
        <v>179</v>
      </c>
      <c r="D26" s="200"/>
      <c r="E26" s="200"/>
      <c r="G26" s="136">
        <v>185825.554</v>
      </c>
      <c r="H26" s="140">
        <v>21.073190341538435</v>
      </c>
      <c r="I26" s="136">
        <v>65625.228</v>
      </c>
      <c r="J26" s="136">
        <v>110316.816</v>
      </c>
      <c r="K26" s="136">
        <v>7549.036</v>
      </c>
      <c r="L26" s="136">
        <v>2334.474</v>
      </c>
      <c r="M26" s="137">
        <v>191.513</v>
      </c>
      <c r="O26" s="214"/>
    </row>
    <row r="27" spans="1:15" ht="12.75">
      <c r="A27" s="200" t="s">
        <v>180</v>
      </c>
      <c r="B27" s="201"/>
      <c r="C27" s="133" t="s">
        <v>181</v>
      </c>
      <c r="D27" s="200"/>
      <c r="E27" s="200"/>
      <c r="G27" s="136">
        <v>258340.003</v>
      </c>
      <c r="H27" s="140">
        <v>-1.2639155044773958</v>
      </c>
      <c r="I27" s="136">
        <v>151812.219</v>
      </c>
      <c r="J27" s="136">
        <v>0.796</v>
      </c>
      <c r="K27" s="136">
        <v>106526.988</v>
      </c>
      <c r="L27" s="136">
        <v>0</v>
      </c>
      <c r="M27" s="137">
        <v>0</v>
      </c>
      <c r="O27" s="214"/>
    </row>
    <row r="28" spans="1:15" ht="12.75">
      <c r="A28" s="200" t="s">
        <v>182</v>
      </c>
      <c r="B28" s="201"/>
      <c r="C28" s="133" t="s">
        <v>183</v>
      </c>
      <c r="D28" s="200"/>
      <c r="E28" s="200"/>
      <c r="G28" s="136">
        <v>1335464.528</v>
      </c>
      <c r="H28" s="140">
        <v>5.32577943541358</v>
      </c>
      <c r="I28" s="136">
        <v>174687.127</v>
      </c>
      <c r="J28" s="136">
        <v>0</v>
      </c>
      <c r="K28" s="136">
        <v>132309.86</v>
      </c>
      <c r="L28" s="136">
        <v>1028467.541</v>
      </c>
      <c r="M28" s="137">
        <v>0</v>
      </c>
      <c r="O28" s="214"/>
    </row>
    <row r="29" spans="1:15" ht="14.25">
      <c r="A29" s="200" t="s">
        <v>184</v>
      </c>
      <c r="B29" s="201"/>
      <c r="C29" s="133" t="s">
        <v>261</v>
      </c>
      <c r="D29" s="200"/>
      <c r="E29" s="200"/>
      <c r="G29" s="136">
        <v>639711.17</v>
      </c>
      <c r="H29" s="140">
        <v>27.551416459966674</v>
      </c>
      <c r="I29" s="136">
        <v>382626.302</v>
      </c>
      <c r="J29" s="136">
        <v>1172.39</v>
      </c>
      <c r="K29" s="136">
        <v>246013.267</v>
      </c>
      <c r="L29" s="136">
        <v>9899.211</v>
      </c>
      <c r="M29" s="204">
        <v>1.199</v>
      </c>
      <c r="O29" s="214"/>
    </row>
    <row r="30" spans="2:15" ht="12.75">
      <c r="B30" s="197"/>
      <c r="C30" s="133" t="s">
        <v>16</v>
      </c>
      <c r="G30" s="202"/>
      <c r="H30" s="140"/>
      <c r="I30" s="202"/>
      <c r="J30" s="202"/>
      <c r="K30" s="202"/>
      <c r="L30" s="202"/>
      <c r="M30" s="203"/>
      <c r="O30" s="214"/>
    </row>
    <row r="31" spans="1:15" ht="12.75">
      <c r="A31" s="200" t="s">
        <v>185</v>
      </c>
      <c r="B31" s="201"/>
      <c r="C31" s="200"/>
      <c r="D31" s="133" t="s">
        <v>175</v>
      </c>
      <c r="E31" s="200"/>
      <c r="G31" s="136">
        <v>133.02</v>
      </c>
      <c r="H31" s="140">
        <v>72.75324675324677</v>
      </c>
      <c r="I31" s="136">
        <v>66.966</v>
      </c>
      <c r="J31" s="136">
        <v>62.146</v>
      </c>
      <c r="K31" s="136">
        <v>1.849</v>
      </c>
      <c r="L31" s="136">
        <v>2.059</v>
      </c>
      <c r="M31" s="204">
        <v>-3.644</v>
      </c>
      <c r="O31" s="214"/>
    </row>
    <row r="32" spans="1:15" ht="12.75">
      <c r="A32" s="200" t="s">
        <v>328</v>
      </c>
      <c r="B32" s="201"/>
      <c r="C32" s="200"/>
      <c r="D32" s="133" t="s">
        <v>177</v>
      </c>
      <c r="E32" s="200"/>
      <c r="G32" s="136">
        <v>67941.951</v>
      </c>
      <c r="H32" s="140">
        <v>1.4074105583665357</v>
      </c>
      <c r="I32" s="136">
        <v>25146.384</v>
      </c>
      <c r="J32" s="136">
        <v>33047.973</v>
      </c>
      <c r="K32" s="136">
        <v>9222.73</v>
      </c>
      <c r="L32" s="136">
        <v>524.864</v>
      </c>
      <c r="M32" s="137">
        <v>209.146</v>
      </c>
      <c r="O32" s="214"/>
    </row>
    <row r="33" spans="1:15" ht="12.75">
      <c r="A33" s="200" t="s">
        <v>186</v>
      </c>
      <c r="B33" s="201"/>
      <c r="C33" s="200"/>
      <c r="D33" s="133" t="s">
        <v>187</v>
      </c>
      <c r="E33" s="200"/>
      <c r="G33" s="136">
        <v>108.515</v>
      </c>
      <c r="H33" s="140">
        <v>-76.40978260869565</v>
      </c>
      <c r="I33" s="136">
        <v>1.304</v>
      </c>
      <c r="J33" s="136">
        <v>81.582</v>
      </c>
      <c r="K33" s="136">
        <v>25.629</v>
      </c>
      <c r="L33" s="204">
        <v>0</v>
      </c>
      <c r="M33" s="204">
        <v>0.322</v>
      </c>
      <c r="O33" s="214"/>
    </row>
    <row r="34" spans="2:15" ht="12.75">
      <c r="B34" s="197"/>
      <c r="C34" s="133" t="s">
        <v>188</v>
      </c>
      <c r="G34" s="202"/>
      <c r="H34" s="140"/>
      <c r="I34" s="202"/>
      <c r="J34" s="202"/>
      <c r="K34" s="202"/>
      <c r="L34" s="202"/>
      <c r="M34" s="203"/>
      <c r="O34" s="214"/>
    </row>
    <row r="35" spans="2:15" ht="12.75">
      <c r="B35" s="197"/>
      <c r="D35" s="133" t="s">
        <v>189</v>
      </c>
      <c r="G35" s="202"/>
      <c r="H35" s="140"/>
      <c r="I35" s="202"/>
      <c r="J35" s="202"/>
      <c r="K35" s="202"/>
      <c r="L35" s="202"/>
      <c r="M35" s="203"/>
      <c r="O35" s="214"/>
    </row>
    <row r="36" spans="1:15" ht="12.75">
      <c r="A36" s="200" t="s">
        <v>190</v>
      </c>
      <c r="B36" s="201"/>
      <c r="C36" s="200"/>
      <c r="D36" s="200"/>
      <c r="E36" s="133" t="s">
        <v>191</v>
      </c>
      <c r="G36" s="136">
        <v>0</v>
      </c>
      <c r="H36" s="140"/>
      <c r="I36" s="136">
        <v>0</v>
      </c>
      <c r="J36" s="136">
        <v>0</v>
      </c>
      <c r="K36" s="136">
        <v>0</v>
      </c>
      <c r="L36" s="136">
        <v>0</v>
      </c>
      <c r="M36" s="137">
        <v>0</v>
      </c>
      <c r="O36" s="214"/>
    </row>
    <row r="37" spans="1:15" ht="12.75">
      <c r="A37" s="200" t="s">
        <v>192</v>
      </c>
      <c r="B37" s="201"/>
      <c r="C37" s="200"/>
      <c r="D37" s="200"/>
      <c r="E37" s="133" t="s">
        <v>193</v>
      </c>
      <c r="G37" s="136">
        <v>0</v>
      </c>
      <c r="H37" s="140"/>
      <c r="I37" s="136">
        <v>0</v>
      </c>
      <c r="J37" s="136">
        <v>0</v>
      </c>
      <c r="K37" s="136">
        <v>0</v>
      </c>
      <c r="L37" s="136">
        <v>0</v>
      </c>
      <c r="M37" s="137">
        <v>0</v>
      </c>
      <c r="O37" s="214"/>
    </row>
    <row r="38" spans="1:15" ht="12.75">
      <c r="A38" s="200" t="s">
        <v>194</v>
      </c>
      <c r="B38" s="201"/>
      <c r="C38" s="200"/>
      <c r="D38" s="133" t="s">
        <v>195</v>
      </c>
      <c r="E38" s="200"/>
      <c r="G38" s="136">
        <v>2180037.971</v>
      </c>
      <c r="H38" s="140">
        <v>8.485453548382921</v>
      </c>
      <c r="I38" s="136">
        <v>324383.749</v>
      </c>
      <c r="J38" s="136">
        <v>1291684.083</v>
      </c>
      <c r="K38" s="136">
        <v>563970.139</v>
      </c>
      <c r="L38" s="136">
        <v>0</v>
      </c>
      <c r="M38" s="137">
        <v>-5.599</v>
      </c>
      <c r="O38" s="214"/>
    </row>
    <row r="39" spans="1:15" ht="12.75">
      <c r="A39" s="200" t="s">
        <v>196</v>
      </c>
      <c r="B39" s="201"/>
      <c r="C39" s="200"/>
      <c r="D39" s="133" t="s">
        <v>197</v>
      </c>
      <c r="E39" s="200"/>
      <c r="G39" s="136">
        <v>72263.291</v>
      </c>
      <c r="H39" s="140">
        <v>2.3965467890948133</v>
      </c>
      <c r="I39" s="136">
        <v>174.32</v>
      </c>
      <c r="J39" s="136">
        <v>71979.823</v>
      </c>
      <c r="K39" s="136">
        <v>109.148</v>
      </c>
      <c r="L39" s="136">
        <v>0</v>
      </c>
      <c r="M39" s="137">
        <v>9.204</v>
      </c>
      <c r="O39" s="214"/>
    </row>
    <row r="40" spans="1:15" ht="12.75">
      <c r="A40" s="200" t="s">
        <v>198</v>
      </c>
      <c r="B40" s="201"/>
      <c r="C40" s="133" t="s">
        <v>199</v>
      </c>
      <c r="D40" s="200"/>
      <c r="E40" s="200"/>
      <c r="G40" s="136">
        <v>-1979.946</v>
      </c>
      <c r="H40" s="140" t="s">
        <v>336</v>
      </c>
      <c r="I40" s="136">
        <v>0</v>
      </c>
      <c r="J40" s="136">
        <v>-1979.946</v>
      </c>
      <c r="K40" s="136">
        <v>0</v>
      </c>
      <c r="L40" s="136">
        <v>0</v>
      </c>
      <c r="M40" s="137">
        <v>0</v>
      </c>
      <c r="O40" s="214"/>
    </row>
    <row r="41" spans="1:15" ht="12.75">
      <c r="A41" s="200" t="s">
        <v>200</v>
      </c>
      <c r="B41" s="201"/>
      <c r="C41" s="133" t="s">
        <v>271</v>
      </c>
      <c r="D41" s="200"/>
      <c r="E41" s="200"/>
      <c r="G41" s="136">
        <v>151306.382</v>
      </c>
      <c r="H41" s="140">
        <v>-2.9203621244979274</v>
      </c>
      <c r="I41" s="136">
        <v>25438.116</v>
      </c>
      <c r="J41" s="136">
        <v>109772.974</v>
      </c>
      <c r="K41" s="136">
        <v>10887.756</v>
      </c>
      <c r="L41" s="136">
        <v>5207.536</v>
      </c>
      <c r="M41" s="137">
        <v>269.608</v>
      </c>
      <c r="O41" s="214"/>
    </row>
    <row r="42" spans="2:15" ht="12.75">
      <c r="B42" s="197"/>
      <c r="C42" s="133" t="s">
        <v>141</v>
      </c>
      <c r="G42" s="136">
        <v>10974866.014999997</v>
      </c>
      <c r="H42" s="140">
        <v>-6.221804119694411</v>
      </c>
      <c r="I42" s="136">
        <v>3516940.207</v>
      </c>
      <c r="J42" s="136">
        <v>4071539.7690000003</v>
      </c>
      <c r="K42" s="136">
        <v>2059882.6069999996</v>
      </c>
      <c r="L42" s="136">
        <v>1326503.4319999998</v>
      </c>
      <c r="M42" s="137">
        <v>90125.55299999999</v>
      </c>
      <c r="O42" s="214"/>
    </row>
    <row r="43" spans="2:15" ht="5.25" customHeight="1">
      <c r="B43" s="197"/>
      <c r="G43" s="202"/>
      <c r="H43" s="140"/>
      <c r="I43" s="202"/>
      <c r="J43" s="202"/>
      <c r="K43" s="202"/>
      <c r="L43" s="202"/>
      <c r="M43" s="203"/>
      <c r="O43" s="214"/>
    </row>
    <row r="44" spans="2:15" ht="12.75">
      <c r="B44" s="197"/>
      <c r="C44" s="133" t="s">
        <v>201</v>
      </c>
      <c r="G44" s="202"/>
      <c r="H44" s="140"/>
      <c r="I44" s="202"/>
      <c r="J44" s="202"/>
      <c r="K44" s="202"/>
      <c r="L44" s="202"/>
      <c r="M44" s="203"/>
      <c r="O44" s="214"/>
    </row>
    <row r="45" spans="2:15" ht="5.25" customHeight="1">
      <c r="B45" s="197"/>
      <c r="G45" s="202"/>
      <c r="H45" s="140"/>
      <c r="I45" s="202"/>
      <c r="J45" s="202"/>
      <c r="K45" s="202"/>
      <c r="L45" s="202"/>
      <c r="M45" s="203"/>
      <c r="O45" s="214"/>
    </row>
    <row r="46" spans="1:15" ht="12.75">
      <c r="A46" s="200" t="s">
        <v>202</v>
      </c>
      <c r="B46" s="201"/>
      <c r="C46" s="133" t="s">
        <v>203</v>
      </c>
      <c r="D46" s="200"/>
      <c r="E46" s="200"/>
      <c r="G46" s="136">
        <v>0</v>
      </c>
      <c r="H46" s="140" t="s">
        <v>336</v>
      </c>
      <c r="I46" s="136">
        <v>0</v>
      </c>
      <c r="J46" s="136">
        <v>0</v>
      </c>
      <c r="K46" s="136">
        <v>0</v>
      </c>
      <c r="L46" s="136">
        <v>0</v>
      </c>
      <c r="M46" s="137">
        <v>0</v>
      </c>
      <c r="O46" s="214"/>
    </row>
    <row r="47" spans="1:15" ht="12.75">
      <c r="A47" s="200" t="s">
        <v>204</v>
      </c>
      <c r="B47" s="201"/>
      <c r="C47" s="133" t="s">
        <v>205</v>
      </c>
      <c r="D47" s="200"/>
      <c r="E47" s="200"/>
      <c r="G47" s="136">
        <v>17755.804</v>
      </c>
      <c r="H47" s="140" t="s">
        <v>336</v>
      </c>
      <c r="I47" s="136">
        <v>20258.25</v>
      </c>
      <c r="J47" s="136">
        <v>-2532.03</v>
      </c>
      <c r="K47" s="136">
        <v>29.584</v>
      </c>
      <c r="L47" s="136">
        <v>0</v>
      </c>
      <c r="M47" s="137">
        <v>0</v>
      </c>
      <c r="O47" s="214"/>
    </row>
    <row r="48" spans="1:15" ht="12.75">
      <c r="A48" s="200" t="s">
        <v>206</v>
      </c>
      <c r="B48" s="201"/>
      <c r="C48" s="133" t="s">
        <v>207</v>
      </c>
      <c r="D48" s="200"/>
      <c r="E48" s="200"/>
      <c r="G48" s="136">
        <v>102750.331</v>
      </c>
      <c r="H48" s="140">
        <v>97.28568603356246</v>
      </c>
      <c r="I48" s="136">
        <v>39338.431</v>
      </c>
      <c r="J48" s="136">
        <v>13601.042</v>
      </c>
      <c r="K48" s="136">
        <v>49810.858</v>
      </c>
      <c r="L48" s="136">
        <v>0</v>
      </c>
      <c r="M48" s="137">
        <v>10.238</v>
      </c>
      <c r="O48" s="214"/>
    </row>
    <row r="49" spans="1:15" ht="12.75">
      <c r="A49" s="200" t="s">
        <v>329</v>
      </c>
      <c r="B49" s="201"/>
      <c r="C49" s="133" t="s">
        <v>268</v>
      </c>
      <c r="D49" s="200"/>
      <c r="E49" s="200"/>
      <c r="G49" s="136">
        <v>279927.733</v>
      </c>
      <c r="H49" s="140" t="s">
        <v>336</v>
      </c>
      <c r="I49" s="136">
        <v>265678.227</v>
      </c>
      <c r="J49" s="136">
        <v>11987.497</v>
      </c>
      <c r="K49" s="136">
        <v>2261.439</v>
      </c>
      <c r="L49" s="136">
        <v>0.57</v>
      </c>
      <c r="M49" s="137">
        <v>-13.159</v>
      </c>
      <c r="O49" s="214"/>
    </row>
    <row r="50" spans="1:15" ht="12.75">
      <c r="A50" s="200" t="s">
        <v>208</v>
      </c>
      <c r="B50" s="201"/>
      <c r="C50" s="133" t="s">
        <v>269</v>
      </c>
      <c r="D50" s="200"/>
      <c r="E50" s="200"/>
      <c r="G50" s="136"/>
      <c r="H50" s="140"/>
      <c r="I50" s="136"/>
      <c r="J50" s="136"/>
      <c r="K50" s="136"/>
      <c r="L50" s="136"/>
      <c r="M50" s="137"/>
      <c r="O50" s="214"/>
    </row>
    <row r="51" spans="2:15" ht="12.75">
      <c r="B51" s="197"/>
      <c r="D51" s="133" t="s">
        <v>270</v>
      </c>
      <c r="G51" s="136">
        <v>360453.229</v>
      </c>
      <c r="H51" s="140">
        <v>-19.298866007540553</v>
      </c>
      <c r="I51" s="136">
        <v>42959.092</v>
      </c>
      <c r="J51" s="136">
        <v>290151.77</v>
      </c>
      <c r="K51" s="136">
        <v>26065.578</v>
      </c>
      <c r="L51" s="136">
        <v>1276.789</v>
      </c>
      <c r="M51" s="137">
        <v>2531.586</v>
      </c>
      <c r="O51" s="214"/>
    </row>
    <row r="52" spans="1:15" ht="12.75">
      <c r="A52" s="200" t="s">
        <v>209</v>
      </c>
      <c r="B52" s="201"/>
      <c r="C52" s="133" t="s">
        <v>20</v>
      </c>
      <c r="D52" s="200"/>
      <c r="E52" s="200"/>
      <c r="G52" s="136">
        <v>1339077.434</v>
      </c>
      <c r="H52" s="140">
        <v>15.081354461013817</v>
      </c>
      <c r="I52" s="136">
        <v>243118.013</v>
      </c>
      <c r="J52" s="136">
        <v>922065.667</v>
      </c>
      <c r="K52" s="136">
        <v>158592.688</v>
      </c>
      <c r="L52" s="136">
        <v>15301.066</v>
      </c>
      <c r="M52" s="137">
        <v>2678.337</v>
      </c>
      <c r="O52" s="214"/>
    </row>
    <row r="53" spans="2:15" ht="12.75">
      <c r="B53" s="197"/>
      <c r="C53" s="133" t="s">
        <v>210</v>
      </c>
      <c r="G53" s="136">
        <v>295535.246</v>
      </c>
      <c r="H53" s="140">
        <v>27.726117848406517</v>
      </c>
      <c r="I53" s="136">
        <v>105629.888</v>
      </c>
      <c r="J53" s="136">
        <v>112450.681</v>
      </c>
      <c r="K53" s="136">
        <v>72308.237</v>
      </c>
      <c r="L53" s="136">
        <v>5146.44</v>
      </c>
      <c r="M53" s="137">
        <v>407.376</v>
      </c>
      <c r="O53" s="214"/>
    </row>
    <row r="54" spans="2:15" ht="12.75">
      <c r="B54" s="197"/>
      <c r="F54" s="133" t="s">
        <v>31</v>
      </c>
      <c r="G54" s="136">
        <v>282559.809</v>
      </c>
      <c r="H54" s="140">
        <v>11.617101650793387</v>
      </c>
      <c r="I54" s="136">
        <v>36556.659</v>
      </c>
      <c r="J54" s="136">
        <v>203078.452</v>
      </c>
      <c r="K54" s="136">
        <v>42924.698</v>
      </c>
      <c r="L54" s="136">
        <v>0</v>
      </c>
      <c r="M54" s="137">
        <v>2.584</v>
      </c>
      <c r="O54" s="214"/>
    </row>
    <row r="55" spans="2:15" ht="12.75">
      <c r="B55" s="197"/>
      <c r="F55" s="133" t="s">
        <v>211</v>
      </c>
      <c r="G55" s="136">
        <v>108058.364</v>
      </c>
      <c r="H55" s="140">
        <v>1.8928289219337842</v>
      </c>
      <c r="I55" s="136">
        <v>4427.307</v>
      </c>
      <c r="J55" s="136">
        <v>103631.057</v>
      </c>
      <c r="K55" s="136">
        <v>0</v>
      </c>
      <c r="L55" s="136">
        <v>0</v>
      </c>
      <c r="M55" s="137">
        <v>150.502</v>
      </c>
      <c r="O55" s="214"/>
    </row>
    <row r="56" spans="1:15" ht="12.75">
      <c r="A56" s="200" t="s">
        <v>212</v>
      </c>
      <c r="B56" s="201"/>
      <c r="C56" s="133" t="s">
        <v>213</v>
      </c>
      <c r="D56" s="200"/>
      <c r="E56" s="200"/>
      <c r="G56" s="202"/>
      <c r="H56" s="140"/>
      <c r="I56" s="202"/>
      <c r="J56" s="202"/>
      <c r="K56" s="202"/>
      <c r="L56" s="202"/>
      <c r="M56" s="203"/>
      <c r="O56" s="214"/>
    </row>
    <row r="57" spans="2:15" ht="12.75">
      <c r="B57" s="197"/>
      <c r="D57" s="133" t="s">
        <v>214</v>
      </c>
      <c r="G57" s="136">
        <v>349028.204</v>
      </c>
      <c r="H57" s="140">
        <v>-3.3240531924028147</v>
      </c>
      <c r="I57" s="136">
        <v>127989.169</v>
      </c>
      <c r="J57" s="136">
        <v>160048.751</v>
      </c>
      <c r="K57" s="136">
        <v>57195.158</v>
      </c>
      <c r="L57" s="136">
        <v>3795.126</v>
      </c>
      <c r="M57" s="137">
        <v>1106.292</v>
      </c>
      <c r="O57" s="214"/>
    </row>
    <row r="58" spans="2:15" ht="12.75">
      <c r="B58" s="197"/>
      <c r="C58" s="133" t="s">
        <v>215</v>
      </c>
      <c r="G58" s="202"/>
      <c r="H58" s="140"/>
      <c r="I58" s="202"/>
      <c r="J58" s="202"/>
      <c r="K58" s="202"/>
      <c r="L58" s="202"/>
      <c r="M58" s="203"/>
      <c r="O58" s="214"/>
    </row>
    <row r="59" spans="2:15" ht="12.75">
      <c r="B59" s="197"/>
      <c r="D59" s="133" t="s">
        <v>216</v>
      </c>
      <c r="G59" s="202"/>
      <c r="H59" s="140"/>
      <c r="I59" s="202"/>
      <c r="J59" s="202"/>
      <c r="K59" s="202"/>
      <c r="L59" s="202"/>
      <c r="M59" s="203"/>
      <c r="O59" s="214"/>
    </row>
    <row r="60" spans="1:15" ht="12.75">
      <c r="A60" s="200" t="s">
        <v>217</v>
      </c>
      <c r="B60" s="201"/>
      <c r="C60" s="200"/>
      <c r="D60" s="133" t="s">
        <v>175</v>
      </c>
      <c r="E60" s="200"/>
      <c r="G60" s="136">
        <v>30119.012</v>
      </c>
      <c r="H60" s="140">
        <v>-8.799358062074191</v>
      </c>
      <c r="I60" s="136">
        <v>4272.341</v>
      </c>
      <c r="J60" s="136">
        <v>17841.827</v>
      </c>
      <c r="K60" s="136">
        <v>5980.137</v>
      </c>
      <c r="L60" s="136">
        <v>2024.707</v>
      </c>
      <c r="M60" s="137">
        <v>16.003</v>
      </c>
      <c r="O60" s="214"/>
    </row>
    <row r="61" spans="1:15" ht="12.75">
      <c r="A61" s="200" t="s">
        <v>218</v>
      </c>
      <c r="B61" s="201"/>
      <c r="C61" s="200"/>
      <c r="D61" s="133" t="s">
        <v>177</v>
      </c>
      <c r="E61" s="200"/>
      <c r="G61" s="136">
        <v>138096.26</v>
      </c>
      <c r="H61" s="140">
        <v>15.578165931555134</v>
      </c>
      <c r="I61" s="136">
        <v>46245.643</v>
      </c>
      <c r="J61" s="136">
        <v>63381.703</v>
      </c>
      <c r="K61" s="136">
        <v>23842.882</v>
      </c>
      <c r="L61" s="136">
        <v>4626.032</v>
      </c>
      <c r="M61" s="137">
        <v>43.869</v>
      </c>
      <c r="O61" s="214"/>
    </row>
    <row r="62" spans="1:15" ht="12.75">
      <c r="A62" s="200" t="s">
        <v>219</v>
      </c>
      <c r="B62" s="201"/>
      <c r="C62" s="133" t="s">
        <v>220</v>
      </c>
      <c r="D62" s="200"/>
      <c r="E62" s="200"/>
      <c r="G62" s="136">
        <v>60.649</v>
      </c>
      <c r="H62" s="140">
        <v>-38.11326530612245</v>
      </c>
      <c r="I62" s="136">
        <v>13.842</v>
      </c>
      <c r="J62" s="136">
        <v>33.719</v>
      </c>
      <c r="K62" s="136">
        <v>13.088</v>
      </c>
      <c r="L62" s="136">
        <v>0</v>
      </c>
      <c r="M62" s="137">
        <v>0</v>
      </c>
      <c r="O62" s="214"/>
    </row>
    <row r="63" spans="1:15" ht="12.75">
      <c r="A63" s="200" t="s">
        <v>221</v>
      </c>
      <c r="B63" s="201"/>
      <c r="C63" s="133" t="s">
        <v>222</v>
      </c>
      <c r="D63" s="200"/>
      <c r="E63" s="200"/>
      <c r="G63" s="136">
        <v>15.04</v>
      </c>
      <c r="H63" s="140">
        <v>-90.54088050314465</v>
      </c>
      <c r="I63" s="136">
        <v>0</v>
      </c>
      <c r="J63" s="136">
        <v>4.359</v>
      </c>
      <c r="K63" s="136">
        <v>0</v>
      </c>
      <c r="L63" s="136">
        <v>10.681</v>
      </c>
      <c r="M63" s="137">
        <v>0</v>
      </c>
      <c r="O63" s="214"/>
    </row>
    <row r="64" spans="1:15" ht="12.75">
      <c r="A64" s="200" t="s">
        <v>223</v>
      </c>
      <c r="B64" s="201"/>
      <c r="C64" s="133" t="s">
        <v>224</v>
      </c>
      <c r="D64" s="200"/>
      <c r="E64" s="200"/>
      <c r="G64" s="136">
        <v>13322.121</v>
      </c>
      <c r="H64" s="140">
        <v>137.89501785714285</v>
      </c>
      <c r="I64" s="136">
        <v>0</v>
      </c>
      <c r="J64" s="136">
        <v>7600.454</v>
      </c>
      <c r="K64" s="136">
        <v>6.464</v>
      </c>
      <c r="L64" s="136">
        <v>5715.203</v>
      </c>
      <c r="M64" s="137">
        <v>473.436</v>
      </c>
      <c r="O64" s="214"/>
    </row>
    <row r="65" spans="1:15" ht="12.75">
      <c r="A65" s="200" t="s">
        <v>225</v>
      </c>
      <c r="B65" s="201"/>
      <c r="C65" s="133" t="s">
        <v>267</v>
      </c>
      <c r="D65" s="200"/>
      <c r="E65" s="200"/>
      <c r="G65" s="136">
        <v>58682.222</v>
      </c>
      <c r="H65" s="140">
        <v>-19.37594009754757</v>
      </c>
      <c r="I65" s="136">
        <v>0</v>
      </c>
      <c r="J65" s="136">
        <v>58682.222</v>
      </c>
      <c r="K65" s="136">
        <v>0</v>
      </c>
      <c r="L65" s="136">
        <v>0</v>
      </c>
      <c r="M65" s="137">
        <v>143.847</v>
      </c>
      <c r="O65" s="214"/>
    </row>
    <row r="66" spans="2:15" ht="12.75">
      <c r="B66" s="197"/>
      <c r="C66" s="133" t="s">
        <v>161</v>
      </c>
      <c r="G66" s="136">
        <v>2689288.0390000003</v>
      </c>
      <c r="H66" s="140">
        <v>-21.420438928977987</v>
      </c>
      <c r="I66" s="136">
        <v>789873.008</v>
      </c>
      <c r="J66" s="136">
        <v>1542866.981</v>
      </c>
      <c r="K66" s="136">
        <v>323797.87599999993</v>
      </c>
      <c r="L66" s="136">
        <v>32750.174</v>
      </c>
      <c r="M66" s="137">
        <v>6990.445999999998</v>
      </c>
      <c r="O66" s="214"/>
    </row>
    <row r="67" spans="2:15" ht="12.75">
      <c r="B67" s="197"/>
      <c r="C67" s="133" t="s">
        <v>226</v>
      </c>
      <c r="G67" s="202"/>
      <c r="H67" s="140"/>
      <c r="I67" s="202"/>
      <c r="J67" s="202"/>
      <c r="K67" s="202"/>
      <c r="L67" s="202"/>
      <c r="M67" s="203"/>
      <c r="O67" s="214"/>
    </row>
    <row r="68" spans="2:15" ht="12.75">
      <c r="B68" s="197"/>
      <c r="D68" s="133" t="s">
        <v>163</v>
      </c>
      <c r="G68" s="136">
        <v>13664154.053999998</v>
      </c>
      <c r="H68" s="140">
        <v>-9.660755273586517</v>
      </c>
      <c r="I68" s="136">
        <v>4306813.215</v>
      </c>
      <c r="J68" s="136">
        <v>5614406.75</v>
      </c>
      <c r="K68" s="136">
        <v>2383680.4829999995</v>
      </c>
      <c r="L68" s="136">
        <v>1359253.6059999997</v>
      </c>
      <c r="M68" s="137">
        <v>97115.99899999998</v>
      </c>
      <c r="O68" s="214"/>
    </row>
    <row r="69" ht="9.75" customHeight="1">
      <c r="A69" s="133" t="s">
        <v>164</v>
      </c>
    </row>
    <row r="70" spans="1:5" ht="14.25">
      <c r="A70" s="205" t="s">
        <v>262</v>
      </c>
      <c r="B70" s="200"/>
      <c r="C70" s="200"/>
      <c r="D70" s="200"/>
      <c r="E70" s="200"/>
    </row>
    <row r="71" spans="1:5" ht="12.75">
      <c r="A71" s="200" t="s">
        <v>165</v>
      </c>
      <c r="B71" s="200"/>
      <c r="C71" s="200"/>
      <c r="D71" s="200"/>
      <c r="E71" s="200"/>
    </row>
  </sheetData>
  <sheetProtection/>
  <mergeCells count="15">
    <mergeCell ref="J6:J11"/>
    <mergeCell ref="K6:K11"/>
    <mergeCell ref="L6:L11"/>
    <mergeCell ref="M6:M11"/>
    <mergeCell ref="I12:M12"/>
    <mergeCell ref="A1:M1"/>
    <mergeCell ref="A2:M2"/>
    <mergeCell ref="A4:A12"/>
    <mergeCell ref="B4:F12"/>
    <mergeCell ref="G4:H4"/>
    <mergeCell ref="I4:L5"/>
    <mergeCell ref="G5:H5"/>
    <mergeCell ref="G6:G11"/>
    <mergeCell ref="H6:H11"/>
    <mergeCell ref="I6:I11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F83" sqref="F83"/>
    </sheetView>
  </sheetViews>
  <sheetFormatPr defaultColWidth="11.421875" defaultRowHeight="12.75"/>
  <cols>
    <col min="1" max="1" width="14.8515625" style="192" customWidth="1"/>
    <col min="2" max="2" width="0.85546875" style="192" customWidth="1"/>
    <col min="3" max="3" width="1.28515625" style="192" customWidth="1"/>
    <col min="4" max="4" width="1.421875" style="192" customWidth="1"/>
    <col min="5" max="5" width="1.8515625" style="192" customWidth="1"/>
    <col min="6" max="6" width="34.421875" style="133" customWidth="1"/>
    <col min="7" max="7" width="10.7109375" style="133" customWidth="1"/>
    <col min="8" max="8" width="8.140625" style="133" customWidth="1"/>
    <col min="9" max="9" width="9.57421875" style="133" customWidth="1"/>
    <col min="10" max="10" width="10.7109375" style="133" customWidth="1"/>
    <col min="11" max="11" width="9.8515625" style="133" customWidth="1"/>
    <col min="12" max="12" width="9.421875" style="133" customWidth="1"/>
    <col min="13" max="13" width="8.421875" style="133" customWidth="1"/>
    <col min="14" max="14" width="11.421875" style="134" customWidth="1"/>
    <col min="15" max="16384" width="11.421875" style="133" customWidth="1"/>
  </cols>
  <sheetData>
    <row r="1" spans="1:13" ht="12.75">
      <c r="A1" s="327" t="s">
        <v>330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</row>
    <row r="2" spans="1:13" ht="12.75">
      <c r="A2" s="327" t="s">
        <v>334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</row>
    <row r="3" spans="1:13" ht="9" customHeight="1">
      <c r="A3" s="186"/>
      <c r="B3" s="186"/>
      <c r="C3" s="186"/>
      <c r="D3" s="186"/>
      <c r="E3" s="186"/>
      <c r="F3" s="135"/>
      <c r="G3" s="135"/>
      <c r="H3" s="135"/>
      <c r="I3" s="135"/>
      <c r="J3" s="135"/>
      <c r="K3" s="135"/>
      <c r="L3" s="135"/>
      <c r="M3" s="135"/>
    </row>
    <row r="4" spans="1:13" ht="12.75">
      <c r="A4" s="328" t="s">
        <v>99</v>
      </c>
      <c r="B4" s="331" t="s">
        <v>100</v>
      </c>
      <c r="C4" s="332"/>
      <c r="D4" s="332"/>
      <c r="E4" s="332"/>
      <c r="F4" s="333"/>
      <c r="G4" s="339" t="s">
        <v>101</v>
      </c>
      <c r="H4" s="340"/>
      <c r="I4" s="331" t="s">
        <v>83</v>
      </c>
      <c r="J4" s="332"/>
      <c r="K4" s="332"/>
      <c r="L4" s="333"/>
      <c r="M4" s="187" t="s">
        <v>247</v>
      </c>
    </row>
    <row r="5" spans="1:13" ht="14.25">
      <c r="A5" s="329"/>
      <c r="B5" s="334"/>
      <c r="C5" s="335"/>
      <c r="D5" s="335"/>
      <c r="E5" s="335"/>
      <c r="F5" s="336"/>
      <c r="G5" s="337" t="s">
        <v>248</v>
      </c>
      <c r="H5" s="338"/>
      <c r="I5" s="337"/>
      <c r="J5" s="330"/>
      <c r="K5" s="330"/>
      <c r="L5" s="338"/>
      <c r="M5" s="188" t="s">
        <v>102</v>
      </c>
    </row>
    <row r="6" spans="1:13" ht="12.75">
      <c r="A6" s="329"/>
      <c r="B6" s="334"/>
      <c r="C6" s="335"/>
      <c r="D6" s="335"/>
      <c r="E6" s="335"/>
      <c r="F6" s="336"/>
      <c r="G6" s="334" t="s">
        <v>103</v>
      </c>
      <c r="H6" s="341" t="s">
        <v>335</v>
      </c>
      <c r="I6" s="341" t="s">
        <v>237</v>
      </c>
      <c r="J6" s="341" t="s">
        <v>331</v>
      </c>
      <c r="K6" s="339" t="s">
        <v>84</v>
      </c>
      <c r="L6" s="331" t="s">
        <v>40</v>
      </c>
      <c r="M6" s="339" t="s">
        <v>85</v>
      </c>
    </row>
    <row r="7" spans="1:13" ht="12.75">
      <c r="A7" s="329"/>
      <c r="B7" s="334"/>
      <c r="C7" s="335"/>
      <c r="D7" s="335"/>
      <c r="E7" s="335"/>
      <c r="F7" s="336"/>
      <c r="G7" s="334"/>
      <c r="H7" s="342"/>
      <c r="I7" s="344"/>
      <c r="J7" s="344"/>
      <c r="K7" s="334"/>
      <c r="L7" s="334"/>
      <c r="M7" s="334"/>
    </row>
    <row r="8" spans="1:13" ht="12.75">
      <c r="A8" s="329"/>
      <c r="B8" s="334"/>
      <c r="C8" s="335"/>
      <c r="D8" s="335"/>
      <c r="E8" s="335"/>
      <c r="F8" s="336"/>
      <c r="G8" s="334"/>
      <c r="H8" s="342"/>
      <c r="I8" s="344"/>
      <c r="J8" s="344"/>
      <c r="K8" s="334"/>
      <c r="L8" s="334"/>
      <c r="M8" s="334"/>
    </row>
    <row r="9" spans="1:13" ht="12.75">
      <c r="A9" s="329"/>
      <c r="B9" s="334"/>
      <c r="C9" s="335"/>
      <c r="D9" s="335"/>
      <c r="E9" s="335"/>
      <c r="F9" s="336"/>
      <c r="G9" s="334"/>
      <c r="H9" s="342"/>
      <c r="I9" s="344"/>
      <c r="J9" s="344"/>
      <c r="K9" s="334"/>
      <c r="L9" s="334"/>
      <c r="M9" s="334"/>
    </row>
    <row r="10" spans="1:13" ht="12.75">
      <c r="A10" s="329"/>
      <c r="B10" s="334"/>
      <c r="C10" s="335"/>
      <c r="D10" s="335"/>
      <c r="E10" s="335"/>
      <c r="F10" s="336"/>
      <c r="G10" s="334"/>
      <c r="H10" s="342"/>
      <c r="I10" s="344"/>
      <c r="J10" s="344"/>
      <c r="K10" s="334"/>
      <c r="L10" s="334"/>
      <c r="M10" s="334"/>
    </row>
    <row r="11" spans="1:13" ht="12.75">
      <c r="A11" s="329"/>
      <c r="B11" s="334"/>
      <c r="C11" s="335"/>
      <c r="D11" s="335"/>
      <c r="E11" s="335"/>
      <c r="F11" s="336"/>
      <c r="G11" s="334"/>
      <c r="H11" s="342"/>
      <c r="I11" s="344"/>
      <c r="J11" s="344"/>
      <c r="K11" s="334"/>
      <c r="L11" s="334"/>
      <c r="M11" s="334"/>
    </row>
    <row r="12" spans="1:13" ht="12.75">
      <c r="A12" s="329"/>
      <c r="B12" s="334"/>
      <c r="C12" s="335"/>
      <c r="D12" s="335"/>
      <c r="E12" s="335"/>
      <c r="F12" s="336"/>
      <c r="G12" s="337"/>
      <c r="H12" s="343"/>
      <c r="I12" s="345"/>
      <c r="J12" s="345"/>
      <c r="K12" s="337"/>
      <c r="L12" s="337"/>
      <c r="M12" s="337"/>
    </row>
    <row r="13" spans="1:13" ht="12.75">
      <c r="A13" s="330"/>
      <c r="B13" s="337"/>
      <c r="C13" s="330"/>
      <c r="D13" s="330"/>
      <c r="E13" s="330"/>
      <c r="F13" s="338"/>
      <c r="G13" s="189" t="s">
        <v>86</v>
      </c>
      <c r="H13" s="189" t="s">
        <v>104</v>
      </c>
      <c r="I13" s="346" t="s">
        <v>86</v>
      </c>
      <c r="J13" s="347"/>
      <c r="K13" s="347"/>
      <c r="L13" s="347"/>
      <c r="M13" s="347"/>
    </row>
    <row r="14" spans="1:13" ht="7.5" customHeight="1">
      <c r="A14" s="190"/>
      <c r="B14" s="191"/>
      <c r="G14" s="193"/>
      <c r="H14" s="193"/>
      <c r="I14" s="193"/>
      <c r="J14" s="193"/>
      <c r="K14" s="193"/>
      <c r="L14" s="193"/>
      <c r="M14" s="194"/>
    </row>
    <row r="15" spans="1:13" ht="12.75">
      <c r="A15" s="195"/>
      <c r="B15" s="191"/>
      <c r="C15" s="133" t="s">
        <v>105</v>
      </c>
      <c r="G15" s="196"/>
      <c r="H15" s="196"/>
      <c r="I15" s="196"/>
      <c r="J15" s="196"/>
      <c r="K15" s="196"/>
      <c r="L15" s="196"/>
      <c r="M15" s="197"/>
    </row>
    <row r="16" spans="1:13" ht="14.25">
      <c r="A16" s="195" t="s">
        <v>106</v>
      </c>
      <c r="B16" s="191"/>
      <c r="C16" s="133" t="s">
        <v>275</v>
      </c>
      <c r="G16" s="136">
        <v>8313200.075</v>
      </c>
      <c r="H16" s="140">
        <v>6.733471699619983</v>
      </c>
      <c r="I16" s="171">
        <v>3512073.733</v>
      </c>
      <c r="J16" s="136">
        <v>4800438.308</v>
      </c>
      <c r="K16" s="171">
        <v>688.034</v>
      </c>
      <c r="L16" s="171">
        <v>0</v>
      </c>
      <c r="M16" s="172">
        <v>0</v>
      </c>
    </row>
    <row r="17" spans="1:13" ht="12.75">
      <c r="A17" s="195"/>
      <c r="B17" s="191"/>
      <c r="C17" s="133" t="s">
        <v>107</v>
      </c>
      <c r="G17" s="206"/>
      <c r="H17" s="140"/>
      <c r="I17" s="206"/>
      <c r="J17" s="206"/>
      <c r="K17" s="206"/>
      <c r="L17" s="206"/>
      <c r="M17" s="207"/>
    </row>
    <row r="18" spans="1:13" ht="12.75">
      <c r="A18" s="195"/>
      <c r="B18" s="191"/>
      <c r="D18" s="133" t="s">
        <v>108</v>
      </c>
      <c r="G18" s="206"/>
      <c r="H18" s="140"/>
      <c r="I18" s="206"/>
      <c r="J18" s="206"/>
      <c r="K18" s="206"/>
      <c r="L18" s="206"/>
      <c r="M18" s="207"/>
    </row>
    <row r="19" spans="1:13" ht="12.75">
      <c r="A19" s="198" t="s">
        <v>109</v>
      </c>
      <c r="B19" s="191"/>
      <c r="D19" s="133" t="s">
        <v>110</v>
      </c>
      <c r="G19" s="171">
        <v>0</v>
      </c>
      <c r="H19" s="140"/>
      <c r="I19" s="171">
        <v>0</v>
      </c>
      <c r="J19" s="171">
        <v>0</v>
      </c>
      <c r="K19" s="171">
        <v>0</v>
      </c>
      <c r="L19" s="171">
        <v>0</v>
      </c>
      <c r="M19" s="172">
        <v>0</v>
      </c>
    </row>
    <row r="20" spans="1:13" ht="12.75">
      <c r="A20" s="195" t="s">
        <v>111</v>
      </c>
      <c r="B20" s="191"/>
      <c r="D20" s="133" t="s">
        <v>112</v>
      </c>
      <c r="G20" s="171">
        <v>2736892.348</v>
      </c>
      <c r="H20" s="140">
        <v>7.709219634309491</v>
      </c>
      <c r="I20" s="171">
        <v>705306.463</v>
      </c>
      <c r="J20" s="171">
        <v>1058988.416</v>
      </c>
      <c r="K20" s="171">
        <v>972597.469</v>
      </c>
      <c r="L20" s="171">
        <v>0</v>
      </c>
      <c r="M20" s="172">
        <v>18079.563</v>
      </c>
    </row>
    <row r="21" spans="1:13" ht="12.75">
      <c r="A21" s="198" t="s">
        <v>113</v>
      </c>
      <c r="B21" s="191"/>
      <c r="D21" s="133" t="s">
        <v>114</v>
      </c>
      <c r="G21" s="206"/>
      <c r="H21" s="140"/>
      <c r="I21" s="206"/>
      <c r="J21" s="206"/>
      <c r="K21" s="206"/>
      <c r="L21" s="206"/>
      <c r="M21" s="207"/>
    </row>
    <row r="22" spans="1:13" ht="12.75">
      <c r="A22" s="195"/>
      <c r="B22" s="191"/>
      <c r="E22" s="133" t="s">
        <v>115</v>
      </c>
      <c r="G22" s="171">
        <v>0</v>
      </c>
      <c r="H22" s="140"/>
      <c r="I22" s="171">
        <v>0</v>
      </c>
      <c r="J22" s="171">
        <v>0</v>
      </c>
      <c r="K22" s="171">
        <v>0</v>
      </c>
      <c r="L22" s="171">
        <v>0</v>
      </c>
      <c r="M22" s="172">
        <v>0</v>
      </c>
    </row>
    <row r="23" spans="1:13" ht="12.75">
      <c r="A23" s="198" t="s">
        <v>116</v>
      </c>
      <c r="B23" s="191"/>
      <c r="C23" s="133" t="s">
        <v>117</v>
      </c>
      <c r="G23" s="171">
        <v>4222577.587</v>
      </c>
      <c r="H23" s="140">
        <v>6.481270030278225</v>
      </c>
      <c r="I23" s="171">
        <v>0</v>
      </c>
      <c r="J23" s="171">
        <v>0</v>
      </c>
      <c r="K23" s="171">
        <v>2470120.524</v>
      </c>
      <c r="L23" s="171">
        <v>1752457.063</v>
      </c>
      <c r="M23" s="172">
        <v>145268.628</v>
      </c>
    </row>
    <row r="24" spans="1:13" ht="12.75">
      <c r="A24" s="198" t="s">
        <v>118</v>
      </c>
      <c r="B24" s="191"/>
      <c r="C24" s="133" t="s">
        <v>119</v>
      </c>
      <c r="G24" s="206"/>
      <c r="H24" s="140"/>
      <c r="I24" s="206"/>
      <c r="J24" s="206"/>
      <c r="K24" s="206"/>
      <c r="L24" s="206"/>
      <c r="M24" s="207"/>
    </row>
    <row r="25" spans="1:13" ht="12.75">
      <c r="A25" s="195"/>
      <c r="B25" s="191"/>
      <c r="D25" s="133" t="s">
        <v>120</v>
      </c>
      <c r="G25" s="206"/>
      <c r="H25" s="140"/>
      <c r="I25" s="206"/>
      <c r="J25" s="206"/>
      <c r="K25" s="206"/>
      <c r="L25" s="206"/>
      <c r="M25" s="207"/>
    </row>
    <row r="26" spans="1:13" ht="12.75">
      <c r="A26" s="195"/>
      <c r="B26" s="191"/>
      <c r="D26" s="133" t="s">
        <v>121</v>
      </c>
      <c r="G26" s="171">
        <v>0</v>
      </c>
      <c r="H26" s="140" t="s">
        <v>336</v>
      </c>
      <c r="I26" s="171">
        <v>0</v>
      </c>
      <c r="J26" s="171">
        <v>0</v>
      </c>
      <c r="K26" s="171">
        <v>0</v>
      </c>
      <c r="L26" s="171">
        <v>0</v>
      </c>
      <c r="M26" s="172">
        <v>0</v>
      </c>
    </row>
    <row r="27" spans="1:13" ht="12.75">
      <c r="A27" s="195" t="s">
        <v>122</v>
      </c>
      <c r="B27" s="191"/>
      <c r="C27" s="133" t="s">
        <v>123</v>
      </c>
      <c r="G27" s="206"/>
      <c r="H27" s="140"/>
      <c r="I27" s="206"/>
      <c r="J27" s="206"/>
      <c r="K27" s="206"/>
      <c r="L27" s="206"/>
      <c r="M27" s="207"/>
    </row>
    <row r="28" spans="1:13" ht="12.75">
      <c r="A28" s="195"/>
      <c r="B28" s="191"/>
      <c r="D28" s="133" t="s">
        <v>124</v>
      </c>
      <c r="G28" s="171">
        <v>1586438.147</v>
      </c>
      <c r="H28" s="140">
        <v>3.2804387750651216</v>
      </c>
      <c r="I28" s="171">
        <v>399082.385</v>
      </c>
      <c r="J28" s="171">
        <v>1003771.694</v>
      </c>
      <c r="K28" s="171">
        <v>176337.02</v>
      </c>
      <c r="L28" s="171">
        <v>7247.048</v>
      </c>
      <c r="M28" s="172">
        <v>12463.826</v>
      </c>
    </row>
    <row r="29" spans="1:13" ht="12.75">
      <c r="A29" s="195" t="s">
        <v>125</v>
      </c>
      <c r="B29" s="191"/>
      <c r="C29" s="133" t="s">
        <v>126</v>
      </c>
      <c r="G29" s="206"/>
      <c r="H29" s="140"/>
      <c r="I29" s="206"/>
      <c r="J29" s="206"/>
      <c r="K29" s="206"/>
      <c r="L29" s="206"/>
      <c r="M29" s="207"/>
    </row>
    <row r="30" spans="1:13" ht="12.75">
      <c r="A30" s="195" t="s">
        <v>127</v>
      </c>
      <c r="B30" s="191"/>
      <c r="D30" s="133" t="s">
        <v>276</v>
      </c>
      <c r="G30" s="206"/>
      <c r="H30" s="140"/>
      <c r="I30" s="206"/>
      <c r="J30" s="206"/>
      <c r="K30" s="206"/>
      <c r="L30" s="206"/>
      <c r="M30" s="207"/>
    </row>
    <row r="31" spans="1:13" ht="12.75">
      <c r="A31" s="195"/>
      <c r="B31" s="191"/>
      <c r="D31" s="133" t="s">
        <v>277</v>
      </c>
      <c r="G31" s="206"/>
      <c r="H31" s="140"/>
      <c r="I31" s="206"/>
      <c r="J31" s="206"/>
      <c r="K31" s="206"/>
      <c r="L31" s="206"/>
      <c r="M31" s="207"/>
    </row>
    <row r="32" spans="1:13" ht="12.75">
      <c r="A32" s="195"/>
      <c r="B32" s="191"/>
      <c r="D32" s="133" t="s">
        <v>278</v>
      </c>
      <c r="G32" s="171">
        <v>1909990.321</v>
      </c>
      <c r="H32" s="140">
        <v>25.378949686682333</v>
      </c>
      <c r="I32" s="171">
        <v>919765.36</v>
      </c>
      <c r="J32" s="171">
        <v>546858.906</v>
      </c>
      <c r="K32" s="171">
        <v>122205.777</v>
      </c>
      <c r="L32" s="171">
        <v>321160.278</v>
      </c>
      <c r="M32" s="172">
        <v>2943.907</v>
      </c>
    </row>
    <row r="33" spans="1:13" ht="12.75">
      <c r="A33" s="195"/>
      <c r="B33" s="191"/>
      <c r="C33" s="133" t="s">
        <v>279</v>
      </c>
      <c r="G33" s="206"/>
      <c r="H33" s="140"/>
      <c r="I33" s="206"/>
      <c r="J33" s="206"/>
      <c r="K33" s="206"/>
      <c r="L33" s="206"/>
      <c r="M33" s="207"/>
    </row>
    <row r="34" spans="1:13" ht="12.75">
      <c r="A34" s="195"/>
      <c r="B34" s="191"/>
      <c r="D34" s="133" t="s">
        <v>280</v>
      </c>
      <c r="G34" s="206"/>
      <c r="H34" s="140"/>
      <c r="I34" s="206"/>
      <c r="J34" s="206"/>
      <c r="K34" s="206"/>
      <c r="L34" s="206"/>
      <c r="M34" s="207"/>
    </row>
    <row r="35" spans="1:13" ht="12.75">
      <c r="A35" s="195"/>
      <c r="B35" s="191"/>
      <c r="D35" s="133" t="s">
        <v>281</v>
      </c>
      <c r="G35" s="206"/>
      <c r="H35" s="140"/>
      <c r="I35" s="206"/>
      <c r="J35" s="206"/>
      <c r="K35" s="206"/>
      <c r="L35" s="206"/>
      <c r="M35" s="207"/>
    </row>
    <row r="36" spans="1:13" ht="14.25">
      <c r="A36" s="195" t="s">
        <v>128</v>
      </c>
      <c r="B36" s="191"/>
      <c r="D36" s="133" t="s">
        <v>249</v>
      </c>
      <c r="G36" s="171">
        <v>98400.547</v>
      </c>
      <c r="H36" s="140">
        <v>-18.78060402462981</v>
      </c>
      <c r="I36" s="171">
        <v>59550.228</v>
      </c>
      <c r="J36" s="171">
        <v>27.485</v>
      </c>
      <c r="K36" s="171">
        <v>5446.951</v>
      </c>
      <c r="L36" s="171">
        <v>33375.883</v>
      </c>
      <c r="M36" s="172">
        <v>0</v>
      </c>
    </row>
    <row r="37" spans="1:13" ht="14.25">
      <c r="A37" s="195" t="s">
        <v>129</v>
      </c>
      <c r="B37" s="191"/>
      <c r="D37" s="133" t="s">
        <v>250</v>
      </c>
      <c r="G37" s="171">
        <v>2222166.364</v>
      </c>
      <c r="H37" s="140">
        <v>-6.057709560808277</v>
      </c>
      <c r="I37" s="171">
        <v>663322.771</v>
      </c>
      <c r="J37" s="171">
        <v>759437.014</v>
      </c>
      <c r="K37" s="171">
        <v>377344.237</v>
      </c>
      <c r="L37" s="171">
        <v>422062.342</v>
      </c>
      <c r="M37" s="172">
        <v>3040.264</v>
      </c>
    </row>
    <row r="38" spans="1:13" ht="12.75">
      <c r="A38" s="195" t="s">
        <v>130</v>
      </c>
      <c r="B38" s="191"/>
      <c r="D38" s="133" t="s">
        <v>154</v>
      </c>
      <c r="G38" s="171">
        <v>366924.301</v>
      </c>
      <c r="H38" s="140">
        <v>6.754658314615895</v>
      </c>
      <c r="I38" s="171">
        <v>120361.463</v>
      </c>
      <c r="J38" s="171">
        <v>81984.42</v>
      </c>
      <c r="K38" s="171">
        <v>150913.755</v>
      </c>
      <c r="L38" s="171">
        <v>13664.663</v>
      </c>
      <c r="M38" s="172">
        <v>14852.088</v>
      </c>
    </row>
    <row r="39" spans="1:13" ht="12.75">
      <c r="A39" s="195" t="s">
        <v>131</v>
      </c>
      <c r="B39" s="191"/>
      <c r="G39" s="206"/>
      <c r="H39" s="140"/>
      <c r="I39" s="206"/>
      <c r="J39" s="206"/>
      <c r="K39" s="206"/>
      <c r="L39" s="206"/>
      <c r="M39" s="207"/>
    </row>
    <row r="40" spans="1:13" ht="12.75">
      <c r="A40" s="195" t="s">
        <v>132</v>
      </c>
      <c r="B40" s="191"/>
      <c r="D40" s="133" t="s">
        <v>133</v>
      </c>
      <c r="G40" s="171">
        <v>45414.544</v>
      </c>
      <c r="H40" s="140">
        <v>-29.821606168775972</v>
      </c>
      <c r="I40" s="171">
        <v>15843.175</v>
      </c>
      <c r="J40" s="171">
        <v>16874.003</v>
      </c>
      <c r="K40" s="171">
        <v>10321.656</v>
      </c>
      <c r="L40" s="171">
        <v>2375.71</v>
      </c>
      <c r="M40" s="172">
        <v>2721.463</v>
      </c>
    </row>
    <row r="41" spans="1:13" ht="12.75">
      <c r="A41" s="195" t="s">
        <v>134</v>
      </c>
      <c r="B41" s="191"/>
      <c r="G41" s="206"/>
      <c r="H41" s="140"/>
      <c r="I41" s="206"/>
      <c r="J41" s="206"/>
      <c r="K41" s="206"/>
      <c r="L41" s="206"/>
      <c r="M41" s="207"/>
    </row>
    <row r="42" spans="1:13" ht="12.75">
      <c r="A42" s="195" t="s">
        <v>135</v>
      </c>
      <c r="B42" s="191"/>
      <c r="D42" s="133" t="s">
        <v>136</v>
      </c>
      <c r="G42" s="171">
        <v>414118.148</v>
      </c>
      <c r="H42" s="140">
        <v>10.449178001813621</v>
      </c>
      <c r="I42" s="171">
        <v>228050.589</v>
      </c>
      <c r="J42" s="171">
        <v>76579.849</v>
      </c>
      <c r="K42" s="171">
        <v>80788.227</v>
      </c>
      <c r="L42" s="171">
        <v>28699.483</v>
      </c>
      <c r="M42" s="172">
        <v>800.862</v>
      </c>
    </row>
    <row r="43" spans="1:13" ht="12.75">
      <c r="A43" s="195">
        <v>169.209</v>
      </c>
      <c r="B43" s="191"/>
      <c r="D43" s="133" t="s">
        <v>137</v>
      </c>
      <c r="G43" s="206"/>
      <c r="H43" s="140"/>
      <c r="I43" s="206"/>
      <c r="J43" s="206"/>
      <c r="K43" s="206"/>
      <c r="L43" s="206"/>
      <c r="M43" s="207"/>
    </row>
    <row r="44" spans="1:13" ht="12.75">
      <c r="A44" s="195"/>
      <c r="B44" s="191"/>
      <c r="E44" s="133" t="s">
        <v>138</v>
      </c>
      <c r="G44" s="171">
        <v>516210.59</v>
      </c>
      <c r="H44" s="140">
        <v>8.459907216364883</v>
      </c>
      <c r="I44" s="171">
        <v>99475.666</v>
      </c>
      <c r="J44" s="171">
        <v>384231.48</v>
      </c>
      <c r="K44" s="171">
        <v>28569.902</v>
      </c>
      <c r="L44" s="171">
        <v>3933.542</v>
      </c>
      <c r="M44" s="172">
        <v>380.979</v>
      </c>
    </row>
    <row r="45" spans="1:13" ht="12.75">
      <c r="A45" s="195">
        <v>191</v>
      </c>
      <c r="B45" s="191"/>
      <c r="C45" s="133" t="s">
        <v>282</v>
      </c>
      <c r="G45" s="206"/>
      <c r="H45" s="140"/>
      <c r="I45" s="206"/>
      <c r="J45" s="206"/>
      <c r="K45" s="206"/>
      <c r="L45" s="206"/>
      <c r="M45" s="207"/>
    </row>
    <row r="46" spans="1:13" ht="12.75">
      <c r="A46" s="195"/>
      <c r="B46" s="191"/>
      <c r="D46" s="133" t="s">
        <v>283</v>
      </c>
      <c r="G46" s="171">
        <v>318499.187</v>
      </c>
      <c r="H46" s="140">
        <v>30.151068385673113</v>
      </c>
      <c r="I46" s="171">
        <v>168712.145</v>
      </c>
      <c r="J46" s="171">
        <v>0</v>
      </c>
      <c r="K46" s="171">
        <v>149787.042</v>
      </c>
      <c r="L46" s="171">
        <v>0</v>
      </c>
      <c r="M46" s="172">
        <v>0</v>
      </c>
    </row>
    <row r="47" spans="1:13" ht="12.75">
      <c r="A47" s="195">
        <v>270.275</v>
      </c>
      <c r="B47" s="191"/>
      <c r="C47" s="133" t="s">
        <v>139</v>
      </c>
      <c r="G47" s="171">
        <v>444861.505</v>
      </c>
      <c r="H47" s="140">
        <v>-1.005495349147722</v>
      </c>
      <c r="I47" s="171">
        <v>33203.927</v>
      </c>
      <c r="J47" s="171">
        <v>379061.206</v>
      </c>
      <c r="K47" s="171">
        <v>28504.477</v>
      </c>
      <c r="L47" s="171">
        <v>4091.895</v>
      </c>
      <c r="M47" s="172">
        <v>654.248</v>
      </c>
    </row>
    <row r="48" spans="1:13" ht="12.75">
      <c r="A48" s="195">
        <v>28</v>
      </c>
      <c r="B48" s="191"/>
      <c r="C48" s="133" t="s">
        <v>140</v>
      </c>
      <c r="G48" s="171">
        <v>0</v>
      </c>
      <c r="H48" s="140" t="s">
        <v>336</v>
      </c>
      <c r="I48" s="171">
        <v>0</v>
      </c>
      <c r="J48" s="171">
        <v>0</v>
      </c>
      <c r="K48" s="171">
        <v>0</v>
      </c>
      <c r="L48" s="171">
        <v>0</v>
      </c>
      <c r="M48" s="172">
        <v>0</v>
      </c>
    </row>
    <row r="49" spans="1:13" ht="12.75">
      <c r="A49" s="195">
        <v>295</v>
      </c>
      <c r="B49" s="191"/>
      <c r="C49" s="133" t="s">
        <v>284</v>
      </c>
      <c r="G49" s="171">
        <v>90518.979</v>
      </c>
      <c r="H49" s="140">
        <v>124.26782369555525</v>
      </c>
      <c r="I49" s="171">
        <v>297.869</v>
      </c>
      <c r="J49" s="171">
        <v>26242.474</v>
      </c>
      <c r="K49" s="171">
        <v>19119.65</v>
      </c>
      <c r="L49" s="171">
        <v>44858.986</v>
      </c>
      <c r="M49" s="172">
        <v>257.459</v>
      </c>
    </row>
    <row r="50" spans="1:13" ht="12.75">
      <c r="A50" s="195"/>
      <c r="B50" s="191"/>
      <c r="C50" s="133" t="s">
        <v>141</v>
      </c>
      <c r="G50" s="171">
        <v>23286212.64299999</v>
      </c>
      <c r="H50" s="140">
        <v>5.576624838707588</v>
      </c>
      <c r="I50" s="171">
        <v>6925045.774</v>
      </c>
      <c r="J50" s="171">
        <v>9134495.255</v>
      </c>
      <c r="K50" s="171">
        <v>4592744.721000001</v>
      </c>
      <c r="L50" s="171">
        <v>2633926.893</v>
      </c>
      <c r="M50" s="172">
        <v>201463.28699999995</v>
      </c>
    </row>
    <row r="51" spans="1:13" ht="5.25" customHeight="1">
      <c r="A51" s="195"/>
      <c r="B51" s="191"/>
      <c r="C51" s="133"/>
      <c r="G51" s="206"/>
      <c r="H51" s="140"/>
      <c r="I51" s="206"/>
      <c r="J51" s="206"/>
      <c r="K51" s="206"/>
      <c r="L51" s="206"/>
      <c r="M51" s="207"/>
    </row>
    <row r="52" spans="1:13" ht="12.75">
      <c r="A52" s="195"/>
      <c r="B52" s="191"/>
      <c r="C52" s="133" t="s">
        <v>142</v>
      </c>
      <c r="G52" s="206"/>
      <c r="H52" s="140"/>
      <c r="I52" s="206"/>
      <c r="J52" s="206"/>
      <c r="K52" s="206"/>
      <c r="L52" s="206"/>
      <c r="M52" s="207"/>
    </row>
    <row r="53" spans="1:13" ht="12.75">
      <c r="A53" s="195">
        <v>30</v>
      </c>
      <c r="B53" s="191"/>
      <c r="C53" s="133" t="s">
        <v>143</v>
      </c>
      <c r="G53" s="171">
        <v>0</v>
      </c>
      <c r="H53" s="140" t="s">
        <v>336</v>
      </c>
      <c r="I53" s="171">
        <v>0</v>
      </c>
      <c r="J53" s="171">
        <v>0</v>
      </c>
      <c r="K53" s="171">
        <v>0</v>
      </c>
      <c r="L53" s="171">
        <v>0</v>
      </c>
      <c r="M53" s="172">
        <v>0</v>
      </c>
    </row>
    <row r="54" spans="1:13" ht="12.75">
      <c r="A54" s="195">
        <v>31</v>
      </c>
      <c r="B54" s="191"/>
      <c r="C54" s="133" t="s">
        <v>144</v>
      </c>
      <c r="G54" s="171">
        <v>35464.014</v>
      </c>
      <c r="H54" s="140">
        <v>-98.03687587496104</v>
      </c>
      <c r="I54" s="171">
        <v>35034.053</v>
      </c>
      <c r="J54" s="171">
        <v>429.961</v>
      </c>
      <c r="K54" s="171">
        <v>0</v>
      </c>
      <c r="L54" s="171">
        <v>0</v>
      </c>
      <c r="M54" s="172">
        <v>0</v>
      </c>
    </row>
    <row r="55" spans="1:13" ht="12.75">
      <c r="A55" s="195" t="s">
        <v>145</v>
      </c>
      <c r="B55" s="191"/>
      <c r="C55" s="133" t="s">
        <v>146</v>
      </c>
      <c r="G55" s="171">
        <v>83706.001</v>
      </c>
      <c r="H55" s="140">
        <v>16.6357810692937</v>
      </c>
      <c r="I55" s="171">
        <v>30449.14</v>
      </c>
      <c r="J55" s="171">
        <v>12568.618</v>
      </c>
      <c r="K55" s="171">
        <v>40506.981</v>
      </c>
      <c r="L55" s="171">
        <v>181.262</v>
      </c>
      <c r="M55" s="172">
        <v>22.158</v>
      </c>
    </row>
    <row r="56" spans="1:13" ht="12.75">
      <c r="A56" s="195" t="s">
        <v>147</v>
      </c>
      <c r="B56" s="191"/>
      <c r="C56" s="133" t="s">
        <v>148</v>
      </c>
      <c r="G56" s="206"/>
      <c r="H56" s="140"/>
      <c r="I56" s="206"/>
      <c r="J56" s="206"/>
      <c r="K56" s="206"/>
      <c r="L56" s="206"/>
      <c r="M56" s="207"/>
    </row>
    <row r="57" spans="1:13" ht="12.75">
      <c r="A57" s="195"/>
      <c r="B57" s="191"/>
      <c r="D57" s="133" t="s">
        <v>149</v>
      </c>
      <c r="G57" s="171">
        <v>514917.795</v>
      </c>
      <c r="H57" s="140">
        <v>-22.566307357074436</v>
      </c>
      <c r="I57" s="171">
        <v>132703.432</v>
      </c>
      <c r="J57" s="171">
        <v>362782.148</v>
      </c>
      <c r="K57" s="171">
        <v>16179.491</v>
      </c>
      <c r="L57" s="171">
        <v>3252.724</v>
      </c>
      <c r="M57" s="172">
        <v>199.057</v>
      </c>
    </row>
    <row r="58" spans="1:13" ht="12.75">
      <c r="A58" s="195">
        <v>35</v>
      </c>
      <c r="B58" s="191"/>
      <c r="C58" s="133" t="s">
        <v>150</v>
      </c>
      <c r="G58" s="171">
        <v>231440.4</v>
      </c>
      <c r="H58" s="140">
        <v>-9.94151500647888</v>
      </c>
      <c r="I58" s="171">
        <v>43352.586</v>
      </c>
      <c r="J58" s="171">
        <v>187460.611</v>
      </c>
      <c r="K58" s="171">
        <v>489.965</v>
      </c>
      <c r="L58" s="171">
        <v>137.238</v>
      </c>
      <c r="M58" s="172">
        <v>425.899</v>
      </c>
    </row>
    <row r="59" spans="1:13" ht="12.75">
      <c r="A59" s="195"/>
      <c r="B59" s="191"/>
      <c r="C59" s="133" t="s">
        <v>151</v>
      </c>
      <c r="G59" s="206"/>
      <c r="H59" s="140"/>
      <c r="I59" s="206"/>
      <c r="J59" s="206"/>
      <c r="K59" s="206"/>
      <c r="L59" s="206"/>
      <c r="M59" s="207"/>
    </row>
    <row r="60" spans="1:13" ht="12.75">
      <c r="A60" s="195"/>
      <c r="B60" s="191"/>
      <c r="D60" s="133" t="s">
        <v>152</v>
      </c>
      <c r="G60" s="206"/>
      <c r="H60" s="140"/>
      <c r="I60" s="206"/>
      <c r="J60" s="206"/>
      <c r="K60" s="206"/>
      <c r="L60" s="206"/>
      <c r="M60" s="207"/>
    </row>
    <row r="61" spans="1:13" ht="12.75">
      <c r="A61" s="195">
        <v>360</v>
      </c>
      <c r="B61" s="191"/>
      <c r="D61" s="133" t="s">
        <v>153</v>
      </c>
      <c r="G61" s="171">
        <v>123.605</v>
      </c>
      <c r="H61" s="140" t="s">
        <v>336</v>
      </c>
      <c r="I61" s="171">
        <v>131.673</v>
      </c>
      <c r="J61" s="171">
        <v>-8.068</v>
      </c>
      <c r="K61" s="171">
        <v>0</v>
      </c>
      <c r="L61" s="171">
        <v>0</v>
      </c>
      <c r="M61" s="172">
        <v>0</v>
      </c>
    </row>
    <row r="62" spans="1:13" ht="12.75">
      <c r="A62" s="195">
        <v>361</v>
      </c>
      <c r="B62" s="191"/>
      <c r="D62" s="133" t="s">
        <v>112</v>
      </c>
      <c r="G62" s="171">
        <v>512116.658</v>
      </c>
      <c r="H62" s="140">
        <v>-1.64577922202632</v>
      </c>
      <c r="I62" s="171">
        <v>70923.577</v>
      </c>
      <c r="J62" s="171">
        <v>359386.227</v>
      </c>
      <c r="K62" s="171">
        <v>80675.272</v>
      </c>
      <c r="L62" s="171">
        <v>1131.582</v>
      </c>
      <c r="M62" s="172">
        <v>608.101</v>
      </c>
    </row>
    <row r="63" spans="1:13" ht="12.75">
      <c r="A63" s="195">
        <v>362</v>
      </c>
      <c r="B63" s="191"/>
      <c r="D63" s="133" t="s">
        <v>154</v>
      </c>
      <c r="G63" s="171">
        <v>23038.41</v>
      </c>
      <c r="H63" s="140">
        <v>21.235647003104773</v>
      </c>
      <c r="I63" s="171">
        <v>885.176</v>
      </c>
      <c r="J63" s="171">
        <v>17745.084</v>
      </c>
      <c r="K63" s="171">
        <v>3516.736</v>
      </c>
      <c r="L63" s="171">
        <v>891.414</v>
      </c>
      <c r="M63" s="172">
        <v>5153.232</v>
      </c>
    </row>
    <row r="64" spans="1:13" ht="12.75">
      <c r="A64" s="195">
        <v>363.364</v>
      </c>
      <c r="B64" s="191"/>
      <c r="D64" s="133" t="s">
        <v>133</v>
      </c>
      <c r="G64" s="171">
        <v>3324.429</v>
      </c>
      <c r="H64" s="140">
        <v>-12.744645669291344</v>
      </c>
      <c r="I64" s="171">
        <v>263.353</v>
      </c>
      <c r="J64" s="171">
        <v>2475.69</v>
      </c>
      <c r="K64" s="171">
        <v>232.582</v>
      </c>
      <c r="L64" s="171">
        <v>352.804</v>
      </c>
      <c r="M64" s="172">
        <v>-9.302</v>
      </c>
    </row>
    <row r="65" spans="1:13" ht="12.75">
      <c r="A65" s="195" t="s">
        <v>155</v>
      </c>
      <c r="B65" s="191"/>
      <c r="D65" s="133" t="s">
        <v>136</v>
      </c>
      <c r="G65" s="171">
        <v>41383.385</v>
      </c>
      <c r="H65" s="140">
        <v>21.16702289629326</v>
      </c>
      <c r="I65" s="171">
        <v>13094.484</v>
      </c>
      <c r="J65" s="171">
        <v>19881.033</v>
      </c>
      <c r="K65" s="171">
        <v>7626.151</v>
      </c>
      <c r="L65" s="171">
        <v>781.717</v>
      </c>
      <c r="M65" s="172">
        <v>9.3</v>
      </c>
    </row>
    <row r="66" spans="1:13" ht="12.75">
      <c r="A66" s="195" t="s">
        <v>156</v>
      </c>
      <c r="B66" s="191"/>
      <c r="C66" s="133" t="s">
        <v>157</v>
      </c>
      <c r="G66" s="206"/>
      <c r="H66" s="140"/>
      <c r="I66" s="206"/>
      <c r="J66" s="206"/>
      <c r="K66" s="206"/>
      <c r="L66" s="206"/>
      <c r="M66" s="207"/>
    </row>
    <row r="67" spans="1:13" ht="12.75">
      <c r="A67" s="195"/>
      <c r="B67" s="191"/>
      <c r="D67" s="133" t="s">
        <v>158</v>
      </c>
      <c r="G67" s="171">
        <v>394632.135</v>
      </c>
      <c r="H67" s="140">
        <v>-35.88502892737206</v>
      </c>
      <c r="I67" s="171">
        <v>155411.897</v>
      </c>
      <c r="J67" s="171">
        <v>199037.731</v>
      </c>
      <c r="K67" s="171">
        <v>34682.507</v>
      </c>
      <c r="L67" s="171">
        <v>5500</v>
      </c>
      <c r="M67" s="172">
        <v>4985.915</v>
      </c>
    </row>
    <row r="68" spans="1:13" ht="12.75">
      <c r="A68" s="195">
        <v>392</v>
      </c>
      <c r="B68" s="191"/>
      <c r="C68" s="133" t="s">
        <v>159</v>
      </c>
      <c r="G68" s="171">
        <v>15405.083</v>
      </c>
      <c r="H68" s="140">
        <v>3.3482020662820418</v>
      </c>
      <c r="I68" s="171">
        <v>0</v>
      </c>
      <c r="J68" s="171">
        <v>9689.88</v>
      </c>
      <c r="K68" s="171">
        <v>0</v>
      </c>
      <c r="L68" s="171">
        <v>5715.203</v>
      </c>
      <c r="M68" s="172">
        <v>50.564</v>
      </c>
    </row>
    <row r="69" spans="1:13" ht="12.75">
      <c r="A69" s="195">
        <v>395</v>
      </c>
      <c r="B69" s="191"/>
      <c r="C69" s="133" t="s">
        <v>160</v>
      </c>
      <c r="G69" s="171">
        <v>1941777.54</v>
      </c>
      <c r="H69" s="140">
        <v>16.27410419161677</v>
      </c>
      <c r="I69" s="171">
        <v>398008.272</v>
      </c>
      <c r="J69" s="171">
        <v>1122579.997</v>
      </c>
      <c r="K69" s="171">
        <v>295881.502</v>
      </c>
      <c r="L69" s="171">
        <v>125307.769</v>
      </c>
      <c r="M69" s="172">
        <v>3568.869</v>
      </c>
    </row>
    <row r="70" spans="1:13" ht="12.75">
      <c r="A70" s="195"/>
      <c r="B70" s="191"/>
      <c r="C70" s="133" t="s">
        <v>161</v>
      </c>
      <c r="G70" s="171">
        <v>3797329.455</v>
      </c>
      <c r="H70" s="140">
        <v>-57.38085176804176</v>
      </c>
      <c r="I70" s="171">
        <v>880257.6429999999</v>
      </c>
      <c r="J70" s="171">
        <v>2294028.9119999995</v>
      </c>
      <c r="K70" s="171">
        <v>479791.187</v>
      </c>
      <c r="L70" s="171">
        <v>143251.713</v>
      </c>
      <c r="M70" s="172">
        <v>15013.793000000001</v>
      </c>
    </row>
    <row r="71" spans="1:13" ht="12.75">
      <c r="A71" s="195"/>
      <c r="B71" s="191"/>
      <c r="C71" s="133" t="s">
        <v>162</v>
      </c>
      <c r="G71" s="206"/>
      <c r="H71" s="140"/>
      <c r="I71" s="206"/>
      <c r="J71" s="206"/>
      <c r="K71" s="206"/>
      <c r="L71" s="206"/>
      <c r="M71" s="207"/>
    </row>
    <row r="72" spans="1:13" ht="12.75">
      <c r="A72" s="195"/>
      <c r="B72" s="191"/>
      <c r="D72" s="133" t="s">
        <v>163</v>
      </c>
      <c r="G72" s="171">
        <v>27083542.09799999</v>
      </c>
      <c r="H72" s="140">
        <v>-12.538187369466314</v>
      </c>
      <c r="I72" s="171">
        <v>7805303.417</v>
      </c>
      <c r="J72" s="171">
        <v>11428524.167</v>
      </c>
      <c r="K72" s="171">
        <v>5072535.908000001</v>
      </c>
      <c r="L72" s="171">
        <v>2777178.606</v>
      </c>
      <c r="M72" s="172">
        <v>216477.07999999996</v>
      </c>
    </row>
    <row r="73" ht="9.75" customHeight="1">
      <c r="A73" s="192" t="s">
        <v>164</v>
      </c>
    </row>
    <row r="74" spans="1:13" ht="14.25" customHeight="1">
      <c r="A74" s="326" t="s">
        <v>295</v>
      </c>
      <c r="B74" s="326"/>
      <c r="C74" s="326"/>
      <c r="D74" s="326"/>
      <c r="E74" s="326"/>
      <c r="F74" s="326"/>
      <c r="G74" s="326"/>
      <c r="H74" s="326"/>
      <c r="I74" s="326"/>
      <c r="J74" s="326"/>
      <c r="K74" s="326"/>
      <c r="L74" s="326"/>
      <c r="M74" s="326"/>
    </row>
    <row r="75" spans="1:13" ht="14.25" customHeight="1">
      <c r="A75" s="326"/>
      <c r="B75" s="326"/>
      <c r="C75" s="326"/>
      <c r="D75" s="326"/>
      <c r="E75" s="326"/>
      <c r="F75" s="326"/>
      <c r="G75" s="326"/>
      <c r="H75" s="326"/>
      <c r="I75" s="326"/>
      <c r="J75" s="326"/>
      <c r="K75" s="326"/>
      <c r="L75" s="326"/>
      <c r="M75" s="326"/>
    </row>
    <row r="76" ht="12.75">
      <c r="A76" s="192" t="s">
        <v>165</v>
      </c>
    </row>
  </sheetData>
  <sheetProtection/>
  <mergeCells count="16">
    <mergeCell ref="I6:I12"/>
    <mergeCell ref="J6:J12"/>
    <mergeCell ref="K6:K12"/>
    <mergeCell ref="L6:L12"/>
    <mergeCell ref="M6:M12"/>
    <mergeCell ref="I13:M13"/>
    <mergeCell ref="A74:M75"/>
    <mergeCell ref="A1:M1"/>
    <mergeCell ref="A2:M2"/>
    <mergeCell ref="A4:A13"/>
    <mergeCell ref="B4:F13"/>
    <mergeCell ref="G4:H4"/>
    <mergeCell ref="I4:L5"/>
    <mergeCell ref="G5:H5"/>
    <mergeCell ref="G6:G12"/>
    <mergeCell ref="H6:H12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F82" sqref="F82"/>
    </sheetView>
  </sheetViews>
  <sheetFormatPr defaultColWidth="11.421875" defaultRowHeight="12.75"/>
  <cols>
    <col min="1" max="1" width="17.7109375" style="133" customWidth="1"/>
    <col min="2" max="2" width="0.85546875" style="133" customWidth="1"/>
    <col min="3" max="4" width="1.28515625" style="133" customWidth="1"/>
    <col min="5" max="5" width="1.8515625" style="133" customWidth="1"/>
    <col min="6" max="6" width="31.7109375" style="133" customWidth="1"/>
    <col min="7" max="7" width="10.7109375" style="133" customWidth="1"/>
    <col min="8" max="8" width="8.140625" style="133" customWidth="1"/>
    <col min="9" max="9" width="9.421875" style="133" customWidth="1"/>
    <col min="10" max="10" width="10.7109375" style="133" customWidth="1"/>
    <col min="11" max="12" width="9.421875" style="133" customWidth="1"/>
    <col min="13" max="13" width="8.57421875" style="133" customWidth="1"/>
    <col min="14" max="14" width="6.57421875" style="134" customWidth="1"/>
    <col min="15" max="16384" width="11.421875" style="133" customWidth="1"/>
  </cols>
  <sheetData>
    <row r="1" spans="1:13" ht="12.75">
      <c r="A1" s="348" t="s">
        <v>332</v>
      </c>
      <c r="B1" s="348"/>
      <c r="C1" s="348"/>
      <c r="D1" s="348"/>
      <c r="E1" s="348"/>
      <c r="F1" s="327"/>
      <c r="G1" s="327"/>
      <c r="H1" s="327"/>
      <c r="I1" s="327"/>
      <c r="J1" s="327"/>
      <c r="K1" s="327"/>
      <c r="L1" s="327"/>
      <c r="M1" s="327"/>
    </row>
    <row r="2" spans="1:13" ht="12.75">
      <c r="A2" s="327" t="s">
        <v>334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</row>
    <row r="3" spans="1:13" ht="9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ht="12.75" customHeight="1">
      <c r="A4" s="349" t="s">
        <v>99</v>
      </c>
      <c r="B4" s="331" t="s">
        <v>166</v>
      </c>
      <c r="C4" s="332"/>
      <c r="D4" s="332"/>
      <c r="E4" s="332"/>
      <c r="F4" s="332"/>
      <c r="G4" s="339" t="s">
        <v>101</v>
      </c>
      <c r="H4" s="340"/>
      <c r="I4" s="331" t="s">
        <v>83</v>
      </c>
      <c r="J4" s="332"/>
      <c r="K4" s="332"/>
      <c r="L4" s="333"/>
      <c r="M4" s="187" t="s">
        <v>247</v>
      </c>
    </row>
    <row r="5" spans="1:13" ht="14.25">
      <c r="A5" s="329"/>
      <c r="B5" s="334"/>
      <c r="C5" s="335"/>
      <c r="D5" s="335"/>
      <c r="E5" s="335"/>
      <c r="F5" s="335"/>
      <c r="G5" s="337" t="s">
        <v>248</v>
      </c>
      <c r="H5" s="338"/>
      <c r="I5" s="337"/>
      <c r="J5" s="330"/>
      <c r="K5" s="330"/>
      <c r="L5" s="338"/>
      <c r="M5" s="188" t="s">
        <v>102</v>
      </c>
    </row>
    <row r="6" spans="1:13" ht="12.75" customHeight="1">
      <c r="A6" s="329"/>
      <c r="B6" s="334"/>
      <c r="C6" s="335"/>
      <c r="D6" s="335"/>
      <c r="E6" s="335"/>
      <c r="F6" s="335"/>
      <c r="G6" s="334" t="s">
        <v>103</v>
      </c>
      <c r="H6" s="341" t="s">
        <v>335</v>
      </c>
      <c r="I6" s="341" t="s">
        <v>237</v>
      </c>
      <c r="J6" s="341" t="s">
        <v>331</v>
      </c>
      <c r="K6" s="339" t="s">
        <v>84</v>
      </c>
      <c r="L6" s="331" t="s">
        <v>40</v>
      </c>
      <c r="M6" s="339" t="s">
        <v>85</v>
      </c>
    </row>
    <row r="7" spans="1:13" ht="12.75">
      <c r="A7" s="329"/>
      <c r="B7" s="334"/>
      <c r="C7" s="335"/>
      <c r="D7" s="335"/>
      <c r="E7" s="335"/>
      <c r="F7" s="335"/>
      <c r="G7" s="334"/>
      <c r="H7" s="342"/>
      <c r="I7" s="344"/>
      <c r="J7" s="344"/>
      <c r="K7" s="334"/>
      <c r="L7" s="334"/>
      <c r="M7" s="334"/>
    </row>
    <row r="8" spans="1:13" ht="12.75">
      <c r="A8" s="329"/>
      <c r="B8" s="334"/>
      <c r="C8" s="335"/>
      <c r="D8" s="335"/>
      <c r="E8" s="335"/>
      <c r="F8" s="335"/>
      <c r="G8" s="334"/>
      <c r="H8" s="342"/>
      <c r="I8" s="344"/>
      <c r="J8" s="344"/>
      <c r="K8" s="334"/>
      <c r="L8" s="334"/>
      <c r="M8" s="334"/>
    </row>
    <row r="9" spans="1:13" ht="12.75">
      <c r="A9" s="329"/>
      <c r="B9" s="334"/>
      <c r="C9" s="335"/>
      <c r="D9" s="335"/>
      <c r="E9" s="335"/>
      <c r="F9" s="335"/>
      <c r="G9" s="334"/>
      <c r="H9" s="342"/>
      <c r="I9" s="344"/>
      <c r="J9" s="344"/>
      <c r="K9" s="334"/>
      <c r="L9" s="334"/>
      <c r="M9" s="334"/>
    </row>
    <row r="10" spans="1:13" ht="12.75">
      <c r="A10" s="329"/>
      <c r="B10" s="334"/>
      <c r="C10" s="335"/>
      <c r="D10" s="335"/>
      <c r="E10" s="335"/>
      <c r="F10" s="335"/>
      <c r="G10" s="334"/>
      <c r="H10" s="342"/>
      <c r="I10" s="344"/>
      <c r="J10" s="344"/>
      <c r="K10" s="334"/>
      <c r="L10" s="334"/>
      <c r="M10" s="334"/>
    </row>
    <row r="11" spans="1:13" ht="12.75">
      <c r="A11" s="329"/>
      <c r="B11" s="334"/>
      <c r="C11" s="335"/>
      <c r="D11" s="335"/>
      <c r="E11" s="335"/>
      <c r="F11" s="335"/>
      <c r="G11" s="334"/>
      <c r="H11" s="342"/>
      <c r="I11" s="344"/>
      <c r="J11" s="344"/>
      <c r="K11" s="334"/>
      <c r="L11" s="334"/>
      <c r="M11" s="334"/>
    </row>
    <row r="12" spans="1:13" ht="12.75">
      <c r="A12" s="329"/>
      <c r="B12" s="334"/>
      <c r="C12" s="335"/>
      <c r="D12" s="335"/>
      <c r="E12" s="335"/>
      <c r="F12" s="335"/>
      <c r="G12" s="337"/>
      <c r="H12" s="343"/>
      <c r="I12" s="345"/>
      <c r="J12" s="345"/>
      <c r="K12" s="337"/>
      <c r="L12" s="337"/>
      <c r="M12" s="337"/>
    </row>
    <row r="13" spans="1:13" ht="12.75">
      <c r="A13" s="330"/>
      <c r="B13" s="337"/>
      <c r="C13" s="330"/>
      <c r="D13" s="330"/>
      <c r="E13" s="330"/>
      <c r="F13" s="330"/>
      <c r="G13" s="189" t="s">
        <v>86</v>
      </c>
      <c r="H13" s="189" t="s">
        <v>104</v>
      </c>
      <c r="I13" s="346" t="s">
        <v>86</v>
      </c>
      <c r="J13" s="347"/>
      <c r="K13" s="347"/>
      <c r="L13" s="347"/>
      <c r="M13" s="347"/>
    </row>
    <row r="14" spans="2:13" ht="7.5" customHeight="1">
      <c r="B14" s="194"/>
      <c r="G14" s="193"/>
      <c r="H14" s="193"/>
      <c r="I14" s="193"/>
      <c r="J14" s="193"/>
      <c r="K14" s="193"/>
      <c r="L14" s="193"/>
      <c r="M14" s="194"/>
    </row>
    <row r="15" spans="2:13" ht="12.75">
      <c r="B15" s="197"/>
      <c r="C15" s="133" t="s">
        <v>167</v>
      </c>
      <c r="G15" s="196"/>
      <c r="H15" s="196"/>
      <c r="I15" s="196"/>
      <c r="J15" s="196"/>
      <c r="K15" s="196"/>
      <c r="L15" s="196"/>
      <c r="M15" s="197"/>
    </row>
    <row r="16" spans="1:13" ht="12.75">
      <c r="A16" s="200" t="s">
        <v>168</v>
      </c>
      <c r="B16" s="201"/>
      <c r="C16" s="133" t="s">
        <v>14</v>
      </c>
      <c r="D16" s="200"/>
      <c r="E16" s="200"/>
      <c r="G16" s="39">
        <v>4771468.597</v>
      </c>
      <c r="H16" s="140">
        <v>4.167209108179605</v>
      </c>
      <c r="I16" s="39">
        <v>2095470.844</v>
      </c>
      <c r="J16" s="39">
        <v>1828154.951</v>
      </c>
      <c r="K16" s="39">
        <v>717400.061</v>
      </c>
      <c r="L16" s="39">
        <v>130442.741</v>
      </c>
      <c r="M16" s="42">
        <v>133723.028</v>
      </c>
    </row>
    <row r="17" spans="1:13" ht="14.25">
      <c r="A17" s="200" t="s">
        <v>169</v>
      </c>
      <c r="B17" s="201"/>
      <c r="C17" s="133" t="s">
        <v>260</v>
      </c>
      <c r="D17" s="200"/>
      <c r="E17" s="200"/>
      <c r="G17" s="39">
        <v>3642192.487</v>
      </c>
      <c r="H17" s="140">
        <v>5.94525947653824</v>
      </c>
      <c r="I17" s="39">
        <v>1214731.613</v>
      </c>
      <c r="J17" s="39">
        <v>1716359.606</v>
      </c>
      <c r="K17" s="39">
        <v>670140.785</v>
      </c>
      <c r="L17" s="39">
        <v>40960.483</v>
      </c>
      <c r="M17" s="42">
        <v>44652.848</v>
      </c>
    </row>
    <row r="18" spans="1:13" ht="12.75">
      <c r="A18" s="200" t="s">
        <v>170</v>
      </c>
      <c r="B18" s="201"/>
      <c r="C18" s="133" t="s">
        <v>265</v>
      </c>
      <c r="D18" s="200"/>
      <c r="E18" s="200"/>
      <c r="G18" s="202"/>
      <c r="H18" s="140"/>
      <c r="I18" s="202"/>
      <c r="J18" s="202"/>
      <c r="K18" s="202"/>
      <c r="L18" s="202"/>
      <c r="M18" s="203"/>
    </row>
    <row r="19" spans="2:13" ht="14.25">
      <c r="B19" s="197"/>
      <c r="D19" s="133" t="s">
        <v>266</v>
      </c>
      <c r="G19" s="39">
        <v>492798.258</v>
      </c>
      <c r="H19" s="140">
        <v>20.537788779281513</v>
      </c>
      <c r="I19" s="39">
        <v>302026.536</v>
      </c>
      <c r="J19" s="39">
        <v>135776.127</v>
      </c>
      <c r="K19" s="39">
        <v>48670.879</v>
      </c>
      <c r="L19" s="39">
        <v>6324.716</v>
      </c>
      <c r="M19" s="42">
        <v>271.52</v>
      </c>
    </row>
    <row r="20" spans="1:13" ht="12.75">
      <c r="A20" s="200" t="s">
        <v>171</v>
      </c>
      <c r="B20" s="201"/>
      <c r="C20" s="133" t="s">
        <v>172</v>
      </c>
      <c r="D20" s="200"/>
      <c r="E20" s="200"/>
      <c r="G20" s="39">
        <v>444861.505</v>
      </c>
      <c r="H20" s="140">
        <v>-1.005495349147722</v>
      </c>
      <c r="I20" s="39">
        <v>33203.927</v>
      </c>
      <c r="J20" s="39">
        <v>379061.206</v>
      </c>
      <c r="K20" s="39">
        <v>28504.477</v>
      </c>
      <c r="L20" s="39">
        <v>4091.895</v>
      </c>
      <c r="M20" s="42">
        <v>654.248</v>
      </c>
    </row>
    <row r="21" spans="2:13" ht="12.75">
      <c r="B21" s="197"/>
      <c r="C21" s="133" t="s">
        <v>272</v>
      </c>
      <c r="G21" s="202"/>
      <c r="H21" s="140"/>
      <c r="I21" s="202"/>
      <c r="J21" s="202"/>
      <c r="K21" s="202"/>
      <c r="L21" s="202"/>
      <c r="M21" s="203"/>
    </row>
    <row r="22" spans="2:13" ht="12.75">
      <c r="B22" s="197"/>
      <c r="D22" s="133" t="s">
        <v>273</v>
      </c>
      <c r="G22" s="202"/>
      <c r="H22" s="140"/>
      <c r="I22" s="202"/>
      <c r="J22" s="202"/>
      <c r="K22" s="202"/>
      <c r="L22" s="202"/>
      <c r="M22" s="203"/>
    </row>
    <row r="23" spans="2:13" ht="12.75">
      <c r="B23" s="197"/>
      <c r="D23" s="133" t="s">
        <v>274</v>
      </c>
      <c r="G23" s="202"/>
      <c r="H23" s="140"/>
      <c r="I23" s="202"/>
      <c r="J23" s="202"/>
      <c r="K23" s="202"/>
      <c r="L23" s="202"/>
      <c r="M23" s="203"/>
    </row>
    <row r="24" spans="1:13" ht="12.75">
      <c r="A24" s="200" t="s">
        <v>173</v>
      </c>
      <c r="B24" s="201"/>
      <c r="C24" s="200"/>
      <c r="D24" s="200"/>
      <c r="E24" s="200"/>
      <c r="G24" s="202"/>
      <c r="H24" s="140"/>
      <c r="I24" s="202"/>
      <c r="J24" s="202"/>
      <c r="K24" s="202"/>
      <c r="L24" s="202"/>
      <c r="M24" s="203"/>
    </row>
    <row r="25" spans="1:13" ht="12.75">
      <c r="A25" s="200" t="s">
        <v>174</v>
      </c>
      <c r="B25" s="201"/>
      <c r="C25" s="133" t="s">
        <v>175</v>
      </c>
      <c r="D25" s="200"/>
      <c r="E25" s="200"/>
      <c r="G25" s="39">
        <v>1003162.267</v>
      </c>
      <c r="H25" s="140">
        <v>15.594062790954936</v>
      </c>
      <c r="I25" s="39">
        <v>158720.521</v>
      </c>
      <c r="J25" s="39">
        <v>293009.166</v>
      </c>
      <c r="K25" s="39">
        <v>319806.622</v>
      </c>
      <c r="L25" s="39">
        <v>231625.958</v>
      </c>
      <c r="M25" s="42">
        <v>2853.458</v>
      </c>
    </row>
    <row r="26" spans="1:13" ht="12.75">
      <c r="A26" s="200" t="s">
        <v>176</v>
      </c>
      <c r="B26" s="201"/>
      <c r="C26" s="133" t="s">
        <v>177</v>
      </c>
      <c r="D26" s="200"/>
      <c r="E26" s="200"/>
      <c r="G26" s="39">
        <v>1816251.172</v>
      </c>
      <c r="H26" s="140">
        <v>6.023792044645262</v>
      </c>
      <c r="I26" s="39">
        <v>747971.664</v>
      </c>
      <c r="J26" s="39">
        <v>804282.677</v>
      </c>
      <c r="K26" s="39">
        <v>172682.987</v>
      </c>
      <c r="L26" s="39">
        <v>91313.844</v>
      </c>
      <c r="M26" s="42">
        <v>440.214</v>
      </c>
    </row>
    <row r="27" spans="1:13" ht="12.75">
      <c r="A27" s="200" t="s">
        <v>178</v>
      </c>
      <c r="B27" s="201"/>
      <c r="C27" s="133" t="s">
        <v>179</v>
      </c>
      <c r="D27" s="200"/>
      <c r="E27" s="200"/>
      <c r="G27" s="39">
        <v>515329.593</v>
      </c>
      <c r="H27" s="140">
        <v>8.457104342665204</v>
      </c>
      <c r="I27" s="39">
        <v>99147.489</v>
      </c>
      <c r="J27" s="39">
        <v>383836.868</v>
      </c>
      <c r="K27" s="39">
        <v>28411.694</v>
      </c>
      <c r="L27" s="39">
        <v>3933.542</v>
      </c>
      <c r="M27" s="42">
        <v>380.306</v>
      </c>
    </row>
    <row r="28" spans="1:13" ht="12.75">
      <c r="A28" s="200" t="s">
        <v>180</v>
      </c>
      <c r="B28" s="201"/>
      <c r="C28" s="133" t="s">
        <v>181</v>
      </c>
      <c r="D28" s="200"/>
      <c r="E28" s="200"/>
      <c r="G28" s="39">
        <v>537887.136</v>
      </c>
      <c r="H28" s="140">
        <v>-1.4037089515988441</v>
      </c>
      <c r="I28" s="39">
        <v>320504.149</v>
      </c>
      <c r="J28" s="39">
        <v>1.458</v>
      </c>
      <c r="K28" s="39">
        <v>217381.529</v>
      </c>
      <c r="L28" s="39">
        <v>0</v>
      </c>
      <c r="M28" s="42">
        <v>0</v>
      </c>
    </row>
    <row r="29" spans="1:13" ht="12.75">
      <c r="A29" s="200" t="s">
        <v>182</v>
      </c>
      <c r="B29" s="201"/>
      <c r="C29" s="133" t="s">
        <v>183</v>
      </c>
      <c r="D29" s="200"/>
      <c r="E29" s="200"/>
      <c r="G29" s="39">
        <v>2777746.978</v>
      </c>
      <c r="H29" s="140">
        <v>5.097861075062156</v>
      </c>
      <c r="I29" s="39">
        <v>357115.544</v>
      </c>
      <c r="J29" s="39">
        <v>0</v>
      </c>
      <c r="K29" s="39">
        <v>270558.469</v>
      </c>
      <c r="L29" s="39">
        <v>2150072.965</v>
      </c>
      <c r="M29" s="42">
        <v>0</v>
      </c>
    </row>
    <row r="30" spans="1:13" ht="14.25">
      <c r="A30" s="200" t="s">
        <v>184</v>
      </c>
      <c r="B30" s="201"/>
      <c r="C30" s="133" t="s">
        <v>261</v>
      </c>
      <c r="D30" s="200"/>
      <c r="E30" s="200"/>
      <c r="G30" s="39">
        <v>1134274.276</v>
      </c>
      <c r="H30" s="140">
        <v>8.825940363605667</v>
      </c>
      <c r="I30" s="39">
        <v>609878.745</v>
      </c>
      <c r="J30" s="39">
        <v>2342.11</v>
      </c>
      <c r="K30" s="39">
        <v>501405.921</v>
      </c>
      <c r="L30" s="39">
        <v>20647.5</v>
      </c>
      <c r="M30" s="208">
        <v>2.68</v>
      </c>
    </row>
    <row r="31" spans="2:13" ht="12.75">
      <c r="B31" s="197"/>
      <c r="C31" s="133" t="s">
        <v>16</v>
      </c>
      <c r="G31" s="202"/>
      <c r="H31" s="140"/>
      <c r="I31" s="202"/>
      <c r="J31" s="202"/>
      <c r="K31" s="202"/>
      <c r="L31" s="202"/>
      <c r="M31" s="203"/>
    </row>
    <row r="32" spans="1:13" ht="12.75">
      <c r="A32" s="200" t="s">
        <v>185</v>
      </c>
      <c r="B32" s="201"/>
      <c r="C32" s="200"/>
      <c r="D32" s="133" t="s">
        <v>175</v>
      </c>
      <c r="E32" s="200"/>
      <c r="G32" s="39">
        <v>455.278</v>
      </c>
      <c r="H32" s="140">
        <v>132.28469387755104</v>
      </c>
      <c r="I32" s="39">
        <v>69.982</v>
      </c>
      <c r="J32" s="39">
        <v>161.681</v>
      </c>
      <c r="K32" s="39">
        <v>221.508</v>
      </c>
      <c r="L32" s="39">
        <v>2.107</v>
      </c>
      <c r="M32" s="42">
        <v>-3.64</v>
      </c>
    </row>
    <row r="33" spans="1:13" ht="12.75">
      <c r="A33" s="200" t="s">
        <v>328</v>
      </c>
      <c r="B33" s="201"/>
      <c r="C33" s="200"/>
      <c r="D33" s="133" t="s">
        <v>177</v>
      </c>
      <c r="E33" s="200"/>
      <c r="G33" s="39">
        <v>131181.778</v>
      </c>
      <c r="H33" s="140">
        <v>-9.698578518768386</v>
      </c>
      <c r="I33" s="39">
        <v>52940.102</v>
      </c>
      <c r="J33" s="39">
        <v>59580.637</v>
      </c>
      <c r="K33" s="39">
        <v>17687.565</v>
      </c>
      <c r="L33" s="39">
        <v>973.474</v>
      </c>
      <c r="M33" s="42">
        <v>418.439</v>
      </c>
    </row>
    <row r="34" spans="1:13" ht="12.75">
      <c r="A34" s="200" t="s">
        <v>186</v>
      </c>
      <c r="B34" s="201"/>
      <c r="C34" s="200"/>
      <c r="D34" s="133" t="s">
        <v>187</v>
      </c>
      <c r="E34" s="200"/>
      <c r="G34" s="39">
        <v>880.997</v>
      </c>
      <c r="H34" s="140">
        <v>10.124624999999995</v>
      </c>
      <c r="I34" s="39">
        <v>328.177</v>
      </c>
      <c r="J34" s="39">
        <v>394.612</v>
      </c>
      <c r="K34" s="39">
        <v>158.208</v>
      </c>
      <c r="L34" s="39">
        <v>0</v>
      </c>
      <c r="M34" s="208">
        <v>0.673</v>
      </c>
    </row>
    <row r="35" spans="2:13" ht="12.75">
      <c r="B35" s="197"/>
      <c r="C35" s="133" t="s">
        <v>188</v>
      </c>
      <c r="G35" s="202"/>
      <c r="H35" s="140"/>
      <c r="I35" s="202"/>
      <c r="J35" s="202"/>
      <c r="K35" s="202"/>
      <c r="L35" s="202"/>
      <c r="M35" s="203"/>
    </row>
    <row r="36" spans="2:13" ht="12.75">
      <c r="B36" s="197"/>
      <c r="D36" s="133" t="s">
        <v>189</v>
      </c>
      <c r="G36" s="202"/>
      <c r="H36" s="140"/>
      <c r="I36" s="202"/>
      <c r="J36" s="202"/>
      <c r="K36" s="202"/>
      <c r="L36" s="202"/>
      <c r="M36" s="203"/>
    </row>
    <row r="37" spans="1:13" ht="12.75">
      <c r="A37" s="200" t="s">
        <v>190</v>
      </c>
      <c r="B37" s="201"/>
      <c r="C37" s="200"/>
      <c r="D37" s="200"/>
      <c r="E37" s="133" t="s">
        <v>191</v>
      </c>
      <c r="G37" s="39">
        <v>0</v>
      </c>
      <c r="H37" s="140"/>
      <c r="I37" s="39">
        <v>0</v>
      </c>
      <c r="J37" s="39">
        <v>0</v>
      </c>
      <c r="K37" s="39">
        <v>0</v>
      </c>
      <c r="L37" s="39">
        <v>0</v>
      </c>
      <c r="M37" s="42">
        <v>0</v>
      </c>
    </row>
    <row r="38" spans="1:13" ht="12.75">
      <c r="A38" s="200" t="s">
        <v>192</v>
      </c>
      <c r="B38" s="201"/>
      <c r="C38" s="200"/>
      <c r="D38" s="200"/>
      <c r="E38" s="133" t="s">
        <v>193</v>
      </c>
      <c r="G38" s="39">
        <v>0</v>
      </c>
      <c r="H38" s="140"/>
      <c r="I38" s="39">
        <v>0</v>
      </c>
      <c r="J38" s="39">
        <v>0</v>
      </c>
      <c r="K38" s="39">
        <v>0</v>
      </c>
      <c r="L38" s="39">
        <v>0</v>
      </c>
      <c r="M38" s="42">
        <v>0</v>
      </c>
    </row>
    <row r="39" spans="1:13" ht="12.75">
      <c r="A39" s="200" t="s">
        <v>194</v>
      </c>
      <c r="B39" s="201"/>
      <c r="C39" s="200"/>
      <c r="D39" s="133" t="s">
        <v>195</v>
      </c>
      <c r="E39" s="200"/>
      <c r="G39" s="39">
        <v>4183952.46</v>
      </c>
      <c r="H39" s="140">
        <v>6.747042353850063</v>
      </c>
      <c r="I39" s="39">
        <v>630259.771</v>
      </c>
      <c r="J39" s="39">
        <v>2469242.342</v>
      </c>
      <c r="K39" s="39">
        <v>1084450.347</v>
      </c>
      <c r="L39" s="39">
        <v>0</v>
      </c>
      <c r="M39" s="42">
        <v>-2.709</v>
      </c>
    </row>
    <row r="40" spans="1:13" ht="12.75">
      <c r="A40" s="200" t="s">
        <v>196</v>
      </c>
      <c r="B40" s="201"/>
      <c r="C40" s="200"/>
      <c r="D40" s="133" t="s">
        <v>197</v>
      </c>
      <c r="E40" s="200"/>
      <c r="G40" s="39">
        <v>144298.57</v>
      </c>
      <c r="H40" s="140">
        <v>4.083736664815319</v>
      </c>
      <c r="I40" s="39">
        <v>359.898</v>
      </c>
      <c r="J40" s="39">
        <v>143787.93</v>
      </c>
      <c r="K40" s="39">
        <v>150.742</v>
      </c>
      <c r="L40" s="39">
        <v>0</v>
      </c>
      <c r="M40" s="42">
        <v>25.188</v>
      </c>
    </row>
    <row r="41" spans="1:13" ht="12.75">
      <c r="A41" s="200" t="s">
        <v>198</v>
      </c>
      <c r="B41" s="201"/>
      <c r="C41" s="133" t="s">
        <v>199</v>
      </c>
      <c r="D41" s="200"/>
      <c r="E41" s="200"/>
      <c r="G41" s="39">
        <v>0</v>
      </c>
      <c r="H41" s="140" t="s">
        <v>336</v>
      </c>
      <c r="I41" s="39">
        <v>0</v>
      </c>
      <c r="J41" s="39">
        <v>0</v>
      </c>
      <c r="K41" s="39">
        <v>0</v>
      </c>
      <c r="L41" s="39">
        <v>0</v>
      </c>
      <c r="M41" s="42">
        <v>0</v>
      </c>
    </row>
    <row r="42" spans="1:13" ht="12.75">
      <c r="A42" s="200" t="s">
        <v>200</v>
      </c>
      <c r="B42" s="201"/>
      <c r="C42" s="133" t="s">
        <v>271</v>
      </c>
      <c r="D42" s="200"/>
      <c r="E42" s="200"/>
      <c r="G42" s="39">
        <v>269572.172</v>
      </c>
      <c r="H42" s="140">
        <v>-4.333754932856365</v>
      </c>
      <c r="I42" s="39">
        <v>41629.635</v>
      </c>
      <c r="J42" s="39">
        <v>201260.607</v>
      </c>
      <c r="K42" s="39">
        <v>16224.663</v>
      </c>
      <c r="L42" s="39">
        <v>10457.267</v>
      </c>
      <c r="M42" s="42">
        <v>393.82</v>
      </c>
    </row>
    <row r="43" spans="2:13" ht="12.75">
      <c r="B43" s="197"/>
      <c r="C43" s="133" t="s">
        <v>141</v>
      </c>
      <c r="G43" s="39">
        <v>21866313.524000004</v>
      </c>
      <c r="H43" s="140">
        <v>-8.626775213682023</v>
      </c>
      <c r="I43" s="39">
        <v>6664358.597</v>
      </c>
      <c r="J43" s="39">
        <v>8417251.978</v>
      </c>
      <c r="K43" s="39">
        <v>4093856.457</v>
      </c>
      <c r="L43" s="39">
        <v>2690846.4919999996</v>
      </c>
      <c r="M43" s="42">
        <v>183810.073</v>
      </c>
    </row>
    <row r="44" spans="2:13" ht="5.25" customHeight="1">
      <c r="B44" s="197"/>
      <c r="G44" s="202"/>
      <c r="H44" s="140"/>
      <c r="I44" s="202"/>
      <c r="J44" s="202"/>
      <c r="K44" s="202"/>
      <c r="L44" s="202"/>
      <c r="M44" s="203"/>
    </row>
    <row r="45" spans="2:13" ht="12.75">
      <c r="B45" s="197"/>
      <c r="C45" s="133" t="s">
        <v>201</v>
      </c>
      <c r="G45" s="202"/>
      <c r="H45" s="140"/>
      <c r="I45" s="202"/>
      <c r="J45" s="202"/>
      <c r="K45" s="202"/>
      <c r="L45" s="202"/>
      <c r="M45" s="203"/>
    </row>
    <row r="46" spans="2:13" ht="5.25" customHeight="1">
      <c r="B46" s="197"/>
      <c r="G46" s="202"/>
      <c r="H46" s="140"/>
      <c r="I46" s="202"/>
      <c r="J46" s="202"/>
      <c r="K46" s="202"/>
      <c r="L46" s="202"/>
      <c r="M46" s="203"/>
    </row>
    <row r="47" spans="1:13" ht="12.75">
      <c r="A47" s="200" t="s">
        <v>202</v>
      </c>
      <c r="B47" s="201"/>
      <c r="C47" s="133" t="s">
        <v>203</v>
      </c>
      <c r="D47" s="200"/>
      <c r="E47" s="200"/>
      <c r="G47" s="39">
        <v>0</v>
      </c>
      <c r="H47" s="140" t="s">
        <v>336</v>
      </c>
      <c r="I47" s="39">
        <v>0</v>
      </c>
      <c r="J47" s="39">
        <v>0</v>
      </c>
      <c r="K47" s="39">
        <v>0</v>
      </c>
      <c r="L47" s="39">
        <v>0</v>
      </c>
      <c r="M47" s="42">
        <v>0</v>
      </c>
    </row>
    <row r="48" spans="1:13" ht="12.75">
      <c r="A48" s="200" t="s">
        <v>204</v>
      </c>
      <c r="B48" s="201"/>
      <c r="C48" s="133" t="s">
        <v>205</v>
      </c>
      <c r="D48" s="200"/>
      <c r="E48" s="200"/>
      <c r="G48" s="39">
        <v>34493.201</v>
      </c>
      <c r="H48" s="140">
        <v>-98.41596794021925</v>
      </c>
      <c r="I48" s="39">
        <v>31534.053</v>
      </c>
      <c r="J48" s="39">
        <v>415.164</v>
      </c>
      <c r="K48" s="39">
        <v>2543.984</v>
      </c>
      <c r="L48" s="39">
        <v>0</v>
      </c>
      <c r="M48" s="42">
        <v>0</v>
      </c>
    </row>
    <row r="49" spans="1:13" ht="12.75">
      <c r="A49" s="200" t="s">
        <v>206</v>
      </c>
      <c r="B49" s="201"/>
      <c r="C49" s="133" t="s">
        <v>207</v>
      </c>
      <c r="D49" s="200"/>
      <c r="E49" s="200"/>
      <c r="G49" s="39">
        <v>153331.442</v>
      </c>
      <c r="H49" s="140">
        <v>47.43974960575406</v>
      </c>
      <c r="I49" s="39">
        <v>64573.164</v>
      </c>
      <c r="J49" s="39">
        <v>28195.477</v>
      </c>
      <c r="K49" s="39">
        <v>60562.801</v>
      </c>
      <c r="L49" s="39">
        <v>0</v>
      </c>
      <c r="M49" s="42">
        <v>10.238</v>
      </c>
    </row>
    <row r="50" spans="1:13" ht="12.75">
      <c r="A50" s="200" t="s">
        <v>329</v>
      </c>
      <c r="B50" s="201"/>
      <c r="C50" s="133" t="s">
        <v>268</v>
      </c>
      <c r="D50" s="200"/>
      <c r="E50" s="200"/>
      <c r="G50" s="39">
        <v>350772.655</v>
      </c>
      <c r="H50" s="140" t="s">
        <v>336</v>
      </c>
      <c r="I50" s="39">
        <v>324289.591</v>
      </c>
      <c r="J50" s="39">
        <v>23306.408</v>
      </c>
      <c r="K50" s="39">
        <v>3151.282</v>
      </c>
      <c r="L50" s="39">
        <v>25.374</v>
      </c>
      <c r="M50" s="42">
        <v>0</v>
      </c>
    </row>
    <row r="51" spans="1:13" ht="12.75">
      <c r="A51" s="200" t="s">
        <v>208</v>
      </c>
      <c r="B51" s="201"/>
      <c r="C51" s="133" t="s">
        <v>269</v>
      </c>
      <c r="D51" s="200"/>
      <c r="E51" s="200"/>
      <c r="G51" s="202"/>
      <c r="H51" s="140"/>
      <c r="I51" s="202"/>
      <c r="J51" s="202"/>
      <c r="K51" s="202"/>
      <c r="L51" s="202"/>
      <c r="M51" s="203"/>
    </row>
    <row r="52" spans="2:13" ht="12.75">
      <c r="B52" s="197"/>
      <c r="D52" s="133" t="s">
        <v>270</v>
      </c>
      <c r="G52" s="39">
        <v>786772.656</v>
      </c>
      <c r="H52" s="140">
        <v>-2.988657860374275</v>
      </c>
      <c r="I52" s="39">
        <v>107472.665</v>
      </c>
      <c r="J52" s="39">
        <v>596519.348</v>
      </c>
      <c r="K52" s="39">
        <v>79318.678</v>
      </c>
      <c r="L52" s="39">
        <v>3461.965</v>
      </c>
      <c r="M52" s="42">
        <v>4922.782</v>
      </c>
    </row>
    <row r="53" spans="1:13" ht="12.75">
      <c r="A53" s="200" t="s">
        <v>209</v>
      </c>
      <c r="B53" s="201"/>
      <c r="C53" s="133" t="s">
        <v>20</v>
      </c>
      <c r="D53" s="200"/>
      <c r="E53" s="200"/>
      <c r="G53" s="39">
        <v>2354567.344</v>
      </c>
      <c r="H53" s="140">
        <v>18.280678829795733</v>
      </c>
      <c r="I53" s="39">
        <v>453188.366</v>
      </c>
      <c r="J53" s="39">
        <v>1577617.976</v>
      </c>
      <c r="K53" s="39">
        <v>291669.959</v>
      </c>
      <c r="L53" s="39">
        <v>32091.043</v>
      </c>
      <c r="M53" s="42">
        <v>5371.689</v>
      </c>
    </row>
    <row r="54" spans="2:13" ht="12.75">
      <c r="B54" s="197"/>
      <c r="C54" s="133" t="s">
        <v>210</v>
      </c>
      <c r="G54" s="39">
        <v>531050.435</v>
      </c>
      <c r="H54" s="140">
        <v>29.375241489696066</v>
      </c>
      <c r="I54" s="39">
        <v>185998.537</v>
      </c>
      <c r="J54" s="39">
        <v>201663.002</v>
      </c>
      <c r="K54" s="39">
        <v>131670.619</v>
      </c>
      <c r="L54" s="39">
        <v>11718.277</v>
      </c>
      <c r="M54" s="42">
        <v>656.501</v>
      </c>
    </row>
    <row r="55" spans="2:13" ht="12.75">
      <c r="B55" s="197"/>
      <c r="F55" s="133" t="s">
        <v>31</v>
      </c>
      <c r="G55" s="39">
        <v>459109.544</v>
      </c>
      <c r="H55" s="140">
        <v>14.636669488203239</v>
      </c>
      <c r="I55" s="39">
        <v>65790.383</v>
      </c>
      <c r="J55" s="39">
        <v>325759.343</v>
      </c>
      <c r="K55" s="39">
        <v>67559.818</v>
      </c>
      <c r="L55" s="39">
        <v>0</v>
      </c>
      <c r="M55" s="42">
        <v>8.29</v>
      </c>
    </row>
    <row r="56" spans="2:13" ht="12.75">
      <c r="B56" s="197"/>
      <c r="F56" s="133" t="s">
        <v>211</v>
      </c>
      <c r="G56" s="39">
        <v>171246.327</v>
      </c>
      <c r="H56" s="140">
        <v>0.7426151873117419</v>
      </c>
      <c r="I56" s="39">
        <v>7875.783</v>
      </c>
      <c r="J56" s="39">
        <v>163370.544</v>
      </c>
      <c r="K56" s="39">
        <v>0</v>
      </c>
      <c r="L56" s="39">
        <v>0</v>
      </c>
      <c r="M56" s="42">
        <v>511.43</v>
      </c>
    </row>
    <row r="57" spans="1:13" ht="12.75">
      <c r="A57" s="200" t="s">
        <v>212</v>
      </c>
      <c r="B57" s="201"/>
      <c r="C57" s="133" t="s">
        <v>213</v>
      </c>
      <c r="D57" s="200"/>
      <c r="E57" s="200"/>
      <c r="G57" s="202"/>
      <c r="H57" s="140"/>
      <c r="I57" s="202"/>
      <c r="J57" s="202"/>
      <c r="K57" s="202"/>
      <c r="L57" s="202"/>
      <c r="M57" s="203"/>
    </row>
    <row r="58" spans="2:13" ht="12.75">
      <c r="B58" s="197"/>
      <c r="D58" s="133" t="s">
        <v>214</v>
      </c>
      <c r="G58" s="39">
        <v>856917.844</v>
      </c>
      <c r="H58" s="140">
        <v>-5.493395593827472</v>
      </c>
      <c r="I58" s="39">
        <v>404196.819</v>
      </c>
      <c r="J58" s="39">
        <v>326615.584</v>
      </c>
      <c r="K58" s="39">
        <v>120407.677</v>
      </c>
      <c r="L58" s="39">
        <v>5697.764</v>
      </c>
      <c r="M58" s="42">
        <v>2925.184</v>
      </c>
    </row>
    <row r="59" spans="2:13" ht="12.75">
      <c r="B59" s="197"/>
      <c r="C59" s="133" t="s">
        <v>215</v>
      </c>
      <c r="G59" s="202"/>
      <c r="H59" s="140"/>
      <c r="I59" s="202"/>
      <c r="J59" s="202"/>
      <c r="K59" s="202"/>
      <c r="L59" s="202"/>
      <c r="M59" s="203"/>
    </row>
    <row r="60" spans="2:13" ht="12.75">
      <c r="B60" s="197"/>
      <c r="D60" s="133" t="s">
        <v>216</v>
      </c>
      <c r="G60" s="202"/>
      <c r="H60" s="140"/>
      <c r="I60" s="202"/>
      <c r="J60" s="202"/>
      <c r="K60" s="202"/>
      <c r="L60" s="202"/>
      <c r="M60" s="203"/>
    </row>
    <row r="61" spans="1:13" ht="12.75">
      <c r="A61" s="200" t="s">
        <v>217</v>
      </c>
      <c r="B61" s="201"/>
      <c r="C61" s="200"/>
      <c r="D61" s="133" t="s">
        <v>175</v>
      </c>
      <c r="E61" s="200"/>
      <c r="G61" s="39">
        <v>63133.947</v>
      </c>
      <c r="H61" s="140">
        <v>-5.816617188548932</v>
      </c>
      <c r="I61" s="39">
        <v>9418.105</v>
      </c>
      <c r="J61" s="39">
        <v>36002.642</v>
      </c>
      <c r="K61" s="39">
        <v>15548.993</v>
      </c>
      <c r="L61" s="39">
        <v>2164.207</v>
      </c>
      <c r="M61" s="42">
        <v>91.503</v>
      </c>
    </row>
    <row r="62" spans="1:13" ht="12.75">
      <c r="A62" s="200" t="s">
        <v>218</v>
      </c>
      <c r="B62" s="201"/>
      <c r="C62" s="200"/>
      <c r="D62" s="133" t="s">
        <v>177</v>
      </c>
      <c r="E62" s="200"/>
      <c r="G62" s="39">
        <v>243533.84</v>
      </c>
      <c r="H62" s="140">
        <v>14.382392725633125</v>
      </c>
      <c r="I62" s="39">
        <v>78004.491</v>
      </c>
      <c r="J62" s="39">
        <v>114284.229</v>
      </c>
      <c r="K62" s="39">
        <v>40498.823</v>
      </c>
      <c r="L62" s="39">
        <v>10746.297</v>
      </c>
      <c r="M62" s="42">
        <v>75.999</v>
      </c>
    </row>
    <row r="63" spans="1:13" ht="12.75">
      <c r="A63" s="200" t="s">
        <v>219</v>
      </c>
      <c r="B63" s="201"/>
      <c r="C63" s="133" t="s">
        <v>220</v>
      </c>
      <c r="D63" s="200"/>
      <c r="E63" s="200"/>
      <c r="G63" s="39">
        <v>219.936</v>
      </c>
      <c r="H63" s="140">
        <v>0.4273972602739775</v>
      </c>
      <c r="I63" s="209">
        <v>37.734</v>
      </c>
      <c r="J63" s="39">
        <v>138.101</v>
      </c>
      <c r="K63" s="39">
        <v>44.101</v>
      </c>
      <c r="L63" s="39">
        <v>0</v>
      </c>
      <c r="M63" s="42">
        <v>0</v>
      </c>
    </row>
    <row r="64" spans="1:13" ht="12.75">
      <c r="A64" s="200" t="s">
        <v>221</v>
      </c>
      <c r="B64" s="201"/>
      <c r="C64" s="133" t="s">
        <v>222</v>
      </c>
      <c r="D64" s="200"/>
      <c r="E64" s="200"/>
      <c r="G64" s="39">
        <v>650.499</v>
      </c>
      <c r="H64" s="140">
        <v>36.08765690376569</v>
      </c>
      <c r="I64" s="39">
        <v>0</v>
      </c>
      <c r="J64" s="39">
        <v>562.522</v>
      </c>
      <c r="K64" s="39">
        <v>0</v>
      </c>
      <c r="L64" s="39">
        <v>87.977</v>
      </c>
      <c r="M64" s="42">
        <v>0</v>
      </c>
    </row>
    <row r="65" spans="1:13" ht="12.75">
      <c r="A65" s="200" t="s">
        <v>223</v>
      </c>
      <c r="B65" s="201"/>
      <c r="C65" s="133" t="s">
        <v>224</v>
      </c>
      <c r="D65" s="200"/>
      <c r="E65" s="200"/>
      <c r="G65" s="39">
        <v>16238.052</v>
      </c>
      <c r="H65" s="140">
        <v>11.647772277227716</v>
      </c>
      <c r="I65" s="39">
        <v>0</v>
      </c>
      <c r="J65" s="39">
        <v>10516.385</v>
      </c>
      <c r="K65" s="39">
        <v>6.464</v>
      </c>
      <c r="L65" s="39">
        <v>5715.203</v>
      </c>
      <c r="M65" s="42">
        <v>524</v>
      </c>
    </row>
    <row r="66" spans="1:13" ht="12.75">
      <c r="A66" s="200" t="s">
        <v>225</v>
      </c>
      <c r="B66" s="201"/>
      <c r="C66" s="133" t="s">
        <v>267</v>
      </c>
      <c r="D66" s="200"/>
      <c r="E66" s="200"/>
      <c r="G66" s="39">
        <v>92662.853</v>
      </c>
      <c r="H66" s="140">
        <v>-19.802972893443197</v>
      </c>
      <c r="I66" s="39">
        <v>0</v>
      </c>
      <c r="J66" s="39">
        <v>92662.853</v>
      </c>
      <c r="K66" s="39">
        <v>0</v>
      </c>
      <c r="L66" s="39">
        <v>0</v>
      </c>
      <c r="M66" s="42">
        <v>260.177</v>
      </c>
    </row>
    <row r="67" spans="2:13" ht="12.75">
      <c r="B67" s="197"/>
      <c r="C67" s="133" t="s">
        <v>161</v>
      </c>
      <c r="G67" s="39">
        <v>4953294.268999999</v>
      </c>
      <c r="H67" s="140">
        <v>-25.3988017376694</v>
      </c>
      <c r="I67" s="39">
        <v>1472714.9879999997</v>
      </c>
      <c r="J67" s="39">
        <v>2806836.6889999993</v>
      </c>
      <c r="K67" s="39">
        <v>613752.762</v>
      </c>
      <c r="L67" s="39">
        <v>59989.83</v>
      </c>
      <c r="M67" s="42">
        <v>14181.572</v>
      </c>
    </row>
    <row r="68" spans="2:13" ht="12.75">
      <c r="B68" s="197"/>
      <c r="C68" s="133" t="s">
        <v>226</v>
      </c>
      <c r="G68" s="202"/>
      <c r="H68" s="140"/>
      <c r="I68" s="202"/>
      <c r="J68" s="202"/>
      <c r="K68" s="202"/>
      <c r="L68" s="202"/>
      <c r="M68" s="203"/>
    </row>
    <row r="69" spans="2:13" ht="12.75">
      <c r="B69" s="197"/>
      <c r="D69" s="133" t="s">
        <v>163</v>
      </c>
      <c r="G69" s="39">
        <v>26819607.793000005</v>
      </c>
      <c r="H69" s="140">
        <v>-12.269548678126114</v>
      </c>
      <c r="I69" s="39">
        <v>8137073.585</v>
      </c>
      <c r="J69" s="39">
        <v>11224088.667</v>
      </c>
      <c r="K69" s="39">
        <v>4707609.219</v>
      </c>
      <c r="L69" s="39">
        <v>2750836.3219999997</v>
      </c>
      <c r="M69" s="42">
        <v>197991.64500000002</v>
      </c>
    </row>
    <row r="70" ht="9.75" customHeight="1">
      <c r="A70" s="133" t="s">
        <v>164</v>
      </c>
    </row>
    <row r="71" spans="1:5" ht="14.25">
      <c r="A71" s="205" t="s">
        <v>262</v>
      </c>
      <c r="B71" s="200"/>
      <c r="C71" s="200"/>
      <c r="D71" s="200"/>
      <c r="E71" s="200"/>
    </row>
    <row r="72" spans="1:5" ht="12.75">
      <c r="A72" s="200" t="s">
        <v>165</v>
      </c>
      <c r="B72" s="200"/>
      <c r="C72" s="200"/>
      <c r="D72" s="200"/>
      <c r="E72" s="200"/>
    </row>
  </sheetData>
  <sheetProtection/>
  <mergeCells count="15">
    <mergeCell ref="J6:J12"/>
    <mergeCell ref="K6:K12"/>
    <mergeCell ref="L6:L12"/>
    <mergeCell ref="M6:M12"/>
    <mergeCell ref="I13:M13"/>
    <mergeCell ref="A1:M1"/>
    <mergeCell ref="A2:M2"/>
    <mergeCell ref="A4:A13"/>
    <mergeCell ref="B4:F13"/>
    <mergeCell ref="G4:H4"/>
    <mergeCell ref="I4:L5"/>
    <mergeCell ref="G5:H5"/>
    <mergeCell ref="G6:G12"/>
    <mergeCell ref="H6:H12"/>
    <mergeCell ref="I6:I12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Inhaltsübersicht Vierteljährlicher Bericht</dc:title>
  <dc:subject/>
  <dc:creator>Abt. VIII</dc:creator>
  <cp:keywords/>
  <dc:description/>
  <cp:lastModifiedBy>Schulz, Udo (LfStat)</cp:lastModifiedBy>
  <cp:lastPrinted>2018-08-29T11:45:25Z</cp:lastPrinted>
  <dcterms:created xsi:type="dcterms:W3CDTF">2001-05-28T06:19:08Z</dcterms:created>
  <dcterms:modified xsi:type="dcterms:W3CDTF">2018-08-29T11:58:59Z</dcterms:modified>
  <cp:category/>
  <cp:version/>
  <cp:contentType/>
  <cp:contentStatus/>
</cp:coreProperties>
</file>