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690" windowWidth="9135" windowHeight="1245" tabRatio="883"/>
  </bookViews>
  <sheets>
    <sheet name="Seite 5" sheetId="11" r:id="rId1"/>
    <sheet name="Seite 6" sheetId="3" r:id="rId2"/>
    <sheet name="Seite 7" sheetId="4" r:id="rId3"/>
    <sheet name="Seite 8" sheetId="5" r:id="rId4"/>
    <sheet name="Seite 9" sheetId="6" r:id="rId5"/>
    <sheet name="Seite 10" sheetId="7" r:id="rId6"/>
    <sheet name="Seite 11" sheetId="8" r:id="rId7"/>
    <sheet name="Seite 12" sheetId="2" r:id="rId8"/>
    <sheet name="Seite 13" sheetId="10" r:id="rId9"/>
  </sheets>
  <definedNames>
    <definedName name="_xlnm.Print_Area" localSheetId="5">'Seite 10'!$A$1:$O$67</definedName>
    <definedName name="_xlnm.Print_Area" localSheetId="6">'Seite 11'!$A$1:$O$70</definedName>
    <definedName name="_xlnm.Print_Area" localSheetId="7">'Seite 12'!$A$1:$G$84</definedName>
    <definedName name="_xlnm.Print_Area" localSheetId="8">'Seite 13'!$A$1:$G$72</definedName>
    <definedName name="_xlnm.Print_Area" localSheetId="0">'Seite 5'!$A$1:$O$92</definedName>
    <definedName name="_xlnm.Print_Area" localSheetId="2">'Seite 7'!$A$1:$O$70</definedName>
    <definedName name="_xlnm.Print_Area" localSheetId="3">'Seite 8'!$A$1:$O$70</definedName>
    <definedName name="_xlnm.Print_Area" localSheetId="4">'Seite 9'!$A$1:$O$70</definedName>
  </definedNames>
  <calcPr calcId="145621"/>
</workbook>
</file>

<file path=xl/calcChain.xml><?xml version="1.0" encoding="utf-8"?>
<calcChain xmlns="http://schemas.openxmlformats.org/spreadsheetml/2006/main">
  <c r="N67" i="8" l="1"/>
  <c r="M67" i="8"/>
  <c r="L67" i="8"/>
  <c r="K67" i="8"/>
  <c r="J67" i="8"/>
  <c r="I67" i="8"/>
  <c r="H67" i="8"/>
  <c r="G67" i="8"/>
  <c r="F67" i="8"/>
  <c r="F31" i="8"/>
  <c r="E67" i="8" l="1"/>
  <c r="C58" i="8" l="1"/>
  <c r="N39" i="8"/>
  <c r="F39" i="8"/>
  <c r="C31" i="8"/>
  <c r="F30" i="8"/>
  <c r="C67" i="7"/>
  <c r="C58" i="7"/>
  <c r="C40" i="7"/>
  <c r="C31" i="7"/>
  <c r="C67" i="6"/>
  <c r="C58" i="6"/>
  <c r="C40" i="6"/>
  <c r="C31" i="6"/>
  <c r="C67" i="5"/>
  <c r="C58" i="5"/>
  <c r="C40" i="5" l="1"/>
  <c r="F39" i="5"/>
  <c r="C31" i="5"/>
  <c r="F30" i="5"/>
  <c r="C67" i="4"/>
  <c r="C58" i="4"/>
  <c r="G39" i="4"/>
  <c r="C31" i="4"/>
  <c r="C67" i="3"/>
  <c r="C58" i="3"/>
  <c r="C40" i="3"/>
  <c r="C92" i="11"/>
  <c r="C65" i="11"/>
  <c r="D67" i="8"/>
  <c r="E66" i="8" l="1"/>
  <c r="D66" i="8"/>
  <c r="D57" i="8" l="1"/>
  <c r="M66" i="5" l="1"/>
  <c r="L57" i="5"/>
  <c r="F40" i="5" l="1"/>
  <c r="G40" i="5"/>
  <c r="H40" i="5"/>
  <c r="I40" i="5"/>
  <c r="D58" i="8" l="1"/>
  <c r="N66" i="8"/>
  <c r="M66" i="8"/>
  <c r="L66" i="8"/>
  <c r="K66" i="8"/>
  <c r="J66" i="8"/>
  <c r="I66" i="8"/>
  <c r="H66" i="8"/>
  <c r="G66" i="8"/>
  <c r="F66" i="8"/>
  <c r="C64" i="8"/>
  <c r="C65" i="8"/>
  <c r="C66" i="8"/>
  <c r="C63" i="8"/>
  <c r="C67" i="8"/>
  <c r="O58" i="8"/>
  <c r="N58" i="8"/>
  <c r="M58" i="8"/>
  <c r="L58" i="8"/>
  <c r="K58" i="8"/>
  <c r="J58" i="8"/>
  <c r="I58" i="8"/>
  <c r="H58" i="8"/>
  <c r="G58" i="8"/>
  <c r="F58" i="8"/>
  <c r="E58" i="8"/>
  <c r="F40" i="8"/>
  <c r="G40" i="8"/>
  <c r="L40" i="8"/>
  <c r="K40" i="8"/>
  <c r="J40" i="8"/>
  <c r="I40" i="8"/>
  <c r="H40" i="8"/>
  <c r="E40" i="8"/>
  <c r="D40" i="8"/>
  <c r="O31" i="8"/>
  <c r="L31" i="8"/>
  <c r="K31" i="8"/>
  <c r="J31" i="8"/>
  <c r="I31" i="8"/>
  <c r="H31" i="8"/>
  <c r="G31" i="8"/>
  <c r="E31" i="8"/>
  <c r="D31" i="8"/>
  <c r="N67" i="7"/>
  <c r="M67" i="7"/>
  <c r="L67" i="7"/>
  <c r="K67" i="7"/>
  <c r="J67" i="7"/>
  <c r="I67" i="7"/>
  <c r="H67" i="7"/>
  <c r="G67" i="7"/>
  <c r="F67" i="7"/>
  <c r="E67" i="7"/>
  <c r="D67" i="7"/>
  <c r="O58" i="7"/>
  <c r="N58" i="7"/>
  <c r="M58" i="7"/>
  <c r="L58" i="7"/>
  <c r="K58" i="7"/>
  <c r="J58" i="7"/>
  <c r="I58" i="7"/>
  <c r="H58" i="7"/>
  <c r="G58" i="7"/>
  <c r="F58" i="7"/>
  <c r="E58" i="7"/>
  <c r="D58" i="7"/>
  <c r="N40" i="7"/>
  <c r="M40" i="7"/>
  <c r="L40" i="7"/>
  <c r="K40" i="7"/>
  <c r="J40" i="7"/>
  <c r="I40" i="7"/>
  <c r="H40" i="7"/>
  <c r="G40" i="7"/>
  <c r="F40" i="7"/>
  <c r="E40" i="7"/>
  <c r="D40" i="7"/>
  <c r="O31" i="7"/>
  <c r="N31" i="7"/>
  <c r="M31" i="7"/>
  <c r="L31" i="7"/>
  <c r="K31" i="7"/>
  <c r="J31" i="7"/>
  <c r="I31" i="7"/>
  <c r="H31" i="7"/>
  <c r="G31" i="7"/>
  <c r="F31" i="7"/>
  <c r="E31" i="7"/>
  <c r="D31" i="7"/>
  <c r="N67" i="6"/>
  <c r="M67" i="6"/>
  <c r="L67" i="6"/>
  <c r="K67" i="6"/>
  <c r="J67" i="6"/>
  <c r="I67" i="6"/>
  <c r="H67" i="6"/>
  <c r="G67" i="6"/>
  <c r="F67" i="6"/>
  <c r="E67" i="6"/>
  <c r="D67" i="6"/>
  <c r="O58" i="6"/>
  <c r="N58" i="6"/>
  <c r="M58" i="6"/>
  <c r="L58" i="6"/>
  <c r="K58" i="6"/>
  <c r="J58" i="6"/>
  <c r="I58" i="6"/>
  <c r="H58" i="6"/>
  <c r="G58" i="6"/>
  <c r="F58" i="6"/>
  <c r="E58" i="6"/>
  <c r="D58" i="6"/>
  <c r="N40" i="6"/>
  <c r="M40" i="6"/>
  <c r="L40" i="6"/>
  <c r="K40" i="6"/>
  <c r="J40" i="6"/>
  <c r="I40" i="6"/>
  <c r="H40" i="6"/>
  <c r="G40" i="6"/>
  <c r="F40" i="6"/>
  <c r="E40" i="6"/>
  <c r="D40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N67" i="5"/>
  <c r="M67" i="5"/>
  <c r="L67" i="5"/>
  <c r="K67" i="5"/>
  <c r="J67" i="5"/>
  <c r="I67" i="5"/>
  <c r="H67" i="5"/>
  <c r="G67" i="5"/>
  <c r="F67" i="5"/>
  <c r="E67" i="5"/>
  <c r="D67" i="5"/>
  <c r="O58" i="5"/>
  <c r="N58" i="5"/>
  <c r="M58" i="5"/>
  <c r="L58" i="5"/>
  <c r="K58" i="5"/>
  <c r="J58" i="5"/>
  <c r="I58" i="5"/>
  <c r="H58" i="5"/>
  <c r="G58" i="5"/>
  <c r="F58" i="5"/>
  <c r="E58" i="5"/>
  <c r="D58" i="5"/>
  <c r="N40" i="5"/>
  <c r="M40" i="5"/>
  <c r="L40" i="5"/>
  <c r="K40" i="5"/>
  <c r="J40" i="5"/>
  <c r="E40" i="5"/>
  <c r="D40" i="5"/>
  <c r="O31" i="5"/>
  <c r="N31" i="5"/>
  <c r="M31" i="5"/>
  <c r="L31" i="5"/>
  <c r="K31" i="5"/>
  <c r="J31" i="5"/>
  <c r="I31" i="5"/>
  <c r="H31" i="5"/>
  <c r="G31" i="5"/>
  <c r="E31" i="5"/>
  <c r="D31" i="5"/>
  <c r="N67" i="4"/>
  <c r="M67" i="4"/>
  <c r="L67" i="4"/>
  <c r="K67" i="4"/>
  <c r="J67" i="4"/>
  <c r="I67" i="4"/>
  <c r="H67" i="4"/>
  <c r="G67" i="4"/>
  <c r="F67" i="4"/>
  <c r="E67" i="4"/>
  <c r="D67" i="4"/>
  <c r="O58" i="4"/>
  <c r="N58" i="4"/>
  <c r="M58" i="4"/>
  <c r="L58" i="4"/>
  <c r="K58" i="4"/>
  <c r="J58" i="4"/>
  <c r="I58" i="4"/>
  <c r="H58" i="4"/>
  <c r="G58" i="4"/>
  <c r="F58" i="4"/>
  <c r="E58" i="4"/>
  <c r="D58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D40" i="4"/>
  <c r="E31" i="4"/>
  <c r="G31" i="4"/>
  <c r="H31" i="4"/>
  <c r="I31" i="4"/>
  <c r="J31" i="4"/>
  <c r="K31" i="4"/>
  <c r="L31" i="4"/>
  <c r="M31" i="4"/>
  <c r="N31" i="4"/>
  <c r="O31" i="4"/>
  <c r="D31" i="4"/>
  <c r="N67" i="3"/>
  <c r="M67" i="3"/>
  <c r="L67" i="3"/>
  <c r="K67" i="3"/>
  <c r="J67" i="3"/>
  <c r="I67" i="3"/>
  <c r="H67" i="3"/>
  <c r="G67" i="3"/>
  <c r="F67" i="3"/>
  <c r="E67" i="3"/>
  <c r="D67" i="3"/>
  <c r="E58" i="3"/>
  <c r="F58" i="3"/>
  <c r="G58" i="3"/>
  <c r="H58" i="3"/>
  <c r="I58" i="3"/>
  <c r="J58" i="3"/>
  <c r="K58" i="3"/>
  <c r="L58" i="3"/>
  <c r="M58" i="3"/>
  <c r="N58" i="3"/>
  <c r="O58" i="3"/>
  <c r="D58" i="3"/>
  <c r="E40" i="3"/>
  <c r="F40" i="3"/>
  <c r="G40" i="3"/>
  <c r="H40" i="3"/>
  <c r="I40" i="3"/>
  <c r="J40" i="3"/>
  <c r="K40" i="3"/>
  <c r="L40" i="3"/>
  <c r="M40" i="3"/>
  <c r="N40" i="3"/>
  <c r="D40" i="3"/>
  <c r="E31" i="3"/>
  <c r="F31" i="3"/>
  <c r="G31" i="3"/>
  <c r="H31" i="3"/>
  <c r="I31" i="3"/>
  <c r="J31" i="3"/>
  <c r="K31" i="3"/>
  <c r="L31" i="3"/>
  <c r="M31" i="3"/>
  <c r="N31" i="3"/>
  <c r="O31" i="3"/>
  <c r="D31" i="3"/>
  <c r="E65" i="11"/>
  <c r="F65" i="11"/>
  <c r="G65" i="11"/>
  <c r="H65" i="11"/>
  <c r="I65" i="11"/>
  <c r="J65" i="11"/>
  <c r="K65" i="11"/>
  <c r="L65" i="11"/>
  <c r="M65" i="11"/>
  <c r="N65" i="11"/>
  <c r="O65" i="11"/>
  <c r="E92" i="11"/>
  <c r="F92" i="11"/>
  <c r="G92" i="11"/>
  <c r="H92" i="11"/>
  <c r="I92" i="11"/>
  <c r="J92" i="11"/>
  <c r="K92" i="11"/>
  <c r="L92" i="11"/>
  <c r="M92" i="11"/>
  <c r="N92" i="11"/>
  <c r="D92" i="11"/>
  <c r="D65" i="11"/>
  <c r="D64" i="11"/>
  <c r="N39" i="5" l="1"/>
  <c r="N30" i="5"/>
  <c r="O30" i="5"/>
  <c r="O30" i="3"/>
  <c r="L39" i="8" l="1"/>
  <c r="L30" i="8"/>
  <c r="M90" i="11" l="1"/>
  <c r="K90" i="11"/>
  <c r="N54" i="11" l="1"/>
  <c r="G39" i="8" l="1"/>
  <c r="C66" i="4" l="1"/>
  <c r="D66" i="4"/>
  <c r="E66" i="4"/>
  <c r="F66" i="4"/>
  <c r="G66" i="4"/>
  <c r="H66" i="4"/>
  <c r="I66" i="4"/>
  <c r="J66" i="4"/>
  <c r="K66" i="4"/>
  <c r="L66" i="4"/>
  <c r="M66" i="4"/>
  <c r="N66" i="4"/>
  <c r="C35" i="8" l="1"/>
  <c r="E66" i="6" l="1"/>
  <c r="E39" i="6"/>
  <c r="E39" i="8" l="1"/>
  <c r="D66" i="6" l="1"/>
  <c r="D57" i="6"/>
  <c r="D39" i="6"/>
  <c r="D30" i="6"/>
  <c r="D39" i="8" l="1"/>
  <c r="D30" i="8"/>
  <c r="C57" i="7" l="1"/>
  <c r="C62" i="8" l="1"/>
  <c r="C62" i="7"/>
  <c r="C35" i="7"/>
  <c r="C35" i="6"/>
  <c r="C62" i="6"/>
  <c r="C35" i="5"/>
  <c r="C62" i="5"/>
  <c r="C62" i="4"/>
  <c r="C35" i="4"/>
  <c r="C62" i="3"/>
  <c r="C35" i="3"/>
  <c r="C61" i="11"/>
  <c r="C62" i="11"/>
  <c r="C63" i="11"/>
  <c r="O21" i="3" l="1"/>
  <c r="O20" i="3"/>
  <c r="O19" i="3"/>
  <c r="O18" i="3"/>
  <c r="N90" i="11"/>
  <c r="L90" i="11"/>
  <c r="J90" i="11"/>
  <c r="I90" i="11"/>
  <c r="H90" i="11"/>
  <c r="G90" i="11"/>
  <c r="F90" i="11"/>
  <c r="E90" i="11"/>
  <c r="D90" i="11"/>
  <c r="C90" i="11"/>
  <c r="D63" i="11"/>
  <c r="E63" i="11"/>
  <c r="F63" i="11"/>
  <c r="G63" i="11"/>
  <c r="H63" i="11"/>
  <c r="I63" i="11"/>
  <c r="J63" i="11"/>
  <c r="K63" i="11"/>
  <c r="L63" i="11"/>
  <c r="M63" i="11"/>
  <c r="N63" i="11"/>
  <c r="O63" i="11"/>
  <c r="C47" i="11"/>
  <c r="D47" i="11"/>
  <c r="E47" i="11"/>
  <c r="F47" i="11"/>
  <c r="G47" i="11"/>
  <c r="H47" i="11"/>
  <c r="I47" i="11"/>
  <c r="J47" i="11"/>
  <c r="K47" i="11"/>
  <c r="L47" i="11"/>
  <c r="M47" i="11"/>
  <c r="N47" i="11"/>
  <c r="O47" i="11"/>
  <c r="C51" i="11"/>
  <c r="D51" i="11"/>
  <c r="E51" i="11"/>
  <c r="F51" i="11"/>
  <c r="G51" i="11"/>
  <c r="H51" i="11"/>
  <c r="I51" i="11"/>
  <c r="J51" i="11"/>
  <c r="K51" i="11"/>
  <c r="L51" i="11"/>
  <c r="M51" i="11"/>
  <c r="N51" i="11"/>
  <c r="O51" i="11"/>
  <c r="C53" i="11"/>
  <c r="D53" i="11"/>
  <c r="E53" i="11"/>
  <c r="F53" i="11"/>
  <c r="G53" i="11"/>
  <c r="H53" i="11"/>
  <c r="I53" i="11"/>
  <c r="J53" i="11"/>
  <c r="K53" i="11"/>
  <c r="L53" i="11"/>
  <c r="M53" i="11"/>
  <c r="N53" i="11"/>
  <c r="O53" i="11"/>
  <c r="C59" i="11"/>
  <c r="D59" i="11"/>
  <c r="E59" i="11"/>
  <c r="F59" i="11"/>
  <c r="G59" i="11"/>
  <c r="H59" i="11"/>
  <c r="I59" i="11"/>
  <c r="J59" i="11"/>
  <c r="K59" i="11"/>
  <c r="L59" i="11"/>
  <c r="M59" i="11"/>
  <c r="N59" i="11"/>
  <c r="O59" i="11"/>
  <c r="C45" i="11"/>
  <c r="D45" i="11"/>
  <c r="E45" i="11"/>
  <c r="F45" i="11"/>
  <c r="G45" i="11"/>
  <c r="H45" i="11"/>
  <c r="I45" i="11"/>
  <c r="J45" i="11"/>
  <c r="K45" i="11"/>
  <c r="L45" i="11"/>
  <c r="M45" i="11"/>
  <c r="N45" i="11"/>
  <c r="O45" i="11"/>
  <c r="K39" i="7" l="1"/>
  <c r="N89" i="11"/>
  <c r="M89" i="11"/>
  <c r="L89" i="11"/>
  <c r="K89" i="11"/>
  <c r="J89" i="11"/>
  <c r="I89" i="11"/>
  <c r="H89" i="11"/>
  <c r="G89" i="11"/>
  <c r="O62" i="11"/>
  <c r="N62" i="11"/>
  <c r="M62" i="11"/>
  <c r="L62" i="11"/>
  <c r="K62" i="11"/>
  <c r="J62" i="11"/>
  <c r="I62" i="11"/>
  <c r="H62" i="11"/>
  <c r="G62" i="11"/>
  <c r="F89" i="11"/>
  <c r="F62" i="11"/>
  <c r="E89" i="11"/>
  <c r="E62" i="11"/>
  <c r="H56" i="5"/>
  <c r="D35" i="3"/>
  <c r="E62" i="8"/>
  <c r="F62" i="8"/>
  <c r="G62" i="8"/>
  <c r="H62" i="8"/>
  <c r="I62" i="8"/>
  <c r="J62" i="8"/>
  <c r="K62" i="8"/>
  <c r="L62" i="8"/>
  <c r="M62" i="8"/>
  <c r="N62" i="8"/>
  <c r="D62" i="8"/>
  <c r="E35" i="8"/>
  <c r="F35" i="8"/>
  <c r="G35" i="8"/>
  <c r="H35" i="8"/>
  <c r="I35" i="8"/>
  <c r="J35" i="8"/>
  <c r="K35" i="8"/>
  <c r="L35" i="8"/>
  <c r="M35" i="8"/>
  <c r="N35" i="8"/>
  <c r="D35" i="8"/>
  <c r="C36" i="8"/>
  <c r="E62" i="7"/>
  <c r="F62" i="7"/>
  <c r="G62" i="7"/>
  <c r="H62" i="7"/>
  <c r="I62" i="7"/>
  <c r="J62" i="7"/>
  <c r="K62" i="7"/>
  <c r="L62" i="7"/>
  <c r="M62" i="7"/>
  <c r="N62" i="7"/>
  <c r="D62" i="7"/>
  <c r="C63" i="7"/>
  <c r="E35" i="7"/>
  <c r="F35" i="7"/>
  <c r="G35" i="7"/>
  <c r="H35" i="7"/>
  <c r="I35" i="7"/>
  <c r="J35" i="7"/>
  <c r="K35" i="7"/>
  <c r="L35" i="7"/>
  <c r="M35" i="7"/>
  <c r="N35" i="7"/>
  <c r="D35" i="7"/>
  <c r="C36" i="7"/>
  <c r="E62" i="6"/>
  <c r="F62" i="6"/>
  <c r="G62" i="6"/>
  <c r="H62" i="6"/>
  <c r="I62" i="6"/>
  <c r="J62" i="6"/>
  <c r="K62" i="6"/>
  <c r="L62" i="6"/>
  <c r="M62" i="6"/>
  <c r="N62" i="6"/>
  <c r="D62" i="6"/>
  <c r="C63" i="6"/>
  <c r="E35" i="6"/>
  <c r="F35" i="6"/>
  <c r="G35" i="6"/>
  <c r="H35" i="6"/>
  <c r="I35" i="6"/>
  <c r="J35" i="6"/>
  <c r="K35" i="6"/>
  <c r="L35" i="6"/>
  <c r="M35" i="6"/>
  <c r="N35" i="6"/>
  <c r="D35" i="6"/>
  <c r="C36" i="6"/>
  <c r="E62" i="5"/>
  <c r="F62" i="5"/>
  <c r="G62" i="5"/>
  <c r="H62" i="5"/>
  <c r="I62" i="5"/>
  <c r="J62" i="5"/>
  <c r="K62" i="5"/>
  <c r="L62" i="5"/>
  <c r="M62" i="5"/>
  <c r="N62" i="5"/>
  <c r="D62" i="5"/>
  <c r="C63" i="5"/>
  <c r="E35" i="5"/>
  <c r="F35" i="5"/>
  <c r="G35" i="5"/>
  <c r="H35" i="5"/>
  <c r="I35" i="5"/>
  <c r="J35" i="5"/>
  <c r="K35" i="5"/>
  <c r="L35" i="5"/>
  <c r="M35" i="5"/>
  <c r="N35" i="5"/>
  <c r="D35" i="5"/>
  <c r="D36" i="5"/>
  <c r="C36" i="5"/>
  <c r="E62" i="4"/>
  <c r="F62" i="4"/>
  <c r="G62" i="4"/>
  <c r="H62" i="4"/>
  <c r="I62" i="4"/>
  <c r="J62" i="4"/>
  <c r="K62" i="4"/>
  <c r="L62" i="4"/>
  <c r="M62" i="4"/>
  <c r="N62" i="4"/>
  <c r="D62" i="4"/>
  <c r="C63" i="4"/>
  <c r="E35" i="4"/>
  <c r="F35" i="4"/>
  <c r="G35" i="4"/>
  <c r="H35" i="4"/>
  <c r="I35" i="4"/>
  <c r="J35" i="4"/>
  <c r="K35" i="4"/>
  <c r="L35" i="4"/>
  <c r="M35" i="4"/>
  <c r="N35" i="4"/>
  <c r="D35" i="4"/>
  <c r="C36" i="4"/>
  <c r="E62" i="3"/>
  <c r="F62" i="3"/>
  <c r="G62" i="3"/>
  <c r="H62" i="3"/>
  <c r="I62" i="3"/>
  <c r="J62" i="3"/>
  <c r="K62" i="3"/>
  <c r="L62" i="3"/>
  <c r="M62" i="3"/>
  <c r="N62" i="3"/>
  <c r="D62" i="3"/>
  <c r="E35" i="3"/>
  <c r="F35" i="3"/>
  <c r="G35" i="3"/>
  <c r="H35" i="3"/>
  <c r="I35" i="3"/>
  <c r="J35" i="3"/>
  <c r="K35" i="3"/>
  <c r="L35" i="3"/>
  <c r="M35" i="3"/>
  <c r="N35" i="3"/>
  <c r="C63" i="3"/>
  <c r="D28" i="3"/>
  <c r="C36" i="3"/>
  <c r="C37" i="3"/>
  <c r="D36" i="3"/>
  <c r="C70" i="11"/>
  <c r="C71" i="11"/>
  <c r="C72" i="11"/>
  <c r="C74" i="11"/>
  <c r="C75" i="11"/>
  <c r="C76" i="11"/>
  <c r="C77" i="11"/>
  <c r="C78" i="11"/>
  <c r="C80" i="11"/>
  <c r="C81" i="11"/>
  <c r="C82" i="11"/>
  <c r="C83" i="11"/>
  <c r="C84" i="11"/>
  <c r="C86" i="11"/>
  <c r="C87" i="11"/>
  <c r="C88" i="11"/>
  <c r="C89" i="11"/>
  <c r="N69" i="11"/>
  <c r="N70" i="11"/>
  <c r="N71" i="11"/>
  <c r="N72" i="11"/>
  <c r="N74" i="11"/>
  <c r="N75" i="11"/>
  <c r="N76" i="11"/>
  <c r="N77" i="11"/>
  <c r="N78" i="11"/>
  <c r="N80" i="11"/>
  <c r="N81" i="11"/>
  <c r="N82" i="11"/>
  <c r="N83" i="11"/>
  <c r="N84" i="11"/>
  <c r="N86" i="11"/>
  <c r="N87" i="11"/>
  <c r="N88" i="11"/>
  <c r="M69" i="11"/>
  <c r="M70" i="11"/>
  <c r="M71" i="11"/>
  <c r="M72" i="11"/>
  <c r="M74" i="11"/>
  <c r="M75" i="11"/>
  <c r="M76" i="11"/>
  <c r="M77" i="11"/>
  <c r="M78" i="11"/>
  <c r="M80" i="11"/>
  <c r="M81" i="11"/>
  <c r="M82" i="11"/>
  <c r="M83" i="11"/>
  <c r="M84" i="11"/>
  <c r="M86" i="11"/>
  <c r="M87" i="11"/>
  <c r="M88" i="11"/>
  <c r="L69" i="11"/>
  <c r="L70" i="11"/>
  <c r="L71" i="11"/>
  <c r="L72" i="11"/>
  <c r="L74" i="11"/>
  <c r="L75" i="11"/>
  <c r="L76" i="11"/>
  <c r="L77" i="11"/>
  <c r="L78" i="11"/>
  <c r="L80" i="11"/>
  <c r="L81" i="11"/>
  <c r="L82" i="11"/>
  <c r="L83" i="11"/>
  <c r="L84" i="11"/>
  <c r="L86" i="11"/>
  <c r="L87" i="11"/>
  <c r="L88" i="11"/>
  <c r="K69" i="11"/>
  <c r="K70" i="11"/>
  <c r="K71" i="11"/>
  <c r="K72" i="11"/>
  <c r="K74" i="11"/>
  <c r="K75" i="11"/>
  <c r="K76" i="11"/>
  <c r="K77" i="11"/>
  <c r="K78" i="11"/>
  <c r="K80" i="11"/>
  <c r="K81" i="11"/>
  <c r="K82" i="11"/>
  <c r="K83" i="11"/>
  <c r="K84" i="11"/>
  <c r="K86" i="11"/>
  <c r="K87" i="11"/>
  <c r="K88" i="11"/>
  <c r="J69" i="11"/>
  <c r="J70" i="11"/>
  <c r="J71" i="11"/>
  <c r="J72" i="11"/>
  <c r="J74" i="11"/>
  <c r="J75" i="11"/>
  <c r="J76" i="11"/>
  <c r="J77" i="11"/>
  <c r="J78" i="11"/>
  <c r="J80" i="11"/>
  <c r="J81" i="11"/>
  <c r="J82" i="11"/>
  <c r="J83" i="11"/>
  <c r="J84" i="11"/>
  <c r="J86" i="11"/>
  <c r="J87" i="11"/>
  <c r="J88" i="11"/>
  <c r="I69" i="11"/>
  <c r="I70" i="11"/>
  <c r="I71" i="11"/>
  <c r="I72" i="11"/>
  <c r="I74" i="11"/>
  <c r="I75" i="11"/>
  <c r="I76" i="11"/>
  <c r="I77" i="11"/>
  <c r="I78" i="11"/>
  <c r="I80" i="11"/>
  <c r="I81" i="11"/>
  <c r="I82" i="11"/>
  <c r="I83" i="11"/>
  <c r="I84" i="11"/>
  <c r="I86" i="11"/>
  <c r="I87" i="11"/>
  <c r="I88" i="11"/>
  <c r="H69" i="11"/>
  <c r="H70" i="11"/>
  <c r="H71" i="11"/>
  <c r="H72" i="11"/>
  <c r="H74" i="11"/>
  <c r="H75" i="11"/>
  <c r="H76" i="11"/>
  <c r="H77" i="11"/>
  <c r="H78" i="11"/>
  <c r="H80" i="11"/>
  <c r="H81" i="11"/>
  <c r="H82" i="11"/>
  <c r="H83" i="11"/>
  <c r="H84" i="11"/>
  <c r="H86" i="11"/>
  <c r="H87" i="11"/>
  <c r="H88" i="11"/>
  <c r="G69" i="11"/>
  <c r="G70" i="11"/>
  <c r="G71" i="11"/>
  <c r="G72" i="11"/>
  <c r="G74" i="11"/>
  <c r="G75" i="11"/>
  <c r="G76" i="11"/>
  <c r="G77" i="11"/>
  <c r="G78" i="11"/>
  <c r="G80" i="11"/>
  <c r="G81" i="11"/>
  <c r="G82" i="11"/>
  <c r="G83" i="11"/>
  <c r="G84" i="11"/>
  <c r="G86" i="11"/>
  <c r="G87" i="11"/>
  <c r="G88" i="11"/>
  <c r="F69" i="11"/>
  <c r="F70" i="11"/>
  <c r="F71" i="11"/>
  <c r="F72" i="11"/>
  <c r="F74" i="11"/>
  <c r="F75" i="11"/>
  <c r="F76" i="11"/>
  <c r="F77" i="11"/>
  <c r="F78" i="11"/>
  <c r="F80" i="11"/>
  <c r="F81" i="11"/>
  <c r="F82" i="11"/>
  <c r="F83" i="11"/>
  <c r="F84" i="11"/>
  <c r="F86" i="11"/>
  <c r="F87" i="11"/>
  <c r="F88" i="11"/>
  <c r="E69" i="11"/>
  <c r="E70" i="11"/>
  <c r="E71" i="11"/>
  <c r="E72" i="11"/>
  <c r="E74" i="11"/>
  <c r="E75" i="11"/>
  <c r="E76" i="11"/>
  <c r="E77" i="11"/>
  <c r="E78" i="11"/>
  <c r="E80" i="11"/>
  <c r="E81" i="11"/>
  <c r="E82" i="11"/>
  <c r="E83" i="11"/>
  <c r="E84" i="11"/>
  <c r="E86" i="11"/>
  <c r="E87" i="11"/>
  <c r="E88" i="11"/>
  <c r="D69" i="11"/>
  <c r="D70" i="11"/>
  <c r="D71" i="11"/>
  <c r="D72" i="11"/>
  <c r="D74" i="11"/>
  <c r="D75" i="11"/>
  <c r="D76" i="11"/>
  <c r="D77" i="11"/>
  <c r="D78" i="11"/>
  <c r="D80" i="11"/>
  <c r="D81" i="11"/>
  <c r="D82" i="11"/>
  <c r="D83" i="11"/>
  <c r="D84" i="11"/>
  <c r="D86" i="11"/>
  <c r="D87" i="11"/>
  <c r="D88" i="11"/>
  <c r="D89" i="11"/>
  <c r="C43" i="11"/>
  <c r="C44" i="11"/>
  <c r="C48" i="11"/>
  <c r="C49" i="11"/>
  <c r="C50" i="11"/>
  <c r="C54" i="11"/>
  <c r="C55" i="11"/>
  <c r="C56" i="11"/>
  <c r="C57" i="11"/>
  <c r="O43" i="11"/>
  <c r="O44" i="11"/>
  <c r="O48" i="11"/>
  <c r="O49" i="11"/>
  <c r="O50" i="11"/>
  <c r="O54" i="11"/>
  <c r="O55" i="11"/>
  <c r="O56" i="11"/>
  <c r="O57" i="11"/>
  <c r="O60" i="11"/>
  <c r="O61" i="11"/>
  <c r="N43" i="11"/>
  <c r="N44" i="11"/>
  <c r="N48" i="11"/>
  <c r="N49" i="11"/>
  <c r="N50" i="11"/>
  <c r="N55" i="11"/>
  <c r="N56" i="11"/>
  <c r="N57" i="11"/>
  <c r="N60" i="11"/>
  <c r="N61" i="11"/>
  <c r="M43" i="11"/>
  <c r="M44" i="11"/>
  <c r="M48" i="11"/>
  <c r="M49" i="11"/>
  <c r="M50" i="11"/>
  <c r="M54" i="11"/>
  <c r="M55" i="11"/>
  <c r="M56" i="11"/>
  <c r="M57" i="11"/>
  <c r="M60" i="11"/>
  <c r="M61" i="11"/>
  <c r="L43" i="11"/>
  <c r="L44" i="11"/>
  <c r="L48" i="11"/>
  <c r="L49" i="11"/>
  <c r="L50" i="11"/>
  <c r="L54" i="11"/>
  <c r="L55" i="11"/>
  <c r="L56" i="11"/>
  <c r="L57" i="11"/>
  <c r="L60" i="11"/>
  <c r="L61" i="11"/>
  <c r="K43" i="11"/>
  <c r="K44" i="11"/>
  <c r="K48" i="11"/>
  <c r="K49" i="11"/>
  <c r="K50" i="11"/>
  <c r="K54" i="11"/>
  <c r="K55" i="11"/>
  <c r="K56" i="11"/>
  <c r="K57" i="11"/>
  <c r="K60" i="11"/>
  <c r="K61" i="11"/>
  <c r="J43" i="11"/>
  <c r="J44" i="11"/>
  <c r="J48" i="11"/>
  <c r="J49" i="11"/>
  <c r="J50" i="11"/>
  <c r="J54" i="11"/>
  <c r="J55" i="11"/>
  <c r="J56" i="11"/>
  <c r="J57" i="11"/>
  <c r="J60" i="11"/>
  <c r="J61" i="11"/>
  <c r="I43" i="11"/>
  <c r="I44" i="11"/>
  <c r="I48" i="11"/>
  <c r="I49" i="11"/>
  <c r="I50" i="11"/>
  <c r="I54" i="11"/>
  <c r="I55" i="11"/>
  <c r="I56" i="11"/>
  <c r="I57" i="11"/>
  <c r="I60" i="11"/>
  <c r="I61" i="11"/>
  <c r="H43" i="11"/>
  <c r="H44" i="11"/>
  <c r="H48" i="11"/>
  <c r="H49" i="11"/>
  <c r="H50" i="11"/>
  <c r="H54" i="11"/>
  <c r="H55" i="11"/>
  <c r="H56" i="11"/>
  <c r="H57" i="11"/>
  <c r="H60" i="11"/>
  <c r="H61" i="11"/>
  <c r="G43" i="11"/>
  <c r="G44" i="11"/>
  <c r="G48" i="11"/>
  <c r="G49" i="11"/>
  <c r="G50" i="11"/>
  <c r="G54" i="11"/>
  <c r="G55" i="11"/>
  <c r="G56" i="11"/>
  <c r="G57" i="11"/>
  <c r="G60" i="11"/>
  <c r="G61" i="11"/>
  <c r="F43" i="11"/>
  <c r="F44" i="11"/>
  <c r="F48" i="11"/>
  <c r="F49" i="11"/>
  <c r="F50" i="11"/>
  <c r="F54" i="11"/>
  <c r="F55" i="11"/>
  <c r="F56" i="11"/>
  <c r="F57" i="11"/>
  <c r="F60" i="11"/>
  <c r="F61" i="11"/>
  <c r="E43" i="11"/>
  <c r="E44" i="11"/>
  <c r="E48" i="11"/>
  <c r="E49" i="11"/>
  <c r="E50" i="11"/>
  <c r="E54" i="11"/>
  <c r="E55" i="11"/>
  <c r="E56" i="11"/>
  <c r="E57" i="11"/>
  <c r="E60" i="11"/>
  <c r="E61" i="11"/>
  <c r="D43" i="11"/>
  <c r="D44" i="11"/>
  <c r="D48" i="11"/>
  <c r="D49" i="11"/>
  <c r="D50" i="11"/>
  <c r="D54" i="11"/>
  <c r="D55" i="11"/>
  <c r="D56" i="11"/>
  <c r="D57" i="11"/>
  <c r="D60" i="11"/>
  <c r="D61" i="11"/>
  <c r="D62" i="11"/>
  <c r="E30" i="3"/>
  <c r="E29" i="3"/>
  <c r="E28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D63" i="3"/>
  <c r="E63" i="3"/>
  <c r="F63" i="3"/>
  <c r="G63" i="3"/>
  <c r="H63" i="3"/>
  <c r="I63" i="3"/>
  <c r="J63" i="3"/>
  <c r="K63" i="3"/>
  <c r="L63" i="3"/>
  <c r="M63" i="3"/>
  <c r="N63" i="3"/>
  <c r="C64" i="3"/>
  <c r="D64" i="3"/>
  <c r="E64" i="3"/>
  <c r="F64" i="3"/>
  <c r="G64" i="3"/>
  <c r="H64" i="3"/>
  <c r="I64" i="3"/>
  <c r="J64" i="3"/>
  <c r="K64" i="3"/>
  <c r="L64" i="3"/>
  <c r="M64" i="3"/>
  <c r="N64" i="3"/>
  <c r="C65" i="3"/>
  <c r="D65" i="3"/>
  <c r="E65" i="3"/>
  <c r="F65" i="3"/>
  <c r="G65" i="3"/>
  <c r="H65" i="3"/>
  <c r="I65" i="3"/>
  <c r="J65" i="3"/>
  <c r="K65" i="3"/>
  <c r="L65" i="3"/>
  <c r="M65" i="3"/>
  <c r="N65" i="3"/>
  <c r="C66" i="3"/>
  <c r="D66" i="3"/>
  <c r="E66" i="3"/>
  <c r="F66" i="3"/>
  <c r="G66" i="3"/>
  <c r="H66" i="3"/>
  <c r="I66" i="3"/>
  <c r="J66" i="3"/>
  <c r="K66" i="3"/>
  <c r="L66" i="3"/>
  <c r="M66" i="3"/>
  <c r="N66" i="3"/>
  <c r="I36" i="7"/>
  <c r="E29" i="4"/>
  <c r="O28" i="8"/>
  <c r="O56" i="4"/>
  <c r="E65" i="8"/>
  <c r="F65" i="8"/>
  <c r="G65" i="8"/>
  <c r="H65" i="8"/>
  <c r="I65" i="8"/>
  <c r="J65" i="8"/>
  <c r="K65" i="8"/>
  <c r="L65" i="8"/>
  <c r="M65" i="8"/>
  <c r="N65" i="8"/>
  <c r="E64" i="8"/>
  <c r="F64" i="8"/>
  <c r="G64" i="8"/>
  <c r="H64" i="8"/>
  <c r="I64" i="8"/>
  <c r="J64" i="8"/>
  <c r="K64" i="8"/>
  <c r="L64" i="8"/>
  <c r="M64" i="8"/>
  <c r="N64" i="8"/>
  <c r="E63" i="8"/>
  <c r="F63" i="8"/>
  <c r="G63" i="8"/>
  <c r="H63" i="8"/>
  <c r="I63" i="8"/>
  <c r="J63" i="8"/>
  <c r="K63" i="8"/>
  <c r="L63" i="8"/>
  <c r="M63" i="8"/>
  <c r="N63" i="8"/>
  <c r="D64" i="8"/>
  <c r="D65" i="8"/>
  <c r="D63" i="8"/>
  <c r="C56" i="8"/>
  <c r="C57" i="8"/>
  <c r="C55" i="8"/>
  <c r="E57" i="8"/>
  <c r="F57" i="8"/>
  <c r="G57" i="8"/>
  <c r="H57" i="8"/>
  <c r="I57" i="8"/>
  <c r="J57" i="8"/>
  <c r="K57" i="8"/>
  <c r="L57" i="8"/>
  <c r="M57" i="8"/>
  <c r="N57" i="8"/>
  <c r="O57" i="8"/>
  <c r="E56" i="8"/>
  <c r="F56" i="8"/>
  <c r="G56" i="8"/>
  <c r="H56" i="8"/>
  <c r="I56" i="8"/>
  <c r="J56" i="8"/>
  <c r="K56" i="8"/>
  <c r="L56" i="8"/>
  <c r="M56" i="8"/>
  <c r="N56" i="8"/>
  <c r="O56" i="8"/>
  <c r="D56" i="8"/>
  <c r="E55" i="8"/>
  <c r="F55" i="8"/>
  <c r="G55" i="8"/>
  <c r="H55" i="8"/>
  <c r="I55" i="8"/>
  <c r="J55" i="8"/>
  <c r="K55" i="8"/>
  <c r="L55" i="8"/>
  <c r="M55" i="8"/>
  <c r="N55" i="8"/>
  <c r="O55" i="8"/>
  <c r="D55" i="8"/>
  <c r="C38" i="8"/>
  <c r="C39" i="8"/>
  <c r="C37" i="8"/>
  <c r="H39" i="8"/>
  <c r="I39" i="8"/>
  <c r="J39" i="8"/>
  <c r="K39" i="8"/>
  <c r="E38" i="8"/>
  <c r="F38" i="8"/>
  <c r="G38" i="8"/>
  <c r="H38" i="8"/>
  <c r="I38" i="8"/>
  <c r="J38" i="8"/>
  <c r="K38" i="8"/>
  <c r="L38" i="8"/>
  <c r="M38" i="8"/>
  <c r="N38" i="8"/>
  <c r="D38" i="8"/>
  <c r="E37" i="8"/>
  <c r="F37" i="8"/>
  <c r="G37" i="8"/>
  <c r="H37" i="8"/>
  <c r="I37" i="8"/>
  <c r="J37" i="8"/>
  <c r="K37" i="8"/>
  <c r="L37" i="8"/>
  <c r="M37" i="8"/>
  <c r="N37" i="8"/>
  <c r="D37" i="8"/>
  <c r="E36" i="8"/>
  <c r="F36" i="8"/>
  <c r="G36" i="8"/>
  <c r="H36" i="8"/>
  <c r="I36" i="8"/>
  <c r="J36" i="8"/>
  <c r="K36" i="8"/>
  <c r="L36" i="8"/>
  <c r="M36" i="8"/>
  <c r="N36" i="8"/>
  <c r="D36" i="8"/>
  <c r="C29" i="8"/>
  <c r="C30" i="8"/>
  <c r="C28" i="8"/>
  <c r="E30" i="8"/>
  <c r="G30" i="8"/>
  <c r="H30" i="8"/>
  <c r="I30" i="8"/>
  <c r="J30" i="8"/>
  <c r="K30" i="8"/>
  <c r="O30" i="8"/>
  <c r="E29" i="8"/>
  <c r="F29" i="8"/>
  <c r="G29" i="8"/>
  <c r="H29" i="8"/>
  <c r="I29" i="8"/>
  <c r="J29" i="8"/>
  <c r="K29" i="8"/>
  <c r="L29" i="8"/>
  <c r="M29" i="8"/>
  <c r="N29" i="8"/>
  <c r="O29" i="8"/>
  <c r="D29" i="8"/>
  <c r="E28" i="8"/>
  <c r="F28" i="8"/>
  <c r="G28" i="8"/>
  <c r="H28" i="8"/>
  <c r="I28" i="8"/>
  <c r="J28" i="8"/>
  <c r="K28" i="8"/>
  <c r="L28" i="8"/>
  <c r="M28" i="8"/>
  <c r="N28" i="8"/>
  <c r="D28" i="8"/>
  <c r="C65" i="7"/>
  <c r="C66" i="7"/>
  <c r="C64" i="7"/>
  <c r="E66" i="7"/>
  <c r="F66" i="7"/>
  <c r="G66" i="7"/>
  <c r="H66" i="7"/>
  <c r="I66" i="7"/>
  <c r="J66" i="7"/>
  <c r="K66" i="7"/>
  <c r="L66" i="7"/>
  <c r="M66" i="7"/>
  <c r="N66" i="7"/>
  <c r="D66" i="7"/>
  <c r="E65" i="7"/>
  <c r="F65" i="7"/>
  <c r="G65" i="7"/>
  <c r="H65" i="7"/>
  <c r="I65" i="7"/>
  <c r="J65" i="7"/>
  <c r="K65" i="7"/>
  <c r="L65" i="7"/>
  <c r="M65" i="7"/>
  <c r="N65" i="7"/>
  <c r="D65" i="7"/>
  <c r="E64" i="7"/>
  <c r="F64" i="7"/>
  <c r="G64" i="7"/>
  <c r="H64" i="7"/>
  <c r="I64" i="7"/>
  <c r="J64" i="7"/>
  <c r="K64" i="7"/>
  <c r="L64" i="7"/>
  <c r="M64" i="7"/>
  <c r="N64" i="7"/>
  <c r="D64" i="7"/>
  <c r="E63" i="7"/>
  <c r="F63" i="7"/>
  <c r="G63" i="7"/>
  <c r="H63" i="7"/>
  <c r="I63" i="7"/>
  <c r="J63" i="7"/>
  <c r="K63" i="7"/>
  <c r="L63" i="7"/>
  <c r="M63" i="7"/>
  <c r="N63" i="7"/>
  <c r="D63" i="7"/>
  <c r="C56" i="7"/>
  <c r="C55" i="7"/>
  <c r="E57" i="7"/>
  <c r="F57" i="7"/>
  <c r="G57" i="7"/>
  <c r="H57" i="7"/>
  <c r="I57" i="7"/>
  <c r="J57" i="7"/>
  <c r="K57" i="7"/>
  <c r="L57" i="7"/>
  <c r="M57" i="7"/>
  <c r="N57" i="7"/>
  <c r="O57" i="7"/>
  <c r="D57" i="7"/>
  <c r="E56" i="7"/>
  <c r="F56" i="7"/>
  <c r="G56" i="7"/>
  <c r="H56" i="7"/>
  <c r="I56" i="7"/>
  <c r="J56" i="7"/>
  <c r="K56" i="7"/>
  <c r="L56" i="7"/>
  <c r="M56" i="7"/>
  <c r="N56" i="7"/>
  <c r="O56" i="7"/>
  <c r="D56" i="7"/>
  <c r="E55" i="7"/>
  <c r="F55" i="7"/>
  <c r="G55" i="7"/>
  <c r="H55" i="7"/>
  <c r="I55" i="7"/>
  <c r="J55" i="7"/>
  <c r="K55" i="7"/>
  <c r="L55" i="7"/>
  <c r="M55" i="7"/>
  <c r="N55" i="7"/>
  <c r="O55" i="7"/>
  <c r="D55" i="7"/>
  <c r="E39" i="7"/>
  <c r="F39" i="7"/>
  <c r="G39" i="7"/>
  <c r="H39" i="7"/>
  <c r="I39" i="7"/>
  <c r="J39" i="7"/>
  <c r="L39" i="7"/>
  <c r="M39" i="7"/>
  <c r="N39" i="7"/>
  <c r="D39" i="7"/>
  <c r="C38" i="7"/>
  <c r="C39" i="7"/>
  <c r="C37" i="7"/>
  <c r="E38" i="7"/>
  <c r="F38" i="7"/>
  <c r="G38" i="7"/>
  <c r="H38" i="7"/>
  <c r="I38" i="7"/>
  <c r="J38" i="7"/>
  <c r="K38" i="7"/>
  <c r="L38" i="7"/>
  <c r="M38" i="7"/>
  <c r="N38" i="7"/>
  <c r="E37" i="7"/>
  <c r="F37" i="7"/>
  <c r="G37" i="7"/>
  <c r="H37" i="7"/>
  <c r="I37" i="7"/>
  <c r="J37" i="7"/>
  <c r="K37" i="7"/>
  <c r="L37" i="7"/>
  <c r="M37" i="7"/>
  <c r="N37" i="7"/>
  <c r="D37" i="7"/>
  <c r="D38" i="7"/>
  <c r="E36" i="7"/>
  <c r="F36" i="7"/>
  <c r="G36" i="7"/>
  <c r="H36" i="7"/>
  <c r="J36" i="7"/>
  <c r="K36" i="7"/>
  <c r="L36" i="7"/>
  <c r="M36" i="7"/>
  <c r="N36" i="7"/>
  <c r="D36" i="7"/>
  <c r="C29" i="7"/>
  <c r="C30" i="7"/>
  <c r="C28" i="7"/>
  <c r="E30" i="7"/>
  <c r="F30" i="7"/>
  <c r="G30" i="7"/>
  <c r="H30" i="7"/>
  <c r="I30" i="7"/>
  <c r="J30" i="7"/>
  <c r="K30" i="7"/>
  <c r="L30" i="7"/>
  <c r="M30" i="7"/>
  <c r="N30" i="7"/>
  <c r="O30" i="7"/>
  <c r="D30" i="7"/>
  <c r="E29" i="7"/>
  <c r="F29" i="7"/>
  <c r="G29" i="7"/>
  <c r="H29" i="7"/>
  <c r="I29" i="7"/>
  <c r="J29" i="7"/>
  <c r="K29" i="7"/>
  <c r="L29" i="7"/>
  <c r="M29" i="7"/>
  <c r="N29" i="7"/>
  <c r="O29" i="7"/>
  <c r="D29" i="7"/>
  <c r="E28" i="7"/>
  <c r="F28" i="7"/>
  <c r="G28" i="7"/>
  <c r="H28" i="7"/>
  <c r="I28" i="7"/>
  <c r="J28" i="7"/>
  <c r="K28" i="7"/>
  <c r="L28" i="7"/>
  <c r="M28" i="7"/>
  <c r="N28" i="7"/>
  <c r="O28" i="7"/>
  <c r="D28" i="7"/>
  <c r="C65" i="6"/>
  <c r="C66" i="6"/>
  <c r="C64" i="6"/>
  <c r="F66" i="6"/>
  <c r="G66" i="6"/>
  <c r="H66" i="6"/>
  <c r="I66" i="6"/>
  <c r="J66" i="6"/>
  <c r="K66" i="6"/>
  <c r="L66" i="6"/>
  <c r="M66" i="6"/>
  <c r="N66" i="6"/>
  <c r="E65" i="6"/>
  <c r="F65" i="6"/>
  <c r="G65" i="6"/>
  <c r="H65" i="6"/>
  <c r="I65" i="6"/>
  <c r="J65" i="6"/>
  <c r="K65" i="6"/>
  <c r="L65" i="6"/>
  <c r="M65" i="6"/>
  <c r="N65" i="6"/>
  <c r="D65" i="6"/>
  <c r="E64" i="6"/>
  <c r="F64" i="6"/>
  <c r="G64" i="6"/>
  <c r="H64" i="6"/>
  <c r="I64" i="6"/>
  <c r="J64" i="6"/>
  <c r="K64" i="6"/>
  <c r="L64" i="6"/>
  <c r="M64" i="6"/>
  <c r="N64" i="6"/>
  <c r="D64" i="6"/>
  <c r="E63" i="6"/>
  <c r="F63" i="6"/>
  <c r="G63" i="6"/>
  <c r="H63" i="6"/>
  <c r="I63" i="6"/>
  <c r="J63" i="6"/>
  <c r="K63" i="6"/>
  <c r="L63" i="6"/>
  <c r="M63" i="6"/>
  <c r="N63" i="6"/>
  <c r="D63" i="6"/>
  <c r="C56" i="6"/>
  <c r="C57" i="6"/>
  <c r="C59" i="6"/>
  <c r="C55" i="6"/>
  <c r="E57" i="6"/>
  <c r="F57" i="6"/>
  <c r="G57" i="6"/>
  <c r="H57" i="6"/>
  <c r="I57" i="6"/>
  <c r="J57" i="6"/>
  <c r="K57" i="6"/>
  <c r="L57" i="6"/>
  <c r="M57" i="6"/>
  <c r="N57" i="6"/>
  <c r="O57" i="6"/>
  <c r="E56" i="6"/>
  <c r="F56" i="6"/>
  <c r="G56" i="6"/>
  <c r="H56" i="6"/>
  <c r="I56" i="6"/>
  <c r="J56" i="6"/>
  <c r="K56" i="6"/>
  <c r="L56" i="6"/>
  <c r="M56" i="6"/>
  <c r="N56" i="6"/>
  <c r="O56" i="6"/>
  <c r="D56" i="6"/>
  <c r="E55" i="6"/>
  <c r="F55" i="6"/>
  <c r="G55" i="6"/>
  <c r="H55" i="6"/>
  <c r="I55" i="6"/>
  <c r="J55" i="6"/>
  <c r="K55" i="6"/>
  <c r="L55" i="6"/>
  <c r="M55" i="6"/>
  <c r="N55" i="6"/>
  <c r="O55" i="6"/>
  <c r="D55" i="6"/>
  <c r="F39" i="6"/>
  <c r="G39" i="6"/>
  <c r="H39" i="6"/>
  <c r="I39" i="6"/>
  <c r="J39" i="6"/>
  <c r="K39" i="6"/>
  <c r="L39" i="6"/>
  <c r="M39" i="6"/>
  <c r="N39" i="6"/>
  <c r="C38" i="6"/>
  <c r="C39" i="6"/>
  <c r="C37" i="6"/>
  <c r="E38" i="6"/>
  <c r="F38" i="6"/>
  <c r="G38" i="6"/>
  <c r="H38" i="6"/>
  <c r="I38" i="6"/>
  <c r="J38" i="6"/>
  <c r="K38" i="6"/>
  <c r="L38" i="6"/>
  <c r="M38" i="6"/>
  <c r="N38" i="6"/>
  <c r="D38" i="6"/>
  <c r="E37" i="6"/>
  <c r="F37" i="6"/>
  <c r="G37" i="6"/>
  <c r="H37" i="6"/>
  <c r="I37" i="6"/>
  <c r="J37" i="6"/>
  <c r="K37" i="6"/>
  <c r="L37" i="6"/>
  <c r="M37" i="6"/>
  <c r="N37" i="6"/>
  <c r="D37" i="6"/>
  <c r="E36" i="6"/>
  <c r="F36" i="6"/>
  <c r="G36" i="6"/>
  <c r="H36" i="6"/>
  <c r="I36" i="6"/>
  <c r="J36" i="6"/>
  <c r="K36" i="6"/>
  <c r="L36" i="6"/>
  <c r="M36" i="6"/>
  <c r="N36" i="6"/>
  <c r="D36" i="6"/>
  <c r="E30" i="6"/>
  <c r="F30" i="6"/>
  <c r="G30" i="6"/>
  <c r="H30" i="6"/>
  <c r="I30" i="6"/>
  <c r="J30" i="6"/>
  <c r="K30" i="6"/>
  <c r="L30" i="6"/>
  <c r="M30" i="6"/>
  <c r="N30" i="6"/>
  <c r="O30" i="6"/>
  <c r="E29" i="6"/>
  <c r="F29" i="6"/>
  <c r="G29" i="6"/>
  <c r="H29" i="6"/>
  <c r="I29" i="6"/>
  <c r="J29" i="6"/>
  <c r="K29" i="6"/>
  <c r="L29" i="6"/>
  <c r="M29" i="6"/>
  <c r="N29" i="6"/>
  <c r="O29" i="6"/>
  <c r="D29" i="6"/>
  <c r="E28" i="6"/>
  <c r="F28" i="6"/>
  <c r="G28" i="6"/>
  <c r="H28" i="6"/>
  <c r="I28" i="6"/>
  <c r="J28" i="6"/>
  <c r="K28" i="6"/>
  <c r="L28" i="6"/>
  <c r="M28" i="6"/>
  <c r="N28" i="6"/>
  <c r="O28" i="6"/>
  <c r="D28" i="6"/>
  <c r="C29" i="6"/>
  <c r="C30" i="6"/>
  <c r="C28" i="6"/>
  <c r="E66" i="5"/>
  <c r="F66" i="5"/>
  <c r="G66" i="5"/>
  <c r="H66" i="5"/>
  <c r="I66" i="5"/>
  <c r="J66" i="5"/>
  <c r="K66" i="5"/>
  <c r="L66" i="5"/>
  <c r="N66" i="5"/>
  <c r="D66" i="5"/>
  <c r="C65" i="5"/>
  <c r="C66" i="5"/>
  <c r="C64" i="5"/>
  <c r="E65" i="5"/>
  <c r="F65" i="5"/>
  <c r="G65" i="5"/>
  <c r="H65" i="5"/>
  <c r="I65" i="5"/>
  <c r="J65" i="5"/>
  <c r="K65" i="5"/>
  <c r="L65" i="5"/>
  <c r="M65" i="5"/>
  <c r="N65" i="5"/>
  <c r="E64" i="5"/>
  <c r="F64" i="5"/>
  <c r="G64" i="5"/>
  <c r="H64" i="5"/>
  <c r="I64" i="5"/>
  <c r="J64" i="5"/>
  <c r="K64" i="5"/>
  <c r="L64" i="5"/>
  <c r="M64" i="5"/>
  <c r="N64" i="5"/>
  <c r="D64" i="5"/>
  <c r="D65" i="5"/>
  <c r="E63" i="5"/>
  <c r="F63" i="5"/>
  <c r="G63" i="5"/>
  <c r="H63" i="5"/>
  <c r="I63" i="5"/>
  <c r="J63" i="5"/>
  <c r="K63" i="5"/>
  <c r="L63" i="5"/>
  <c r="M63" i="5"/>
  <c r="N63" i="5"/>
  <c r="D63" i="5"/>
  <c r="C57" i="5"/>
  <c r="C56" i="5"/>
  <c r="C55" i="5"/>
  <c r="E57" i="5"/>
  <c r="F57" i="5"/>
  <c r="G57" i="5"/>
  <c r="H57" i="5"/>
  <c r="I57" i="5"/>
  <c r="J57" i="5"/>
  <c r="K57" i="5"/>
  <c r="M57" i="5"/>
  <c r="N57" i="5"/>
  <c r="O57" i="5"/>
  <c r="D57" i="5"/>
  <c r="E56" i="5"/>
  <c r="F56" i="5"/>
  <c r="G56" i="5"/>
  <c r="I56" i="5"/>
  <c r="J56" i="5"/>
  <c r="K56" i="5"/>
  <c r="L56" i="5"/>
  <c r="M56" i="5"/>
  <c r="N56" i="5"/>
  <c r="O56" i="5"/>
  <c r="D56" i="5"/>
  <c r="E55" i="5"/>
  <c r="F55" i="5"/>
  <c r="G55" i="5"/>
  <c r="H55" i="5"/>
  <c r="I55" i="5"/>
  <c r="J55" i="5"/>
  <c r="K55" i="5"/>
  <c r="L55" i="5"/>
  <c r="M55" i="5"/>
  <c r="N55" i="5"/>
  <c r="O55" i="5"/>
  <c r="D55" i="5"/>
  <c r="C38" i="5"/>
  <c r="C39" i="5"/>
  <c r="C37" i="5"/>
  <c r="E39" i="5"/>
  <c r="H39" i="5"/>
  <c r="I39" i="5"/>
  <c r="J39" i="5"/>
  <c r="K39" i="5"/>
  <c r="L39" i="5"/>
  <c r="M39" i="5"/>
  <c r="D39" i="5"/>
  <c r="E38" i="5"/>
  <c r="F38" i="5"/>
  <c r="G38" i="5"/>
  <c r="H38" i="5"/>
  <c r="I38" i="5"/>
  <c r="J38" i="5"/>
  <c r="K38" i="5"/>
  <c r="L38" i="5"/>
  <c r="M38" i="5"/>
  <c r="N38" i="5"/>
  <c r="D38" i="5"/>
  <c r="E37" i="5"/>
  <c r="F37" i="5"/>
  <c r="G37" i="5"/>
  <c r="H37" i="5"/>
  <c r="I37" i="5"/>
  <c r="J37" i="5"/>
  <c r="K37" i="5"/>
  <c r="L37" i="5"/>
  <c r="M37" i="5"/>
  <c r="N37" i="5"/>
  <c r="D37" i="5"/>
  <c r="C30" i="5"/>
  <c r="C29" i="5"/>
  <c r="C28" i="5"/>
  <c r="E30" i="5"/>
  <c r="G30" i="5"/>
  <c r="H30" i="5"/>
  <c r="I30" i="5"/>
  <c r="J30" i="5"/>
  <c r="K30" i="5"/>
  <c r="L30" i="5"/>
  <c r="M30" i="5"/>
  <c r="D30" i="5"/>
  <c r="E29" i="5"/>
  <c r="F29" i="5"/>
  <c r="G29" i="5"/>
  <c r="H29" i="5"/>
  <c r="I29" i="5"/>
  <c r="J29" i="5"/>
  <c r="K29" i="5"/>
  <c r="L29" i="5"/>
  <c r="M29" i="5"/>
  <c r="N29" i="5"/>
  <c r="O29" i="5"/>
  <c r="D29" i="5"/>
  <c r="E28" i="5"/>
  <c r="F28" i="5"/>
  <c r="G28" i="5"/>
  <c r="H28" i="5"/>
  <c r="I28" i="5"/>
  <c r="J28" i="5"/>
  <c r="K28" i="5"/>
  <c r="L28" i="5"/>
  <c r="M28" i="5"/>
  <c r="N28" i="5"/>
  <c r="O28" i="5"/>
  <c r="D28" i="5"/>
  <c r="C65" i="4"/>
  <c r="C64" i="4"/>
  <c r="E65" i="4"/>
  <c r="F65" i="4"/>
  <c r="G65" i="4"/>
  <c r="H65" i="4"/>
  <c r="I65" i="4"/>
  <c r="J65" i="4"/>
  <c r="K65" i="4"/>
  <c r="L65" i="4"/>
  <c r="M65" i="4"/>
  <c r="N65" i="4"/>
  <c r="D65" i="4"/>
  <c r="E64" i="4"/>
  <c r="F64" i="4"/>
  <c r="G64" i="4"/>
  <c r="H64" i="4"/>
  <c r="I64" i="4"/>
  <c r="J64" i="4"/>
  <c r="K64" i="4"/>
  <c r="L64" i="4"/>
  <c r="M64" i="4"/>
  <c r="N64" i="4"/>
  <c r="D64" i="4"/>
  <c r="E63" i="4"/>
  <c r="F63" i="4"/>
  <c r="G63" i="4"/>
  <c r="H63" i="4"/>
  <c r="I63" i="4"/>
  <c r="J63" i="4"/>
  <c r="K63" i="4"/>
  <c r="L63" i="4"/>
  <c r="M63" i="4"/>
  <c r="N63" i="4"/>
  <c r="D63" i="4"/>
  <c r="E57" i="4"/>
  <c r="F57" i="4"/>
  <c r="G57" i="4"/>
  <c r="H57" i="4"/>
  <c r="I57" i="4"/>
  <c r="J57" i="4"/>
  <c r="K57" i="4"/>
  <c r="L57" i="4"/>
  <c r="M57" i="4"/>
  <c r="N57" i="4"/>
  <c r="O57" i="4"/>
  <c r="D57" i="4"/>
  <c r="N56" i="4"/>
  <c r="M56" i="4"/>
  <c r="L56" i="4"/>
  <c r="K56" i="4"/>
  <c r="J56" i="4"/>
  <c r="I56" i="4"/>
  <c r="H56" i="4"/>
  <c r="G56" i="4"/>
  <c r="F56" i="4"/>
  <c r="E56" i="4"/>
  <c r="D56" i="4"/>
  <c r="E55" i="4"/>
  <c r="F55" i="4"/>
  <c r="G55" i="4"/>
  <c r="H55" i="4"/>
  <c r="I55" i="4"/>
  <c r="J55" i="4"/>
  <c r="K55" i="4"/>
  <c r="L55" i="4"/>
  <c r="M55" i="4"/>
  <c r="N55" i="4"/>
  <c r="O55" i="4"/>
  <c r="D55" i="4"/>
  <c r="E38" i="4"/>
  <c r="C39" i="4"/>
  <c r="C38" i="4"/>
  <c r="C37" i="4"/>
  <c r="E39" i="4"/>
  <c r="H39" i="4"/>
  <c r="I39" i="4"/>
  <c r="J39" i="4"/>
  <c r="K39" i="4"/>
  <c r="L39" i="4"/>
  <c r="M39" i="4"/>
  <c r="N39" i="4"/>
  <c r="D39" i="4"/>
  <c r="F38" i="4"/>
  <c r="G38" i="4"/>
  <c r="H38" i="4"/>
  <c r="I38" i="4"/>
  <c r="J38" i="4"/>
  <c r="K38" i="4"/>
  <c r="L38" i="4"/>
  <c r="M38" i="4"/>
  <c r="N38" i="4"/>
  <c r="D38" i="4"/>
  <c r="E37" i="4"/>
  <c r="F37" i="4"/>
  <c r="G37" i="4"/>
  <c r="H37" i="4"/>
  <c r="I37" i="4"/>
  <c r="J37" i="4"/>
  <c r="K37" i="4"/>
  <c r="L37" i="4"/>
  <c r="M37" i="4"/>
  <c r="N37" i="4"/>
  <c r="D37" i="4"/>
  <c r="E36" i="4"/>
  <c r="F36" i="4"/>
  <c r="G36" i="4"/>
  <c r="H36" i="4"/>
  <c r="I36" i="4"/>
  <c r="J36" i="4"/>
  <c r="K36" i="4"/>
  <c r="L36" i="4"/>
  <c r="M36" i="4"/>
  <c r="N36" i="4"/>
  <c r="D36" i="4"/>
  <c r="E30" i="4"/>
  <c r="G30" i="4"/>
  <c r="H30" i="4"/>
  <c r="I30" i="4"/>
  <c r="J30" i="4"/>
  <c r="K30" i="4"/>
  <c r="L30" i="4"/>
  <c r="M30" i="4"/>
  <c r="N30" i="4"/>
  <c r="O30" i="4"/>
  <c r="D30" i="4"/>
  <c r="F29" i="4"/>
  <c r="G29" i="4"/>
  <c r="H29" i="4"/>
  <c r="I29" i="4"/>
  <c r="J29" i="4"/>
  <c r="K29" i="4"/>
  <c r="L29" i="4"/>
  <c r="M29" i="4"/>
  <c r="N29" i="4"/>
  <c r="O29" i="4"/>
  <c r="D29" i="4"/>
  <c r="E28" i="4"/>
  <c r="F28" i="4"/>
  <c r="G28" i="4"/>
  <c r="H28" i="4"/>
  <c r="I28" i="4"/>
  <c r="J28" i="4"/>
  <c r="K28" i="4"/>
  <c r="L28" i="4"/>
  <c r="M28" i="4"/>
  <c r="N28" i="4"/>
  <c r="O28" i="4"/>
  <c r="D28" i="4"/>
  <c r="C30" i="4"/>
  <c r="C29" i="4"/>
  <c r="C28" i="4"/>
  <c r="E39" i="3"/>
  <c r="F39" i="3"/>
  <c r="G39" i="3"/>
  <c r="H39" i="3"/>
  <c r="I39" i="3"/>
  <c r="J39" i="3"/>
  <c r="K39" i="3"/>
  <c r="L39" i="3"/>
  <c r="M39" i="3"/>
  <c r="N39" i="3"/>
  <c r="D39" i="3"/>
  <c r="C39" i="3"/>
  <c r="E38" i="3"/>
  <c r="F38" i="3"/>
  <c r="G38" i="3"/>
  <c r="H38" i="3"/>
  <c r="I38" i="3"/>
  <c r="J38" i="3"/>
  <c r="K38" i="3"/>
  <c r="L38" i="3"/>
  <c r="M38" i="3"/>
  <c r="N38" i="3"/>
  <c r="D38" i="3"/>
  <c r="C38" i="3"/>
  <c r="N37" i="3"/>
  <c r="M37" i="3"/>
  <c r="L37" i="3"/>
  <c r="K37" i="3"/>
  <c r="J37" i="3"/>
  <c r="I37" i="3"/>
  <c r="H37" i="3"/>
  <c r="G37" i="3"/>
  <c r="F37" i="3"/>
  <c r="E37" i="3"/>
  <c r="D37" i="3"/>
  <c r="E36" i="3"/>
  <c r="F36" i="3"/>
  <c r="G36" i="3"/>
  <c r="H36" i="3"/>
  <c r="I36" i="3"/>
  <c r="J36" i="3"/>
  <c r="K36" i="3"/>
  <c r="L36" i="3"/>
  <c r="M36" i="3"/>
  <c r="N36" i="3"/>
  <c r="D30" i="3"/>
  <c r="F30" i="3"/>
  <c r="G30" i="3"/>
  <c r="H30" i="3"/>
  <c r="I30" i="3"/>
  <c r="J30" i="3"/>
  <c r="K30" i="3"/>
  <c r="L30" i="3"/>
  <c r="M30" i="3"/>
  <c r="N30" i="3"/>
  <c r="C30" i="3"/>
  <c r="D29" i="3"/>
  <c r="F29" i="3"/>
  <c r="G29" i="3"/>
  <c r="H29" i="3"/>
  <c r="I29" i="3"/>
  <c r="J29" i="3"/>
  <c r="K29" i="3"/>
  <c r="L29" i="3"/>
  <c r="M29" i="3"/>
  <c r="N29" i="3"/>
  <c r="O29" i="3"/>
  <c r="C29" i="3"/>
  <c r="O28" i="3"/>
  <c r="F28" i="3"/>
  <c r="G28" i="3"/>
  <c r="H28" i="3"/>
  <c r="I28" i="3"/>
  <c r="J28" i="3"/>
  <c r="K28" i="3"/>
  <c r="L28" i="3"/>
  <c r="M28" i="3"/>
  <c r="N28" i="3"/>
  <c r="C28" i="3"/>
  <c r="E36" i="5"/>
  <c r="F36" i="5"/>
  <c r="G36" i="5"/>
  <c r="H36" i="5"/>
  <c r="I36" i="5"/>
  <c r="J36" i="5"/>
  <c r="K36" i="5"/>
  <c r="L36" i="5"/>
  <c r="M36" i="5"/>
  <c r="N36" i="5"/>
  <c r="P30" i="6"/>
  <c r="C57" i="4"/>
</calcChain>
</file>

<file path=xl/sharedStrings.xml><?xml version="1.0" encoding="utf-8"?>
<sst xmlns="http://schemas.openxmlformats.org/spreadsheetml/2006/main" count="371" uniqueCount="85">
  <si>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</si>
  <si>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</si>
  <si>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</si>
  <si>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</si>
  <si>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</si>
  <si>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</si>
  <si>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</si>
  <si>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</si>
  <si>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</si>
  <si>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</si>
  <si>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</si>
  <si>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</si>
  <si>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</si>
  <si>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</si>
  <si>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</si>
  <si>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</si>
  <si>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</si>
  <si>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</si>
  <si>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</si>
  <si>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</si>
  <si>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</si>
  <si>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</si>
  <si>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</si>
  <si>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</si>
  <si>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</si>
  <si>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</si>
  <si>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</si>
  <si>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</si>
  <si>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</si>
  <si>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</si>
  <si>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</si>
  <si>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</si>
  <si>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</si>
  <si>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</si>
  <si>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</si>
  <si>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</si>
  <si>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</si>
  <si>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</si>
  <si>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</si>
  <si>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</si>
  <si>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</si>
  <si>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</si>
  <si>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</si>
  <si>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</si>
  <si>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</si>
  <si>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</si>
  <si>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</si>
  <si>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</si>
  <si>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</si>
  <si>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</si>
  <si>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</si>
  <si>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</si>
  <si>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</si>
  <si>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</si>
  <si>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</si>
  <si>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</si>
  <si>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</si>
  <si>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</si>
  <si>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</si>
  <si>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</si>
  <si>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</si>
  <si>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</si>
  <si>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</si>
  <si>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</si>
  <si>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</si>
  <si>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</si>
  <si>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</si>
  <si>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</si>
  <si>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</si>
  <si>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</si>
  <si>
    <t>2019 D</t>
  </si>
  <si>
    <t>2020 Januar</t>
  </si>
  <si>
    <t>2016 Januar</t>
  </si>
  <si>
    <t xml:space="preserve">3. Entwicklung der Wohnungsmieten und Wohnungsnebenkosten </t>
  </si>
  <si>
    <t>(-0,9)</t>
  </si>
  <si>
    <t>(104,4)</t>
  </si>
  <si>
    <t>() = Aussagewert eingeschränkt, da der Zahlenwert statistisch relativ unsicher ist</t>
  </si>
  <si>
    <t>108,1</t>
  </si>
  <si>
    <t>(111,9)</t>
  </si>
  <si>
    <t>(112,2)</t>
  </si>
  <si>
    <t>(1,6)</t>
  </si>
  <si>
    <t>(-0,3)</t>
  </si>
  <si>
    <t>(1,8)</t>
  </si>
  <si>
    <t>2020 D</t>
  </si>
  <si>
    <t>2021 Januar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</si>
</sst>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General;\ @\ *."/>
    <numFmt numFmtId="170" formatCode="General;\ \ \ \ \ \ \ \ \ \ @\ *."/>
    <numFmt numFmtId="171" formatCode="0.0"/>
    <numFmt numFmtId="172" formatCode="@\ *."/>
    <numFmt numFmtId="173" formatCode="##0.?"/>
    <numFmt numFmtId="174" formatCode="##0.0??"/>
    <numFmt numFmtId="175" formatCode="##0.0?"/>
    <numFmt numFmtId="176" formatCode="\(##0.0\)?"/>
    <numFmt numFmtId="177" formatCode="\(0.0\)"/>
    <numFmt numFmtId="178" formatCode="0.0\r"/>
  </numFmts>
  <fonts count="45">
    <font>
      <sz val="10"/>
      <name val="Arial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Symbol"/>
      <family val="1"/>
      <charset val="2"/>
    </font>
    <font>
      <sz val="9"/>
      <color indexed="10"/>
      <name val="Arial"/>
      <family val="2"/>
    </font>
    <font>
      <sz val="10"/>
      <name val="Arial"/>
      <family val="2"/>
    </font>
    <font>
      <b/>
      <sz val="9"/>
      <name val="Jahrbuch"/>
      <family val="2"/>
    </font>
    <font>
      <b/>
      <sz val="10"/>
      <name val="ByStaLa"/>
    </font>
    <font>
      <i/>
      <sz val="9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8"/>
      <color rgb="FF7030A0"/>
      <name val="Arial"/>
      <family val="2"/>
    </font>
    <font>
      <b/>
      <i/>
      <sz val="9"/>
      <name val="Arial"/>
      <family val="2"/>
    </font>
    <font>
      <sz val="10"/>
      <color indexed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3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9" fillId="6" borderId="14" applyNumberFormat="0" applyAlignment="0" applyProtection="0"/>
    <xf numFmtId="0" fontId="30" fillId="6" borderId="13" applyNumberFormat="0" applyAlignment="0" applyProtection="0"/>
    <xf numFmtId="0" fontId="31" fillId="5" borderId="13" applyNumberFormat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4" borderId="0" applyNumberFormat="0" applyBorder="0" applyAlignment="0" applyProtection="0"/>
    <xf numFmtId="0" fontId="27" fillId="8" borderId="17" applyNumberFormat="0" applyFont="0" applyAlignment="0" applyProtection="0"/>
    <xf numFmtId="0" fontId="36" fillId="3" borderId="0" applyNumberFormat="0" applyBorder="0" applyAlignment="0" applyProtection="0"/>
    <xf numFmtId="0" fontId="3" fillId="0" borderId="0"/>
    <xf numFmtId="0" fontId="27" fillId="0" borderId="0"/>
    <xf numFmtId="0" fontId="5" fillId="0" borderId="0"/>
    <xf numFmtId="0" fontId="37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16" applyNumberFormat="0" applyAlignment="0" applyProtection="0"/>
    <xf numFmtId="0" fontId="40" fillId="0" borderId="0"/>
    <xf numFmtId="0" fontId="44" fillId="0" borderId="0"/>
    <xf numFmtId="0" fontId="2" fillId="0" borderId="0"/>
    <xf numFmtId="0" fontId="27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71">
    <xf numFmtId="0" fontId="0" fillId="0" borderId="0" xfId="0"/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0" xfId="0" applyFont="1" applyBorder="1"/>
    <xf numFmtId="0" fontId="7" fillId="0" borderId="3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centerContinuous"/>
    </xf>
    <xf numFmtId="0" fontId="7" fillId="0" borderId="4" xfId="0" applyFont="1" applyBorder="1" applyAlignment="1">
      <alignment horizont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67" fontId="7" fillId="0" borderId="0" xfId="0" applyNumberFormat="1" applyFont="1" applyBorder="1"/>
    <xf numFmtId="168" fontId="7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Continuous" vertical="center"/>
    </xf>
    <xf numFmtId="168" fontId="0" fillId="0" borderId="0" xfId="0" applyNumberForma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/>
    <xf numFmtId="0" fontId="0" fillId="0" borderId="0" xfId="0" applyAlignment="1">
      <alignment horizontal="left" wrapText="1"/>
    </xf>
    <xf numFmtId="167" fontId="13" fillId="0" borderId="0" xfId="0" applyNumberFormat="1" applyFont="1" applyBorder="1"/>
    <xf numFmtId="0" fontId="13" fillId="0" borderId="0" xfId="0" applyFont="1"/>
    <xf numFmtId="0" fontId="9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/>
    <xf numFmtId="169" fontId="7" fillId="0" borderId="0" xfId="0" applyNumberFormat="1" applyFont="1" applyBorder="1" applyAlignment="1">
      <alignment vertical="center"/>
    </xf>
    <xf numFmtId="169" fontId="7" fillId="0" borderId="0" xfId="0" applyNumberFormat="1" applyFont="1" applyBorder="1" applyAlignment="1">
      <alignment horizontal="left"/>
    </xf>
    <xf numFmtId="170" fontId="7" fillId="0" borderId="0" xfId="0" applyNumberFormat="1" applyFont="1" applyBorder="1"/>
    <xf numFmtId="0" fontId="16" fillId="0" borderId="0" xfId="0" applyFont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1" fillId="0" borderId="0" xfId="0" applyFont="1" applyFill="1"/>
    <xf numFmtId="171" fontId="18" fillId="0" borderId="0" xfId="0" applyNumberFormat="1" applyFont="1" applyFill="1"/>
    <xf numFmtId="0" fontId="10" fillId="0" borderId="0" xfId="0" applyFont="1" applyFill="1"/>
    <xf numFmtId="171" fontId="19" fillId="0" borderId="0" xfId="0" applyNumberFormat="1" applyFont="1" applyFill="1"/>
    <xf numFmtId="0" fontId="12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/>
    <xf numFmtId="171" fontId="20" fillId="0" borderId="0" xfId="0" applyNumberFormat="1" applyFont="1" applyFill="1"/>
    <xf numFmtId="0" fontId="7" fillId="0" borderId="0" xfId="0" applyFont="1" applyFill="1" applyAlignment="1">
      <alignment horizontal="centerContinuous"/>
    </xf>
    <xf numFmtId="0" fontId="0" fillId="0" borderId="0" xfId="0" applyFill="1"/>
    <xf numFmtId="0" fontId="7" fillId="0" borderId="1" xfId="0" applyFont="1" applyFill="1" applyBorder="1"/>
    <xf numFmtId="0" fontId="7" fillId="0" borderId="2" xfId="0" applyFont="1" applyFill="1" applyBorder="1"/>
    <xf numFmtId="0" fontId="7" fillId="0" borderId="0" xfId="0" applyFont="1" applyFill="1" applyBorder="1"/>
    <xf numFmtId="0" fontId="7" fillId="0" borderId="3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3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6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4" xfId="0" applyFont="1" applyFill="1" applyBorder="1"/>
    <xf numFmtId="0" fontId="7" fillId="0" borderId="5" xfId="0" applyFont="1" applyFill="1" applyBorder="1"/>
    <xf numFmtId="0" fontId="7" fillId="0" borderId="7" xfId="0" applyFont="1" applyFill="1" applyBorder="1"/>
    <xf numFmtId="0" fontId="4" fillId="0" borderId="0" xfId="0" applyFont="1" applyFill="1" applyAlignment="1">
      <alignment horizontal="centerContinuous"/>
    </xf>
    <xf numFmtId="164" fontId="7" fillId="0" borderId="0" xfId="0" applyNumberFormat="1" applyFont="1" applyFill="1"/>
    <xf numFmtId="165" fontId="7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/>
    <xf numFmtId="0" fontId="0" fillId="0" borderId="0" xfId="0" applyFill="1" applyAlignment="1">
      <alignment horizontal="centerContinuous"/>
    </xf>
    <xf numFmtId="166" fontId="17" fillId="0" borderId="0" xfId="0" applyNumberFormat="1" applyFont="1" applyFill="1" applyBorder="1" applyAlignment="1"/>
    <xf numFmtId="165" fontId="8" fillId="0" borderId="0" xfId="0" applyNumberFormat="1" applyFont="1" applyFill="1" applyBorder="1" applyAlignment="1">
      <alignment vertical="center"/>
    </xf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171" fontId="11" fillId="0" borderId="0" xfId="0" applyNumberFormat="1" applyFont="1" applyFill="1"/>
    <xf numFmtId="171" fontId="10" fillId="0" borderId="0" xfId="0" applyNumberFormat="1" applyFont="1" applyFill="1"/>
    <xf numFmtId="171" fontId="7" fillId="0" borderId="0" xfId="0" applyNumberFormat="1" applyFont="1" applyFill="1"/>
    <xf numFmtId="171" fontId="0" fillId="0" borderId="0" xfId="0" applyNumberFormat="1" applyFill="1"/>
    <xf numFmtId="171" fontId="5" fillId="0" borderId="0" xfId="0" applyNumberFormat="1" applyFont="1" applyFill="1"/>
    <xf numFmtId="171" fontId="21" fillId="0" borderId="0" xfId="0" applyNumberFormat="1" applyFont="1" applyFill="1"/>
    <xf numFmtId="0" fontId="14" fillId="0" borderId="0" xfId="0" applyFont="1" applyFill="1" applyAlignment="1">
      <alignment horizontal="centerContinuous"/>
    </xf>
    <xf numFmtId="0" fontId="14" fillId="0" borderId="0" xfId="0" applyFont="1" applyFill="1"/>
    <xf numFmtId="164" fontId="0" fillId="0" borderId="0" xfId="0" applyNumberFormat="1" applyFill="1"/>
    <xf numFmtId="0" fontId="13" fillId="0" borderId="0" xfId="0" applyFont="1" applyBorder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8" xfId="0" applyFont="1" applyFill="1" applyBorder="1" applyAlignment="1">
      <alignment horizontal="center"/>
    </xf>
    <xf numFmtId="166" fontId="0" fillId="0" borderId="0" xfId="0" applyNumberFormat="1" applyFill="1"/>
    <xf numFmtId="0" fontId="4" fillId="0" borderId="0" xfId="0" applyFont="1" applyFill="1"/>
    <xf numFmtId="0" fontId="0" fillId="0" borderId="1" xfId="0" applyFill="1" applyBorder="1"/>
    <xf numFmtId="172" fontId="41" fillId="0" borderId="1" xfId="46" applyNumberFormat="1" applyFont="1" applyBorder="1" applyAlignment="1" applyProtection="1">
      <alignment horizontal="left" vertical="center"/>
      <protection locked="0"/>
    </xf>
    <xf numFmtId="173" fontId="7" fillId="0" borderId="6" xfId="0" applyNumberFormat="1" applyFont="1" applyBorder="1" applyAlignment="1">
      <alignment horizontal="center"/>
    </xf>
    <xf numFmtId="171" fontId="17" fillId="0" borderId="0" xfId="0" applyNumberFormat="1" applyFont="1" applyFill="1" applyBorder="1" applyAlignment="1">
      <alignment horizontal="center"/>
    </xf>
    <xf numFmtId="171" fontId="17" fillId="0" borderId="3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 applyAlignment="1">
      <alignment horizontal="left"/>
    </xf>
    <xf numFmtId="0" fontId="6" fillId="0" borderId="0" xfId="0" applyFont="1" applyFill="1"/>
    <xf numFmtId="171" fontId="42" fillId="0" borderId="0" xfId="0" applyNumberFormat="1" applyFont="1" applyFill="1"/>
    <xf numFmtId="174" fontId="7" fillId="0" borderId="0" xfId="0" applyNumberFormat="1" applyFont="1" applyBorder="1" applyAlignment="1">
      <alignment horizontal="right" vertical="center"/>
    </xf>
    <xf numFmtId="174" fontId="17" fillId="0" borderId="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174" fontId="7" fillId="0" borderId="3" xfId="0" applyNumberFormat="1" applyFont="1" applyBorder="1" applyAlignment="1">
      <alignment horizontal="right" vertical="center"/>
    </xf>
    <xf numFmtId="174" fontId="17" fillId="0" borderId="3" xfId="0" applyNumberFormat="1" applyFont="1" applyBorder="1" applyAlignment="1">
      <alignment horizontal="right" vertical="center"/>
    </xf>
    <xf numFmtId="174" fontId="43" fillId="0" borderId="0" xfId="0" applyNumberFormat="1" applyFont="1" applyBorder="1" applyAlignment="1">
      <alignment horizontal="center" vertical="center"/>
    </xf>
    <xf numFmtId="171" fontId="7" fillId="0" borderId="3" xfId="0" applyNumberFormat="1" applyFont="1" applyFill="1" applyBorder="1" applyAlignment="1">
      <alignment horizontal="center"/>
    </xf>
    <xf numFmtId="171" fontId="7" fillId="0" borderId="0" xfId="0" applyNumberFormat="1" applyFont="1" applyFill="1" applyAlignment="1">
      <alignment horizontal="center"/>
    </xf>
    <xf numFmtId="175" fontId="7" fillId="0" borderId="6" xfId="0" applyNumberFormat="1" applyFont="1" applyBorder="1" applyAlignment="1">
      <alignment horizontal="center"/>
    </xf>
    <xf numFmtId="175" fontId="13" fillId="0" borderId="6" xfId="0" applyNumberFormat="1" applyFont="1" applyBorder="1" applyAlignment="1">
      <alignment horizontal="center"/>
    </xf>
    <xf numFmtId="173" fontId="7" fillId="0" borderId="2" xfId="0" applyNumberFormat="1" applyFont="1" applyBorder="1" applyAlignment="1">
      <alignment horizontal="center"/>
    </xf>
    <xf numFmtId="175" fontId="7" fillId="0" borderId="3" xfId="0" applyNumberFormat="1" applyFont="1" applyBorder="1" applyAlignment="1">
      <alignment horizontal="center"/>
    </xf>
    <xf numFmtId="175" fontId="13" fillId="0" borderId="3" xfId="0" applyNumberFormat="1" applyFont="1" applyBorder="1" applyAlignment="1">
      <alignment horizontal="center"/>
    </xf>
    <xf numFmtId="172" fontId="41" fillId="0" borderId="0" xfId="46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0" fillId="0" borderId="4" xfId="0" applyFill="1" applyBorder="1"/>
    <xf numFmtId="174" fontId="17" fillId="0" borderId="4" xfId="0" applyNumberFormat="1" applyFont="1" applyBorder="1" applyAlignment="1">
      <alignment horizontal="right" vertical="center"/>
    </xf>
    <xf numFmtId="171" fontId="17" fillId="0" borderId="4" xfId="0" applyNumberFormat="1" applyFont="1" applyFill="1" applyBorder="1" applyAlignment="1">
      <alignment horizontal="center"/>
    </xf>
    <xf numFmtId="0" fontId="5" fillId="0" borderId="0" xfId="47" applyFont="1" applyAlignment="1">
      <alignment horizontal="right"/>
    </xf>
    <xf numFmtId="175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Fill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171" fontId="18" fillId="0" borderId="0" xfId="0" applyNumberFormat="1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0" fontId="18" fillId="0" borderId="0" xfId="0" applyFont="1" applyFill="1"/>
    <xf numFmtId="0" fontId="7" fillId="0" borderId="8" xfId="0" applyFont="1" applyFill="1" applyBorder="1" applyAlignment="1">
      <alignment horizontal="center"/>
    </xf>
    <xf numFmtId="174" fontId="7" fillId="0" borderId="0" xfId="0" applyNumberFormat="1" applyFont="1" applyBorder="1" applyAlignment="1">
      <alignment horizontal="right" vertical="center"/>
    </xf>
    <xf numFmtId="0" fontId="5" fillId="0" borderId="0" xfId="47" applyFont="1" applyAlignment="1">
      <alignment horizontal="right"/>
    </xf>
    <xf numFmtId="175" fontId="7" fillId="0" borderId="0" xfId="0" applyNumberFormat="1" applyFont="1" applyBorder="1" applyAlignment="1">
      <alignment horizontal="right" vertical="center"/>
    </xf>
    <xf numFmtId="171" fontId="18" fillId="0" borderId="0" xfId="0" applyNumberFormat="1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18" fillId="0" borderId="0" xfId="0" applyFont="1" applyFill="1"/>
    <xf numFmtId="174" fontId="17" fillId="0" borderId="0" xfId="0" applyNumberFormat="1" applyFont="1" applyBorder="1" applyAlignment="1">
      <alignment horizontal="right" vertical="center"/>
    </xf>
    <xf numFmtId="171" fontId="18" fillId="0" borderId="0" xfId="0" applyNumberFormat="1" applyFont="1" applyFill="1"/>
    <xf numFmtId="0" fontId="0" fillId="0" borderId="0" xfId="0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8" fillId="0" borderId="0" xfId="0" applyFont="1" applyFill="1"/>
    <xf numFmtId="0" fontId="7" fillId="0" borderId="8" xfId="0" applyFont="1" applyFill="1" applyBorder="1" applyAlignment="1">
      <alignment horizontal="center"/>
    </xf>
    <xf numFmtId="174" fontId="7" fillId="0" borderId="0" xfId="0" applyNumberFormat="1" applyFont="1" applyBorder="1" applyAlignment="1">
      <alignment horizontal="right" vertical="center"/>
    </xf>
    <xf numFmtId="174" fontId="17" fillId="0" borderId="0" xfId="0" applyNumberFormat="1" applyFont="1" applyBorder="1" applyAlignment="1">
      <alignment horizontal="right" vertical="center"/>
    </xf>
    <xf numFmtId="174" fontId="17" fillId="0" borderId="3" xfId="0" applyNumberFormat="1" applyFont="1" applyBorder="1" applyAlignment="1">
      <alignment horizontal="right" vertical="center"/>
    </xf>
    <xf numFmtId="0" fontId="5" fillId="0" borderId="0" xfId="47" applyFont="1" applyAlignment="1">
      <alignment horizontal="right"/>
    </xf>
    <xf numFmtId="175" fontId="7" fillId="0" borderId="0" xfId="0" applyNumberFormat="1" applyFont="1" applyBorder="1" applyAlignment="1">
      <alignment horizontal="right" vertical="center"/>
    </xf>
    <xf numFmtId="174" fontId="17" fillId="0" borderId="0" xfId="0" applyNumberFormat="1" applyFont="1" applyBorder="1" applyAlignment="1">
      <alignment horizontal="center" vertical="center"/>
    </xf>
    <xf numFmtId="0" fontId="0" fillId="0" borderId="0" xfId="0"/>
    <xf numFmtId="0" fontId="7" fillId="0" borderId="0" xfId="0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174" fontId="17" fillId="0" borderId="3" xfId="0" applyNumberFormat="1" applyFont="1" applyBorder="1" applyAlignment="1">
      <alignment horizontal="right" vertical="center"/>
    </xf>
    <xf numFmtId="0" fontId="0" fillId="0" borderId="0" xfId="0"/>
    <xf numFmtId="171" fontId="18" fillId="0" borderId="0" xfId="0" applyNumberFormat="1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0" fontId="18" fillId="0" borderId="0" xfId="0" applyFont="1" applyFill="1"/>
    <xf numFmtId="0" fontId="0" fillId="0" borderId="0" xfId="0"/>
    <xf numFmtId="171" fontId="18" fillId="0" borderId="0" xfId="0" applyNumberFormat="1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0" fontId="18" fillId="0" borderId="0" xfId="0" applyFont="1" applyFill="1"/>
    <xf numFmtId="171" fontId="18" fillId="0" borderId="0" xfId="0" applyNumberFormat="1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166" fontId="17" fillId="0" borderId="0" xfId="0" applyNumberFormat="1" applyFont="1" applyFill="1" applyBorder="1" applyAlignment="1"/>
    <xf numFmtId="0" fontId="18" fillId="0" borderId="0" xfId="0" applyFont="1" applyFill="1"/>
    <xf numFmtId="0" fontId="0" fillId="0" borderId="0" xfId="0"/>
    <xf numFmtId="171" fontId="18" fillId="0" borderId="0" xfId="0" applyNumberFormat="1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174" fontId="17" fillId="0" borderId="0" xfId="0" applyNumberFormat="1" applyFont="1" applyBorder="1" applyAlignment="1">
      <alignment horizontal="right" vertical="center"/>
    </xf>
    <xf numFmtId="174" fontId="17" fillId="0" borderId="3" xfId="0" applyNumberFormat="1" applyFont="1" applyBorder="1" applyAlignment="1">
      <alignment horizontal="right" vertical="center"/>
    </xf>
    <xf numFmtId="0" fontId="0" fillId="0" borderId="0" xfId="0"/>
    <xf numFmtId="0" fontId="7" fillId="0" borderId="0" xfId="0" applyFont="1" applyFill="1" applyAlignment="1">
      <alignment horizontal="center"/>
    </xf>
    <xf numFmtId="171" fontId="7" fillId="0" borderId="0" xfId="0" applyNumberFormat="1" applyFont="1" applyFill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176" fontId="7" fillId="0" borderId="0" xfId="0" applyNumberFormat="1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0" fillId="0" borderId="0" xfId="0" applyFill="1"/>
    <xf numFmtId="0" fontId="7" fillId="0" borderId="0" xfId="0" applyFont="1" applyFill="1" applyAlignment="1">
      <alignment horizontal="center"/>
    </xf>
    <xf numFmtId="0" fontId="0" fillId="0" borderId="0" xfId="0"/>
    <xf numFmtId="171" fontId="18" fillId="0" borderId="0" xfId="0" applyNumberFormat="1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7" fillId="0" borderId="0" xfId="0" applyFont="1" applyFill="1" applyAlignment="1">
      <alignment horizontal="center"/>
    </xf>
    <xf numFmtId="171" fontId="7" fillId="0" borderId="0" xfId="0" applyNumberFormat="1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0" fillId="0" borderId="0" xfId="0" applyFill="1"/>
    <xf numFmtId="0" fontId="7" fillId="0" borderId="0" xfId="0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166" fontId="17" fillId="0" borderId="0" xfId="0" applyNumberFormat="1" applyFont="1" applyFill="1" applyBorder="1" applyAlignment="1"/>
    <xf numFmtId="171" fontId="18" fillId="0" borderId="0" xfId="0" applyNumberFormat="1" applyFont="1" applyFill="1"/>
    <xf numFmtId="0" fontId="0" fillId="0" borderId="0" xfId="0" applyFill="1"/>
    <xf numFmtId="0" fontId="18" fillId="0" borderId="0" xfId="0" applyFont="1" applyFill="1"/>
    <xf numFmtId="164" fontId="0" fillId="0" borderId="0" xfId="0" applyNumberForma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/>
    <xf numFmtId="0" fontId="0" fillId="0" borderId="0" xfId="0" applyFill="1"/>
    <xf numFmtId="0" fontId="7" fillId="0" borderId="0" xfId="0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164" fontId="0" fillId="0" borderId="0" xfId="0" applyNumberFormat="1" applyFill="1"/>
    <xf numFmtId="0" fontId="7" fillId="0" borderId="8" xfId="0" applyFont="1" applyFill="1" applyBorder="1" applyAlignment="1">
      <alignment horizontal="center"/>
    </xf>
    <xf numFmtId="171" fontId="7" fillId="0" borderId="0" xfId="0" applyNumberFormat="1" applyFont="1" applyFill="1" applyBorder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164" fontId="0" fillId="0" borderId="0" xfId="0" applyNumberFormat="1" applyFill="1"/>
    <xf numFmtId="171" fontId="18" fillId="0" borderId="0" xfId="0" applyNumberFormat="1" applyFont="1" applyFill="1"/>
    <xf numFmtId="0" fontId="0" fillId="0" borderId="0" xfId="0" applyFill="1"/>
    <xf numFmtId="0" fontId="0" fillId="0" borderId="0" xfId="0"/>
    <xf numFmtId="0" fontId="0" fillId="0" borderId="0" xfId="0" applyFill="1"/>
    <xf numFmtId="0" fontId="7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171" fontId="18" fillId="0" borderId="0" xfId="0" applyNumberFormat="1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7" fillId="0" borderId="0" xfId="0" applyFont="1"/>
    <xf numFmtId="0" fontId="7" fillId="0" borderId="0" xfId="0" applyFont="1" applyFill="1" applyAlignment="1">
      <alignment horizontal="center"/>
    </xf>
    <xf numFmtId="164" fontId="0" fillId="0" borderId="0" xfId="0" applyNumberFormat="1" applyFill="1"/>
    <xf numFmtId="171" fontId="17" fillId="0" borderId="0" xfId="0" applyNumberFormat="1" applyFont="1" applyFill="1" applyBorder="1" applyAlignment="1">
      <alignment horizontal="center"/>
    </xf>
    <xf numFmtId="0" fontId="0" fillId="0" borderId="0" xfId="0"/>
    <xf numFmtId="0" fontId="7" fillId="0" borderId="0" xfId="0" applyFont="1"/>
    <xf numFmtId="0" fontId="13" fillId="0" borderId="0" xfId="0" applyFont="1"/>
    <xf numFmtId="169" fontId="7" fillId="0" borderId="0" xfId="0" applyNumberFormat="1" applyFont="1" applyBorder="1" applyAlignment="1">
      <alignment horizontal="left"/>
    </xf>
    <xf numFmtId="170" fontId="7" fillId="0" borderId="0" xfId="0" applyNumberFormat="1" applyFont="1" applyBorder="1"/>
    <xf numFmtId="175" fontId="7" fillId="0" borderId="6" xfId="0" applyNumberFormat="1" applyFont="1" applyBorder="1" applyAlignment="1">
      <alignment horizontal="center"/>
    </xf>
    <xf numFmtId="175" fontId="7" fillId="0" borderId="3" xfId="0" applyNumberFormat="1" applyFont="1" applyBorder="1" applyAlignment="1">
      <alignment horizontal="center"/>
    </xf>
    <xf numFmtId="177" fontId="17" fillId="0" borderId="3" xfId="0" applyNumberFormat="1" applyFont="1" applyFill="1" applyBorder="1" applyAlignment="1">
      <alignment horizontal="center"/>
    </xf>
    <xf numFmtId="177" fontId="7" fillId="0" borderId="3" xfId="0" applyNumberFormat="1" applyFont="1" applyFill="1" applyBorder="1" applyAlignment="1">
      <alignment horizontal="center"/>
    </xf>
    <xf numFmtId="177" fontId="1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 horizontal="center"/>
    </xf>
    <xf numFmtId="178" fontId="1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0" fontId="0" fillId="0" borderId="8" xfId="0" applyBorder="1"/>
    <xf numFmtId="0" fontId="8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54">
    <cellStyle name="20 % - Akzent1 2" xfId="7"/>
    <cellStyle name="20 % - Akzent2 2" xfId="8"/>
    <cellStyle name="20 % - Akzent3 2" xfId="9"/>
    <cellStyle name="20 % - Akzent4 2" xfId="10"/>
    <cellStyle name="20 % - Akzent5 2" xfId="11"/>
    <cellStyle name="20 % - Akzent6 2" xfId="12"/>
    <cellStyle name="40 % - Akzent1 2" xfId="13"/>
    <cellStyle name="40 % - Akzent2 2" xfId="14"/>
    <cellStyle name="40 % - Akzent3 2" xfId="15"/>
    <cellStyle name="40 % - Akzent4 2" xfId="16"/>
    <cellStyle name="40 % - Akzent5 2" xfId="17"/>
    <cellStyle name="40 % - Akzent6 2" xfId="18"/>
    <cellStyle name="60 % - Akzent1 2" xfId="19"/>
    <cellStyle name="60 % - Akzent2 2" xfId="20"/>
    <cellStyle name="60 % - Akzent3 2" xfId="21"/>
    <cellStyle name="60 % - Akzent4 2" xfId="22"/>
    <cellStyle name="60 % - Akzent5 2" xfId="23"/>
    <cellStyle name="60 % - Akzent6 2" xfId="24"/>
    <cellStyle name="Akzent1 2" xfId="25"/>
    <cellStyle name="Akzent2 2" xfId="26"/>
    <cellStyle name="Akzent3 2" xfId="27"/>
    <cellStyle name="Akzent4 2" xfId="28"/>
    <cellStyle name="Akzent5 2" xfId="29"/>
    <cellStyle name="Akzent6 2" xfId="30"/>
    <cellStyle name="Ausgabe 2" xfId="31"/>
    <cellStyle name="Berechnung 2" xfId="32"/>
    <cellStyle name="Eingabe 2" xfId="33"/>
    <cellStyle name="Ergebnis 2" xfId="34"/>
    <cellStyle name="Erklärender Text 2" xfId="35"/>
    <cellStyle name="Gut 2" xfId="36"/>
    <cellStyle name="Neutral 2" xfId="37"/>
    <cellStyle name="Notiz 2" xfId="38"/>
    <cellStyle name="Schlecht 2" xfId="39"/>
    <cellStyle name="Standard" xfId="0" builtinId="0"/>
    <cellStyle name="Standard 2" xfId="40"/>
    <cellStyle name="Standard 2 2" xfId="41"/>
    <cellStyle name="Standard 2 3" xfId="50"/>
    <cellStyle name="Standard 2 3 2" xfId="53"/>
    <cellStyle name="Standard 2 4" xfId="51"/>
    <cellStyle name="Standard 3" xfId="42"/>
    <cellStyle name="Standard 3 2" xfId="49"/>
    <cellStyle name="Standard 4" xfId="6"/>
    <cellStyle name="Standard 5" xfId="47"/>
    <cellStyle name="Standard 6" xfId="48"/>
    <cellStyle name="Standard 6 2" xfId="52"/>
    <cellStyle name="Standard_ZZ8" xfId="46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 2" xfId="43"/>
    <cellStyle name="Warnender Text 2" xfId="44"/>
    <cellStyle name="Zelle überprüfen 2" xfId="4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6076950" y="304800"/>
          <a:ext cx="220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26725</xdr:colOff>
      <xdr:row>12</xdr:row>
      <xdr:rowOff>19175</xdr:rowOff>
    </xdr:to>
    <xdr:sp macro="" textlink="">
      <xdr:nvSpPr>
        <xdr:cNvPr id="13" name="Text 22"/>
        <xdr:cNvSpPr txBox="1">
          <a:spLocks noChangeArrowheads="1"/>
        </xdr:cNvSpPr>
      </xdr:nvSpPr>
      <xdr:spPr bwMode="auto">
        <a:xfrm>
          <a:off x="0" y="904875"/>
          <a:ext cx="445825" cy="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26670</xdr:rowOff>
    </xdr:from>
    <xdr:to>
      <xdr:col>15</xdr:col>
      <xdr:colOff>0</xdr:colOff>
      <xdr:row>12</xdr:row>
      <xdr:rowOff>28624</xdr:rowOff>
    </xdr:to>
    <xdr:sp macro="" textlink="">
      <xdr:nvSpPr>
        <xdr:cNvPr id="14" name="Text 23"/>
        <xdr:cNvSpPr txBox="1">
          <a:spLocks noChangeArrowheads="1"/>
        </xdr:cNvSpPr>
      </xdr:nvSpPr>
      <xdr:spPr bwMode="auto">
        <a:xfrm>
          <a:off x="5972175" y="922020"/>
          <a:ext cx="466725" cy="402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6076950" y="304800"/>
          <a:ext cx="220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6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26725</xdr:colOff>
      <xdr:row>12</xdr:row>
      <xdr:rowOff>19175</xdr:rowOff>
    </xdr:to>
    <xdr:sp macro="" textlink="">
      <xdr:nvSpPr>
        <xdr:cNvPr id="3086" name="Text 22"/>
        <xdr:cNvSpPr txBox="1">
          <a:spLocks noChangeArrowheads="1"/>
        </xdr:cNvSpPr>
      </xdr:nvSpPr>
      <xdr:spPr bwMode="auto">
        <a:xfrm>
          <a:off x="0" y="857250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26670</xdr:rowOff>
    </xdr:from>
    <xdr:to>
      <xdr:col>15</xdr:col>
      <xdr:colOff>0</xdr:colOff>
      <xdr:row>12</xdr:row>
      <xdr:rowOff>28624</xdr:rowOff>
    </xdr:to>
    <xdr:sp macro="" textlink="">
      <xdr:nvSpPr>
        <xdr:cNvPr id="3087" name="Text 23"/>
        <xdr:cNvSpPr txBox="1">
          <a:spLocks noChangeArrowheads="1"/>
        </xdr:cNvSpPr>
      </xdr:nvSpPr>
      <xdr:spPr bwMode="auto">
        <a:xfrm>
          <a:off x="5972175" y="86677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 macro="" textlink="">
      <xdr:nvSpPr>
        <xdr:cNvPr id="4110" name="Text 22"/>
        <xdr:cNvSpPr txBox="1">
          <a:spLocks noChangeArrowheads="1"/>
        </xdr:cNvSpPr>
      </xdr:nvSpPr>
      <xdr:spPr bwMode="auto">
        <a:xfrm>
          <a:off x="0" y="857250"/>
          <a:ext cx="438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4111" name="Text 23"/>
        <xdr:cNvSpPr txBox="1">
          <a:spLocks noChangeArrowheads="1"/>
        </xdr:cNvSpPr>
      </xdr:nvSpPr>
      <xdr:spPr bwMode="auto">
        <a:xfrm>
          <a:off x="5972175" y="86677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5121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22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23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24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25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26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27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28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29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0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1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2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 macro="" textlink="">
      <xdr:nvSpPr>
        <xdr:cNvPr id="5134" name="Text 22"/>
        <xdr:cNvSpPr txBox="1">
          <a:spLocks noChangeArrowheads="1"/>
        </xdr:cNvSpPr>
      </xdr:nvSpPr>
      <xdr:spPr bwMode="auto">
        <a:xfrm>
          <a:off x="0" y="809625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 macro="" textlink="">
      <xdr:nvSpPr>
        <xdr:cNvPr id="5135" name="Text 23"/>
        <xdr:cNvSpPr txBox="1">
          <a:spLocks noChangeArrowheads="1"/>
        </xdr:cNvSpPr>
      </xdr:nvSpPr>
      <xdr:spPr bwMode="auto">
        <a:xfrm>
          <a:off x="5972175" y="8191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5136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37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38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39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40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41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42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43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4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5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6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7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6158" name="Text 22"/>
        <xdr:cNvSpPr txBox="1">
          <a:spLocks noChangeArrowheads="1"/>
        </xdr:cNvSpPr>
      </xdr:nvSpPr>
      <xdr:spPr bwMode="auto">
        <a:xfrm>
          <a:off x="0" y="8477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6159" name="Text 23"/>
        <xdr:cNvSpPr txBox="1">
          <a:spLocks noChangeArrowheads="1"/>
        </xdr:cNvSpPr>
      </xdr:nvSpPr>
      <xdr:spPr bwMode="auto">
        <a:xfrm>
          <a:off x="5972175" y="8572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7182" name="Text 22"/>
        <xdr:cNvSpPr txBox="1">
          <a:spLocks noChangeArrowheads="1"/>
        </xdr:cNvSpPr>
      </xdr:nvSpPr>
      <xdr:spPr bwMode="auto">
        <a:xfrm>
          <a:off x="0" y="8477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19175</xdr:rowOff>
    </xdr:to>
    <xdr:sp macro="" textlink="">
      <xdr:nvSpPr>
        <xdr:cNvPr id="7183" name="Text 23"/>
        <xdr:cNvSpPr txBox="1">
          <a:spLocks noChangeArrowheads="1"/>
        </xdr:cNvSpPr>
      </xdr:nvSpPr>
      <xdr:spPr bwMode="auto">
        <a:xfrm>
          <a:off x="5972175" y="8572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 macro="" textlink="">
      <xdr:nvSpPr>
        <xdr:cNvPr id="8206" name="Text 22"/>
        <xdr:cNvSpPr txBox="1">
          <a:spLocks noChangeArrowheads="1"/>
        </xdr:cNvSpPr>
      </xdr:nvSpPr>
      <xdr:spPr bwMode="auto">
        <a:xfrm>
          <a:off x="0" y="819150"/>
          <a:ext cx="4381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 macro="" textlink="">
      <xdr:nvSpPr>
        <xdr:cNvPr id="8207" name="Text 23"/>
        <xdr:cNvSpPr txBox="1">
          <a:spLocks noChangeArrowheads="1"/>
        </xdr:cNvSpPr>
      </xdr:nvSpPr>
      <xdr:spPr bwMode="auto">
        <a:xfrm>
          <a:off x="5972175" y="82867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2051" name="Text 12"/>
        <xdr:cNvSpPr txBox="1">
          <a:spLocks noChangeArrowheads="1"/>
        </xdr:cNvSpPr>
      </xdr:nvSpPr>
      <xdr:spPr bwMode="auto">
        <a:xfrm>
          <a:off x="0" y="77152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45820"/>
          <a:ext cx="111823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64770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2"/>
  <sheetViews>
    <sheetView tabSelected="1" zoomScaleNormal="100" workbookViewId="0">
      <selection activeCell="Q1" sqref="Q1"/>
    </sheetView>
  </sheetViews>
  <sheetFormatPr baseColWidth="10" defaultColWidth="11.42578125" defaultRowHeight="12.75"/>
  <cols>
    <col min="1" max="1" width="6.28515625" style="46" customWidth="1"/>
    <col min="2" max="2" width="0.85546875" style="46" customWidth="1"/>
    <col min="3" max="3" width="7.5703125" style="46" customWidth="1"/>
    <col min="4" max="5" width="7.42578125" style="46" customWidth="1"/>
    <col min="6" max="7" width="7.28515625" style="46" customWidth="1"/>
    <col min="8" max="8" width="7.42578125" style="46" customWidth="1"/>
    <col min="9" max="9" width="7.28515625" style="46" customWidth="1"/>
    <col min="10" max="14" width="6.85546875" style="46" customWidth="1"/>
    <col min="15" max="15" width="7" style="46" customWidth="1"/>
    <col min="16" max="16" width="0.28515625" style="46" customWidth="1"/>
    <col min="17" max="17" width="11.42578125" style="46"/>
    <col min="18" max="26" width="11.42578125" style="38" customWidth="1"/>
    <col min="27" max="31" width="11.42578125" style="70" customWidth="1"/>
    <col min="32" max="16384" width="11.42578125" style="46"/>
  </cols>
  <sheetData>
    <row r="1" spans="1:31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31" s="5" customFormat="1" ht="12"/>
    <row r="3" spans="1:31" s="30" customFormat="1">
      <c r="A3" s="63" t="s">
        <v>48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31" ht="9.9499999999999993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31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31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31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31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31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31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31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1" s="80" customFormat="1">
      <c r="A15" s="30"/>
      <c r="B15" s="30"/>
      <c r="C15" s="3" t="s">
        <v>51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1:31" s="43" customFormat="1" ht="6.95" customHeight="1">
      <c r="C16" s="2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R16" s="44"/>
      <c r="S16" s="44"/>
      <c r="T16" s="44"/>
      <c r="U16" s="44"/>
      <c r="V16" s="44"/>
      <c r="W16" s="44"/>
      <c r="X16" s="44"/>
      <c r="Y16" s="44"/>
      <c r="Z16" s="44"/>
      <c r="AA16" s="72"/>
      <c r="AB16" s="72"/>
      <c r="AC16" s="72"/>
      <c r="AD16" s="72"/>
      <c r="AE16" s="72"/>
    </row>
    <row r="17" spans="1:17" ht="12.6" hidden="1" customHeight="1">
      <c r="A17" s="59">
        <v>2002</v>
      </c>
      <c r="B17" s="85"/>
      <c r="C17" s="97">
        <v>82.2</v>
      </c>
      <c r="D17" s="97">
        <v>82.5</v>
      </c>
      <c r="E17" s="97">
        <v>82.7</v>
      </c>
      <c r="F17" s="97">
        <v>82.6</v>
      </c>
      <c r="G17" s="97">
        <v>82.7</v>
      </c>
      <c r="H17" s="97">
        <v>82.7</v>
      </c>
      <c r="I17" s="97">
        <v>82.8</v>
      </c>
      <c r="J17" s="117">
        <v>82.7</v>
      </c>
      <c r="K17" s="117">
        <v>82.7</v>
      </c>
      <c r="L17" s="117">
        <v>82.6</v>
      </c>
      <c r="M17" s="117">
        <v>82.3</v>
      </c>
      <c r="N17" s="117">
        <v>83.1</v>
      </c>
      <c r="O17" s="117">
        <v>82.6</v>
      </c>
      <c r="Q17" s="64"/>
    </row>
    <row r="18" spans="1:17" ht="12.6" customHeight="1">
      <c r="A18" s="59">
        <v>2003</v>
      </c>
      <c r="B18" s="85"/>
      <c r="C18" s="97">
        <v>83.1</v>
      </c>
      <c r="D18" s="97">
        <v>83.6</v>
      </c>
      <c r="E18" s="97">
        <v>83.6</v>
      </c>
      <c r="F18" s="97">
        <v>83.4</v>
      </c>
      <c r="G18" s="97">
        <v>83.2</v>
      </c>
      <c r="H18" s="97">
        <v>83.5</v>
      </c>
      <c r="I18" s="97">
        <v>83.6</v>
      </c>
      <c r="J18" s="117">
        <v>83.6</v>
      </c>
      <c r="K18" s="117">
        <v>83.6</v>
      </c>
      <c r="L18" s="117">
        <v>83.6</v>
      </c>
      <c r="M18" s="117">
        <v>83.4</v>
      </c>
      <c r="N18" s="117">
        <v>84</v>
      </c>
      <c r="O18" s="117">
        <v>83.5</v>
      </c>
      <c r="Q18" s="64"/>
    </row>
    <row r="19" spans="1:17" ht="12.6" customHeight="1">
      <c r="A19" s="59">
        <v>2004</v>
      </c>
      <c r="B19" s="85"/>
      <c r="C19" s="97">
        <v>84</v>
      </c>
      <c r="D19" s="97">
        <v>84.2</v>
      </c>
      <c r="E19" s="97">
        <v>84.5</v>
      </c>
      <c r="F19" s="97">
        <v>84.8</v>
      </c>
      <c r="G19" s="97">
        <v>85</v>
      </c>
      <c r="H19" s="97">
        <v>85</v>
      </c>
      <c r="I19" s="97">
        <v>85.1</v>
      </c>
      <c r="J19" s="117">
        <v>85.2</v>
      </c>
      <c r="K19" s="117">
        <v>85</v>
      </c>
      <c r="L19" s="117">
        <v>85.1</v>
      </c>
      <c r="M19" s="117">
        <v>85</v>
      </c>
      <c r="N19" s="117">
        <v>85.9</v>
      </c>
      <c r="O19" s="117">
        <v>84.9</v>
      </c>
      <c r="Q19" s="64"/>
    </row>
    <row r="20" spans="1:17" ht="12.6" customHeight="1">
      <c r="A20" s="59">
        <v>2005</v>
      </c>
      <c r="B20" s="85"/>
      <c r="C20" s="97">
        <v>85.3</v>
      </c>
      <c r="D20" s="97">
        <v>85.6</v>
      </c>
      <c r="E20" s="97">
        <v>86</v>
      </c>
      <c r="F20" s="97">
        <v>85.8</v>
      </c>
      <c r="G20" s="97">
        <v>85.9</v>
      </c>
      <c r="H20" s="97">
        <v>86.1</v>
      </c>
      <c r="I20" s="97">
        <v>86.4</v>
      </c>
      <c r="J20" s="117">
        <v>86.5</v>
      </c>
      <c r="K20" s="117">
        <v>86.6</v>
      </c>
      <c r="L20" s="117">
        <v>86.7</v>
      </c>
      <c r="M20" s="117">
        <v>86.4</v>
      </c>
      <c r="N20" s="117">
        <v>87.1</v>
      </c>
      <c r="O20" s="117">
        <v>86.2</v>
      </c>
      <c r="Q20" s="64"/>
    </row>
    <row r="21" spans="1:17" ht="2.4500000000000002" customHeight="1">
      <c r="A21" s="59"/>
      <c r="B21" s="85"/>
      <c r="C21" s="97"/>
      <c r="D21" s="97"/>
      <c r="E21" s="97"/>
      <c r="F21" s="97"/>
      <c r="G21" s="97"/>
      <c r="H21" s="97"/>
      <c r="I21" s="97"/>
      <c r="J21" s="117"/>
      <c r="K21" s="117"/>
      <c r="L21" s="117"/>
      <c r="M21" s="117"/>
      <c r="N21" s="117"/>
      <c r="O21" s="117"/>
      <c r="Q21" s="64"/>
    </row>
    <row r="22" spans="1:17" ht="12.6" customHeight="1">
      <c r="A22" s="59">
        <v>2006</v>
      </c>
      <c r="B22" s="85"/>
      <c r="C22" s="97">
        <v>86.8</v>
      </c>
      <c r="D22" s="97">
        <v>87.2</v>
      </c>
      <c r="E22" s="97">
        <v>87.2</v>
      </c>
      <c r="F22" s="97">
        <v>87.5</v>
      </c>
      <c r="G22" s="97">
        <v>87.5</v>
      </c>
      <c r="H22" s="97">
        <v>87.7</v>
      </c>
      <c r="I22" s="97">
        <v>88</v>
      </c>
      <c r="J22" s="117">
        <v>87.9</v>
      </c>
      <c r="K22" s="117">
        <v>87.6</v>
      </c>
      <c r="L22" s="117">
        <v>87.6</v>
      </c>
      <c r="M22" s="117">
        <v>87.6</v>
      </c>
      <c r="N22" s="117">
        <v>88.3</v>
      </c>
      <c r="O22" s="117">
        <v>87.6</v>
      </c>
      <c r="Q22" s="64"/>
    </row>
    <row r="23" spans="1:17" ht="12.6" customHeight="1">
      <c r="A23" s="59">
        <v>2007</v>
      </c>
      <c r="B23" s="85"/>
      <c r="C23" s="97">
        <v>88.3</v>
      </c>
      <c r="D23" s="97">
        <v>88.7</v>
      </c>
      <c r="E23" s="97">
        <v>88.9</v>
      </c>
      <c r="F23" s="97">
        <v>89.3</v>
      </c>
      <c r="G23" s="97">
        <v>89.3</v>
      </c>
      <c r="H23" s="97">
        <v>89.4</v>
      </c>
      <c r="I23" s="97">
        <v>89.8</v>
      </c>
      <c r="J23" s="117">
        <v>89.7</v>
      </c>
      <c r="K23" s="117">
        <v>89.9</v>
      </c>
      <c r="L23" s="117">
        <v>90.1</v>
      </c>
      <c r="M23" s="117">
        <v>90.6</v>
      </c>
      <c r="N23" s="117">
        <v>91.1</v>
      </c>
      <c r="O23" s="117">
        <v>89.6</v>
      </c>
      <c r="Q23" s="64"/>
    </row>
    <row r="24" spans="1:17" ht="12.6" customHeight="1">
      <c r="A24" s="59">
        <v>2008</v>
      </c>
      <c r="B24" s="85"/>
      <c r="C24" s="97">
        <v>90.8</v>
      </c>
      <c r="D24" s="97">
        <v>91.2</v>
      </c>
      <c r="E24" s="97">
        <v>91.7</v>
      </c>
      <c r="F24" s="97">
        <v>91.5</v>
      </c>
      <c r="G24" s="97">
        <v>92</v>
      </c>
      <c r="H24" s="97">
        <v>92.3</v>
      </c>
      <c r="I24" s="97">
        <v>92.8</v>
      </c>
      <c r="J24" s="117">
        <v>92.5</v>
      </c>
      <c r="K24" s="117">
        <v>92.4</v>
      </c>
      <c r="L24" s="117">
        <v>92.2</v>
      </c>
      <c r="M24" s="117">
        <v>91.8</v>
      </c>
      <c r="N24" s="117">
        <v>92.1</v>
      </c>
      <c r="O24" s="117">
        <v>91.9</v>
      </c>
      <c r="Q24" s="64"/>
    </row>
    <row r="25" spans="1:17" ht="12.6" customHeight="1">
      <c r="A25" s="59">
        <v>2009</v>
      </c>
      <c r="B25" s="85"/>
      <c r="C25" s="97">
        <v>91.7</v>
      </c>
      <c r="D25" s="97">
        <v>92.2</v>
      </c>
      <c r="E25" s="97">
        <v>92</v>
      </c>
      <c r="F25" s="97">
        <v>92.1</v>
      </c>
      <c r="G25" s="97">
        <v>92</v>
      </c>
      <c r="H25" s="97">
        <v>92.3</v>
      </c>
      <c r="I25" s="97">
        <v>92.3</v>
      </c>
      <c r="J25" s="117">
        <v>92.5</v>
      </c>
      <c r="K25" s="117">
        <v>92.2</v>
      </c>
      <c r="L25" s="117">
        <v>92.3</v>
      </c>
      <c r="M25" s="117">
        <v>92.1</v>
      </c>
      <c r="N25" s="117">
        <v>92.9</v>
      </c>
      <c r="O25" s="117">
        <v>92.2</v>
      </c>
      <c r="Q25" s="64"/>
    </row>
    <row r="26" spans="1:17" ht="12.6" customHeight="1">
      <c r="A26" s="59">
        <v>2010</v>
      </c>
      <c r="B26" s="85"/>
      <c r="C26" s="97">
        <v>92.3</v>
      </c>
      <c r="D26" s="97">
        <v>92.7</v>
      </c>
      <c r="E26" s="97">
        <v>93.2</v>
      </c>
      <c r="F26" s="97">
        <v>93.2</v>
      </c>
      <c r="G26" s="97">
        <v>93.2</v>
      </c>
      <c r="H26" s="97">
        <v>93.2</v>
      </c>
      <c r="I26" s="97">
        <v>93.3</v>
      </c>
      <c r="J26" s="117">
        <v>93.4</v>
      </c>
      <c r="K26" s="117">
        <v>93.3</v>
      </c>
      <c r="L26" s="117">
        <v>93.4</v>
      </c>
      <c r="M26" s="117">
        <v>93.6</v>
      </c>
      <c r="N26" s="117">
        <v>94.1</v>
      </c>
      <c r="O26" s="117">
        <v>93.2</v>
      </c>
      <c r="Q26" s="64"/>
    </row>
    <row r="27" spans="1:17" ht="2.4500000000000002" customHeight="1">
      <c r="A27" s="59"/>
      <c r="B27" s="85"/>
      <c r="C27" s="97"/>
      <c r="D27" s="97"/>
      <c r="E27" s="97"/>
      <c r="F27" s="97"/>
      <c r="G27" s="97"/>
      <c r="H27" s="97"/>
      <c r="I27" s="97"/>
      <c r="J27" s="117"/>
      <c r="K27" s="117"/>
      <c r="L27" s="117"/>
      <c r="M27" s="117"/>
      <c r="N27" s="117"/>
      <c r="O27" s="117"/>
      <c r="Q27" s="64"/>
    </row>
    <row r="28" spans="1:17" ht="12.6" customHeight="1">
      <c r="A28" s="59">
        <v>2011</v>
      </c>
      <c r="B28" s="85"/>
      <c r="C28" s="97">
        <v>93.9</v>
      </c>
      <c r="D28" s="97">
        <v>94.5</v>
      </c>
      <c r="E28" s="97">
        <v>95</v>
      </c>
      <c r="F28" s="97">
        <v>95.1</v>
      </c>
      <c r="G28" s="97">
        <v>95</v>
      </c>
      <c r="H28" s="97">
        <v>95.1</v>
      </c>
      <c r="I28" s="97">
        <v>95.3</v>
      </c>
      <c r="J28" s="117">
        <v>95.4</v>
      </c>
      <c r="K28" s="117">
        <v>95.6</v>
      </c>
      <c r="L28" s="117">
        <v>95.6</v>
      </c>
      <c r="M28" s="117">
        <v>95.7</v>
      </c>
      <c r="N28" s="117">
        <v>96</v>
      </c>
      <c r="O28" s="117">
        <v>95.2</v>
      </c>
      <c r="Q28" s="64"/>
    </row>
    <row r="29" spans="1:17" ht="12.6" customHeight="1">
      <c r="A29" s="59">
        <v>2012</v>
      </c>
      <c r="B29" s="85"/>
      <c r="C29" s="97">
        <v>95.8</v>
      </c>
      <c r="D29" s="97">
        <v>96.5</v>
      </c>
      <c r="E29" s="97">
        <v>97.1</v>
      </c>
      <c r="F29" s="97">
        <v>96.9</v>
      </c>
      <c r="G29" s="97">
        <v>96.8</v>
      </c>
      <c r="H29" s="97">
        <v>96.7</v>
      </c>
      <c r="I29" s="97">
        <v>97.1</v>
      </c>
      <c r="J29" s="117">
        <v>97.4</v>
      </c>
      <c r="K29" s="117">
        <v>97.5</v>
      </c>
      <c r="L29" s="117">
        <v>97.5</v>
      </c>
      <c r="M29" s="117">
        <v>97.6</v>
      </c>
      <c r="N29" s="117">
        <v>97.9</v>
      </c>
      <c r="O29" s="117">
        <v>97.1</v>
      </c>
      <c r="Q29" s="64"/>
    </row>
    <row r="30" spans="1:17" ht="12.6" customHeight="1">
      <c r="A30" s="59">
        <v>2013</v>
      </c>
      <c r="B30" s="85"/>
      <c r="C30" s="97">
        <v>97.4</v>
      </c>
      <c r="D30" s="97">
        <v>98</v>
      </c>
      <c r="E30" s="97">
        <v>98.4</v>
      </c>
      <c r="F30" s="97">
        <v>98</v>
      </c>
      <c r="G30" s="97">
        <v>98.4</v>
      </c>
      <c r="H30" s="97">
        <v>98.5</v>
      </c>
      <c r="I30" s="97">
        <v>98.9</v>
      </c>
      <c r="J30" s="117">
        <v>98.9</v>
      </c>
      <c r="K30" s="117">
        <v>98.9</v>
      </c>
      <c r="L30" s="117">
        <v>98.7</v>
      </c>
      <c r="M30" s="117">
        <v>98.9</v>
      </c>
      <c r="N30" s="117">
        <v>99.3</v>
      </c>
      <c r="O30" s="117">
        <v>98.5</v>
      </c>
      <c r="Q30" s="64"/>
    </row>
    <row r="31" spans="1:17" ht="12.6" customHeight="1">
      <c r="A31" s="59">
        <v>2014</v>
      </c>
      <c r="B31" s="85"/>
      <c r="C31" s="97">
        <v>98.8</v>
      </c>
      <c r="D31" s="97">
        <v>99.2</v>
      </c>
      <c r="E31" s="97">
        <v>99.5</v>
      </c>
      <c r="F31" s="97">
        <v>99.4</v>
      </c>
      <c r="G31" s="97">
        <v>99.2</v>
      </c>
      <c r="H31" s="97">
        <v>99.5</v>
      </c>
      <c r="I31" s="97">
        <v>99.7</v>
      </c>
      <c r="J31" s="117">
        <v>99.8</v>
      </c>
      <c r="K31" s="117">
        <v>99.8</v>
      </c>
      <c r="L31" s="117">
        <v>99.5</v>
      </c>
      <c r="M31" s="117">
        <v>99.5</v>
      </c>
      <c r="N31" s="117">
        <v>99.5</v>
      </c>
      <c r="O31" s="117">
        <v>99.5</v>
      </c>
      <c r="Q31" s="64"/>
    </row>
    <row r="32" spans="1:17" ht="12.6" customHeight="1">
      <c r="A32" s="59">
        <v>2015</v>
      </c>
      <c r="B32" s="85"/>
      <c r="C32" s="97">
        <v>98.5</v>
      </c>
      <c r="D32" s="97">
        <v>99.2</v>
      </c>
      <c r="E32" s="97">
        <v>99.7</v>
      </c>
      <c r="F32" s="97">
        <v>100.2</v>
      </c>
      <c r="G32" s="97">
        <v>100.4</v>
      </c>
      <c r="H32" s="97">
        <v>100.4</v>
      </c>
      <c r="I32" s="97">
        <v>100.6</v>
      </c>
      <c r="J32" s="117">
        <v>100.6</v>
      </c>
      <c r="K32" s="117">
        <v>100.4</v>
      </c>
      <c r="L32" s="117">
        <v>100.4</v>
      </c>
      <c r="M32" s="117">
        <v>99.7</v>
      </c>
      <c r="N32" s="117">
        <v>99.7</v>
      </c>
      <c r="O32" s="117">
        <v>100</v>
      </c>
      <c r="Q32" s="64"/>
    </row>
    <row r="33" spans="1:31" ht="2.4500000000000002" customHeight="1">
      <c r="A33" s="59"/>
      <c r="B33" s="85"/>
      <c r="C33" s="97"/>
      <c r="D33" s="97"/>
      <c r="E33" s="97"/>
      <c r="F33" s="97"/>
      <c r="G33" s="97"/>
      <c r="H33" s="97"/>
      <c r="I33" s="97"/>
      <c r="J33" s="117"/>
      <c r="K33" s="117"/>
      <c r="L33" s="117"/>
      <c r="M33" s="117"/>
      <c r="N33" s="117"/>
      <c r="O33" s="117"/>
      <c r="Q33" s="64"/>
    </row>
    <row r="34" spans="1:31" ht="12.6" customHeight="1">
      <c r="A34" s="59">
        <v>2016</v>
      </c>
      <c r="B34" s="85"/>
      <c r="C34" s="97">
        <v>99</v>
      </c>
      <c r="D34" s="97">
        <v>99.3</v>
      </c>
      <c r="E34" s="97">
        <v>100</v>
      </c>
      <c r="F34" s="97">
        <v>100.1</v>
      </c>
      <c r="G34" s="97">
        <v>100.6</v>
      </c>
      <c r="H34" s="97">
        <v>100.7</v>
      </c>
      <c r="I34" s="97">
        <v>101.1</v>
      </c>
      <c r="J34" s="117">
        <v>101</v>
      </c>
      <c r="K34" s="117">
        <v>101</v>
      </c>
      <c r="L34" s="117">
        <v>101.2</v>
      </c>
      <c r="M34" s="117">
        <v>100.5</v>
      </c>
      <c r="N34" s="117">
        <v>101.2</v>
      </c>
      <c r="O34" s="117">
        <v>100.5</v>
      </c>
      <c r="Q34" s="64"/>
    </row>
    <row r="35" spans="1:31" ht="12.6" customHeight="1">
      <c r="A35" s="59">
        <v>2017</v>
      </c>
      <c r="B35" s="59"/>
      <c r="C35" s="100">
        <v>100.6</v>
      </c>
      <c r="D35" s="97">
        <v>101.2</v>
      </c>
      <c r="E35" s="97">
        <v>101.4</v>
      </c>
      <c r="F35" s="97">
        <v>101.8</v>
      </c>
      <c r="G35" s="97">
        <v>101.8</v>
      </c>
      <c r="H35" s="97">
        <v>102.1</v>
      </c>
      <c r="I35" s="97">
        <v>102.5</v>
      </c>
      <c r="J35" s="117">
        <v>102.6</v>
      </c>
      <c r="K35" s="117">
        <v>102.7</v>
      </c>
      <c r="L35" s="117">
        <v>102.5</v>
      </c>
      <c r="M35" s="117">
        <v>102.1</v>
      </c>
      <c r="N35" s="117">
        <v>102.6</v>
      </c>
      <c r="O35" s="117">
        <v>102</v>
      </c>
      <c r="Q35" s="64"/>
    </row>
    <row r="36" spans="1:31" ht="12.6" customHeight="1">
      <c r="A36" s="59">
        <v>2018</v>
      </c>
      <c r="B36" s="59"/>
      <c r="C36" s="100">
        <v>102</v>
      </c>
      <c r="D36" s="97">
        <v>102.3</v>
      </c>
      <c r="E36" s="97">
        <v>102.9</v>
      </c>
      <c r="F36" s="97">
        <v>103.1</v>
      </c>
      <c r="G36" s="97">
        <v>103.9</v>
      </c>
      <c r="H36" s="97">
        <v>104</v>
      </c>
      <c r="I36" s="97">
        <v>104.4</v>
      </c>
      <c r="J36" s="117">
        <v>104.5</v>
      </c>
      <c r="K36" s="117">
        <v>104.7</v>
      </c>
      <c r="L36" s="117">
        <v>104.9</v>
      </c>
      <c r="M36" s="117">
        <v>104.2</v>
      </c>
      <c r="N36" s="117">
        <v>104.2</v>
      </c>
      <c r="O36" s="117">
        <v>103.8</v>
      </c>
      <c r="Q36" s="64"/>
    </row>
    <row r="37" spans="1:31" ht="12.6" customHeight="1">
      <c r="A37" s="59">
        <v>2019</v>
      </c>
      <c r="B37" s="59"/>
      <c r="C37" s="100">
        <v>103.4</v>
      </c>
      <c r="D37" s="97">
        <v>103.8</v>
      </c>
      <c r="E37" s="97">
        <v>104.2</v>
      </c>
      <c r="F37" s="97">
        <v>105.2</v>
      </c>
      <c r="G37" s="97">
        <v>105.4</v>
      </c>
      <c r="H37" s="97">
        <v>105.7</v>
      </c>
      <c r="I37" s="97">
        <v>106.2</v>
      </c>
      <c r="J37" s="117">
        <v>106</v>
      </c>
      <c r="K37" s="117">
        <v>106</v>
      </c>
      <c r="L37" s="117">
        <v>106.1</v>
      </c>
      <c r="M37" s="117">
        <v>105.3</v>
      </c>
      <c r="N37" s="117">
        <v>105.8</v>
      </c>
      <c r="O37" s="117">
        <v>105.3</v>
      </c>
      <c r="S37" s="116"/>
    </row>
    <row r="38" spans="1:31" ht="12.6" customHeight="1">
      <c r="A38" s="59">
        <v>2020</v>
      </c>
      <c r="B38" s="59"/>
      <c r="C38" s="100">
        <v>105.2</v>
      </c>
      <c r="D38" s="97">
        <v>105.6</v>
      </c>
      <c r="E38" s="97">
        <v>105.7</v>
      </c>
      <c r="F38" s="97">
        <v>106.1</v>
      </c>
      <c r="G38" s="97">
        <v>106</v>
      </c>
      <c r="H38" s="97">
        <v>106.6</v>
      </c>
      <c r="I38" s="97">
        <v>106.1</v>
      </c>
      <c r="J38" s="117">
        <v>106</v>
      </c>
      <c r="K38" s="117">
        <v>105.8</v>
      </c>
      <c r="L38" s="117">
        <v>105.9</v>
      </c>
      <c r="M38" s="117">
        <v>105</v>
      </c>
      <c r="N38" s="117">
        <v>105.5</v>
      </c>
      <c r="O38" s="117">
        <v>105.8</v>
      </c>
      <c r="S38" s="116"/>
    </row>
    <row r="39" spans="1:31" ht="2.4500000000000002" customHeight="1">
      <c r="A39" s="122"/>
      <c r="B39" s="124"/>
      <c r="C39" s="127"/>
      <c r="D39" s="125"/>
      <c r="E39" s="125"/>
      <c r="F39" s="125"/>
      <c r="G39" s="125"/>
      <c r="H39" s="125"/>
      <c r="I39" s="125"/>
      <c r="J39" s="127"/>
      <c r="K39" s="127"/>
      <c r="L39" s="127"/>
      <c r="M39" s="127"/>
      <c r="N39" s="127"/>
      <c r="O39" s="127"/>
      <c r="P39" s="121"/>
      <c r="Q39" s="121"/>
      <c r="R39" s="120"/>
      <c r="S39" s="126"/>
    </row>
    <row r="40" spans="1:31" s="135" customFormat="1" ht="12.6" customHeight="1">
      <c r="A40" s="137">
        <v>2021</v>
      </c>
      <c r="B40" s="139"/>
      <c r="C40" s="100">
        <v>106.3</v>
      </c>
      <c r="D40" s="140">
        <v>107</v>
      </c>
      <c r="E40" s="140">
        <v>107.5</v>
      </c>
      <c r="F40" s="140">
        <v>108.2</v>
      </c>
      <c r="G40" s="140"/>
      <c r="H40" s="140"/>
      <c r="I40" s="140"/>
      <c r="J40" s="144"/>
      <c r="K40" s="144"/>
      <c r="L40" s="144"/>
      <c r="M40" s="144"/>
      <c r="N40" s="144"/>
      <c r="O40" s="144"/>
      <c r="R40" s="134"/>
      <c r="S40" s="143"/>
      <c r="T40" s="134"/>
      <c r="U40" s="134"/>
      <c r="V40" s="134"/>
      <c r="W40" s="134"/>
      <c r="X40" s="134"/>
      <c r="Y40" s="134"/>
      <c r="Z40" s="134"/>
      <c r="AA40" s="138"/>
      <c r="AB40" s="138"/>
      <c r="AC40" s="138"/>
      <c r="AD40" s="138"/>
      <c r="AE40" s="138"/>
    </row>
    <row r="41" spans="1:31">
      <c r="A41" s="42" t="s">
        <v>24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S41" s="116"/>
    </row>
    <row r="42" spans="1:31" ht="8.4499999999999993" customHeight="1">
      <c r="S42" s="116"/>
    </row>
    <row r="43" spans="1:31" ht="12" hidden="1" customHeight="1">
      <c r="A43" s="59">
        <v>2003</v>
      </c>
      <c r="B43" s="59"/>
      <c r="C43" s="101">
        <f t="shared" ref="C43:O43" si="0">IF(C18=0,"",ROUND(SUM(C18/C17)*100-100,1))</f>
        <v>1.1000000000000001</v>
      </c>
      <c r="D43" s="98">
        <f t="shared" si="0"/>
        <v>1.3</v>
      </c>
      <c r="E43" s="98">
        <f t="shared" si="0"/>
        <v>1.1000000000000001</v>
      </c>
      <c r="F43" s="98">
        <f t="shared" si="0"/>
        <v>1</v>
      </c>
      <c r="G43" s="98">
        <f t="shared" si="0"/>
        <v>0.6</v>
      </c>
      <c r="H43" s="98">
        <f t="shared" si="0"/>
        <v>1</v>
      </c>
      <c r="I43" s="98">
        <f t="shared" si="0"/>
        <v>1</v>
      </c>
      <c r="J43" s="98">
        <f t="shared" si="0"/>
        <v>1.1000000000000001</v>
      </c>
      <c r="K43" s="98">
        <f t="shared" si="0"/>
        <v>1.1000000000000001</v>
      </c>
      <c r="L43" s="98">
        <f t="shared" si="0"/>
        <v>1.2</v>
      </c>
      <c r="M43" s="98">
        <f t="shared" si="0"/>
        <v>1.3</v>
      </c>
      <c r="N43" s="98">
        <f t="shared" si="0"/>
        <v>1.1000000000000001</v>
      </c>
      <c r="O43" s="98">
        <f t="shared" si="0"/>
        <v>1.1000000000000001</v>
      </c>
      <c r="S43" s="116"/>
    </row>
    <row r="44" spans="1:31" ht="12" customHeight="1">
      <c r="A44" s="59">
        <v>2004</v>
      </c>
      <c r="B44" s="59"/>
      <c r="C44" s="101">
        <f t="shared" ref="C44:O44" si="1">IF(C19=0,"",ROUND(SUM(C19/C18)*100-100,1))</f>
        <v>1.1000000000000001</v>
      </c>
      <c r="D44" s="98">
        <f t="shared" si="1"/>
        <v>0.7</v>
      </c>
      <c r="E44" s="98">
        <f t="shared" si="1"/>
        <v>1.1000000000000001</v>
      </c>
      <c r="F44" s="98">
        <f t="shared" si="1"/>
        <v>1.7</v>
      </c>
      <c r="G44" s="98">
        <f t="shared" si="1"/>
        <v>2.2000000000000002</v>
      </c>
      <c r="H44" s="98">
        <f t="shared" si="1"/>
        <v>1.8</v>
      </c>
      <c r="I44" s="98">
        <f t="shared" si="1"/>
        <v>1.8</v>
      </c>
      <c r="J44" s="98">
        <f t="shared" si="1"/>
        <v>1.9</v>
      </c>
      <c r="K44" s="98">
        <f t="shared" si="1"/>
        <v>1.7</v>
      </c>
      <c r="L44" s="98">
        <f t="shared" si="1"/>
        <v>1.8</v>
      </c>
      <c r="M44" s="98">
        <f t="shared" si="1"/>
        <v>1.9</v>
      </c>
      <c r="N44" s="98">
        <f t="shared" si="1"/>
        <v>2.2999999999999998</v>
      </c>
      <c r="O44" s="98">
        <f t="shared" si="1"/>
        <v>1.7</v>
      </c>
      <c r="S44" s="116"/>
    </row>
    <row r="45" spans="1:31" ht="12" customHeight="1">
      <c r="A45" s="59">
        <v>2005</v>
      </c>
      <c r="B45" s="59"/>
      <c r="C45" s="101">
        <f t="shared" ref="C45:O45" si="2">IF(C20=0,"",ROUND(SUM(C20/C19)*100-100,1))</f>
        <v>1.5</v>
      </c>
      <c r="D45" s="98">
        <f t="shared" si="2"/>
        <v>1.7</v>
      </c>
      <c r="E45" s="98">
        <f t="shared" si="2"/>
        <v>1.8</v>
      </c>
      <c r="F45" s="98">
        <f t="shared" si="2"/>
        <v>1.2</v>
      </c>
      <c r="G45" s="98">
        <f t="shared" si="2"/>
        <v>1.1000000000000001</v>
      </c>
      <c r="H45" s="98">
        <f t="shared" si="2"/>
        <v>1.3</v>
      </c>
      <c r="I45" s="98">
        <f t="shared" si="2"/>
        <v>1.5</v>
      </c>
      <c r="J45" s="98">
        <f t="shared" si="2"/>
        <v>1.5</v>
      </c>
      <c r="K45" s="98">
        <f t="shared" si="2"/>
        <v>1.9</v>
      </c>
      <c r="L45" s="98">
        <f t="shared" si="2"/>
        <v>1.9</v>
      </c>
      <c r="M45" s="98">
        <f t="shared" si="2"/>
        <v>1.6</v>
      </c>
      <c r="N45" s="98">
        <f t="shared" si="2"/>
        <v>1.4</v>
      </c>
      <c r="O45" s="98">
        <f t="shared" si="2"/>
        <v>1.5</v>
      </c>
      <c r="S45" s="116"/>
    </row>
    <row r="46" spans="1:31" ht="2.4500000000000002" customHeight="1">
      <c r="A46" s="59"/>
      <c r="B46" s="59"/>
      <c r="C46" s="101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S46" s="116"/>
    </row>
    <row r="47" spans="1:31" ht="12" customHeight="1">
      <c r="A47" s="59">
        <v>2006</v>
      </c>
      <c r="B47" s="59"/>
      <c r="C47" s="101">
        <f t="shared" ref="C47:O47" si="3">IF(C22=0,"",ROUND(SUM(C22/C20)*100-100,1))</f>
        <v>1.8</v>
      </c>
      <c r="D47" s="98">
        <f t="shared" si="3"/>
        <v>1.9</v>
      </c>
      <c r="E47" s="98">
        <f t="shared" si="3"/>
        <v>1.4</v>
      </c>
      <c r="F47" s="98">
        <f t="shared" si="3"/>
        <v>2</v>
      </c>
      <c r="G47" s="98">
        <f t="shared" si="3"/>
        <v>1.9</v>
      </c>
      <c r="H47" s="98">
        <f t="shared" si="3"/>
        <v>1.9</v>
      </c>
      <c r="I47" s="98">
        <f t="shared" si="3"/>
        <v>1.9</v>
      </c>
      <c r="J47" s="98">
        <f t="shared" si="3"/>
        <v>1.6</v>
      </c>
      <c r="K47" s="98">
        <f t="shared" si="3"/>
        <v>1.2</v>
      </c>
      <c r="L47" s="98">
        <f t="shared" si="3"/>
        <v>1</v>
      </c>
      <c r="M47" s="98">
        <f t="shared" si="3"/>
        <v>1.4</v>
      </c>
      <c r="N47" s="98">
        <f t="shared" si="3"/>
        <v>1.4</v>
      </c>
      <c r="O47" s="98">
        <f t="shared" si="3"/>
        <v>1.6</v>
      </c>
      <c r="S47" s="116"/>
    </row>
    <row r="48" spans="1:31" ht="12" customHeight="1">
      <c r="A48" s="59">
        <v>2007</v>
      </c>
      <c r="B48" s="59"/>
      <c r="C48" s="101">
        <f t="shared" ref="C48:O48" si="4">IF(C23=0,"",ROUND(SUM(C23/C22)*100-100,1))</f>
        <v>1.7</v>
      </c>
      <c r="D48" s="98">
        <f t="shared" si="4"/>
        <v>1.7</v>
      </c>
      <c r="E48" s="98">
        <f t="shared" si="4"/>
        <v>1.9</v>
      </c>
      <c r="F48" s="98">
        <f t="shared" si="4"/>
        <v>2.1</v>
      </c>
      <c r="G48" s="98">
        <f t="shared" si="4"/>
        <v>2.1</v>
      </c>
      <c r="H48" s="98">
        <f t="shared" si="4"/>
        <v>1.9</v>
      </c>
      <c r="I48" s="98">
        <f t="shared" si="4"/>
        <v>2</v>
      </c>
      <c r="J48" s="98">
        <f t="shared" si="4"/>
        <v>2</v>
      </c>
      <c r="K48" s="98">
        <f t="shared" si="4"/>
        <v>2.6</v>
      </c>
      <c r="L48" s="98">
        <f t="shared" si="4"/>
        <v>2.9</v>
      </c>
      <c r="M48" s="98">
        <f t="shared" si="4"/>
        <v>3.4</v>
      </c>
      <c r="N48" s="98">
        <f t="shared" si="4"/>
        <v>3.2</v>
      </c>
      <c r="O48" s="98">
        <f t="shared" si="4"/>
        <v>2.2999999999999998</v>
      </c>
      <c r="S48" s="116"/>
    </row>
    <row r="49" spans="1:31" ht="12" customHeight="1">
      <c r="A49" s="59">
        <v>2008</v>
      </c>
      <c r="B49" s="59"/>
      <c r="C49" s="101">
        <f t="shared" ref="C49:O49" si="5">IF(C24=0,"",ROUND(SUM(C24/C23)*100-100,1))</f>
        <v>2.8</v>
      </c>
      <c r="D49" s="98">
        <f t="shared" si="5"/>
        <v>2.8</v>
      </c>
      <c r="E49" s="98">
        <f t="shared" si="5"/>
        <v>3.1</v>
      </c>
      <c r="F49" s="98">
        <f t="shared" si="5"/>
        <v>2.5</v>
      </c>
      <c r="G49" s="98">
        <f t="shared" si="5"/>
        <v>3</v>
      </c>
      <c r="H49" s="98">
        <f t="shared" si="5"/>
        <v>3.2</v>
      </c>
      <c r="I49" s="98">
        <f t="shared" si="5"/>
        <v>3.3</v>
      </c>
      <c r="J49" s="98">
        <f t="shared" si="5"/>
        <v>3.1</v>
      </c>
      <c r="K49" s="98">
        <f t="shared" si="5"/>
        <v>2.8</v>
      </c>
      <c r="L49" s="98">
        <f t="shared" si="5"/>
        <v>2.2999999999999998</v>
      </c>
      <c r="M49" s="98">
        <f t="shared" si="5"/>
        <v>1.3</v>
      </c>
      <c r="N49" s="98">
        <f t="shared" si="5"/>
        <v>1.1000000000000001</v>
      </c>
      <c r="O49" s="98">
        <f t="shared" si="5"/>
        <v>2.6</v>
      </c>
      <c r="S49" s="116"/>
    </row>
    <row r="50" spans="1:31" ht="12" customHeight="1">
      <c r="A50" s="59">
        <v>2009</v>
      </c>
      <c r="B50" s="59"/>
      <c r="C50" s="101">
        <f t="shared" ref="C50:O50" si="6">IF(C25=0,"",ROUND(SUM(C25/C24)*100-100,1))</f>
        <v>1</v>
      </c>
      <c r="D50" s="98">
        <f t="shared" si="6"/>
        <v>1.1000000000000001</v>
      </c>
      <c r="E50" s="98">
        <f t="shared" si="6"/>
        <v>0.3</v>
      </c>
      <c r="F50" s="98">
        <f t="shared" si="6"/>
        <v>0.7</v>
      </c>
      <c r="G50" s="98">
        <f t="shared" si="6"/>
        <v>0</v>
      </c>
      <c r="H50" s="98">
        <f t="shared" si="6"/>
        <v>0</v>
      </c>
      <c r="I50" s="98">
        <f t="shared" si="6"/>
        <v>-0.5</v>
      </c>
      <c r="J50" s="98">
        <f t="shared" si="6"/>
        <v>0</v>
      </c>
      <c r="K50" s="98">
        <f t="shared" si="6"/>
        <v>-0.2</v>
      </c>
      <c r="L50" s="98">
        <f t="shared" si="6"/>
        <v>0.1</v>
      </c>
      <c r="M50" s="98">
        <f t="shared" si="6"/>
        <v>0.3</v>
      </c>
      <c r="N50" s="98">
        <f t="shared" si="6"/>
        <v>0.9</v>
      </c>
      <c r="O50" s="98">
        <f t="shared" si="6"/>
        <v>0.3</v>
      </c>
    </row>
    <row r="51" spans="1:31" ht="12" customHeight="1">
      <c r="A51" s="59">
        <v>2010</v>
      </c>
      <c r="B51" s="59"/>
      <c r="C51" s="101">
        <f t="shared" ref="C51:O51" si="7">IF(C26=0,"",ROUND(SUM(C26/C25)*100-100,1))</f>
        <v>0.7</v>
      </c>
      <c r="D51" s="98">
        <f t="shared" si="7"/>
        <v>0.5</v>
      </c>
      <c r="E51" s="98">
        <f t="shared" si="7"/>
        <v>1.3</v>
      </c>
      <c r="F51" s="98">
        <f t="shared" si="7"/>
        <v>1.2</v>
      </c>
      <c r="G51" s="98">
        <f t="shared" si="7"/>
        <v>1.3</v>
      </c>
      <c r="H51" s="98">
        <f t="shared" si="7"/>
        <v>1</v>
      </c>
      <c r="I51" s="98">
        <f t="shared" si="7"/>
        <v>1.1000000000000001</v>
      </c>
      <c r="J51" s="98">
        <f t="shared" si="7"/>
        <v>1</v>
      </c>
      <c r="K51" s="98">
        <f t="shared" si="7"/>
        <v>1.2</v>
      </c>
      <c r="L51" s="98">
        <f t="shared" si="7"/>
        <v>1.2</v>
      </c>
      <c r="M51" s="98">
        <f t="shared" si="7"/>
        <v>1.6</v>
      </c>
      <c r="N51" s="98">
        <f t="shared" si="7"/>
        <v>1.3</v>
      </c>
      <c r="O51" s="98">
        <f t="shared" si="7"/>
        <v>1.1000000000000001</v>
      </c>
    </row>
    <row r="52" spans="1:31" ht="2.4500000000000002" customHeight="1">
      <c r="A52" s="59"/>
      <c r="B52" s="59"/>
      <c r="C52" s="101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1:31" ht="12" customHeight="1">
      <c r="A53" s="59">
        <v>2011</v>
      </c>
      <c r="B53" s="59"/>
      <c r="C53" s="101">
        <f t="shared" ref="C53:O53" si="8">IF(C28=0,"",ROUND(SUM(C28/C26)*100-100,1))</f>
        <v>1.7</v>
      </c>
      <c r="D53" s="98">
        <f t="shared" si="8"/>
        <v>1.9</v>
      </c>
      <c r="E53" s="98">
        <f t="shared" si="8"/>
        <v>1.9</v>
      </c>
      <c r="F53" s="98">
        <f t="shared" si="8"/>
        <v>2</v>
      </c>
      <c r="G53" s="98">
        <f t="shared" si="8"/>
        <v>1.9</v>
      </c>
      <c r="H53" s="98">
        <f t="shared" si="8"/>
        <v>2</v>
      </c>
      <c r="I53" s="98">
        <f t="shared" si="8"/>
        <v>2.1</v>
      </c>
      <c r="J53" s="98">
        <f t="shared" si="8"/>
        <v>2.1</v>
      </c>
      <c r="K53" s="98">
        <f t="shared" si="8"/>
        <v>2.5</v>
      </c>
      <c r="L53" s="98">
        <f t="shared" si="8"/>
        <v>2.4</v>
      </c>
      <c r="M53" s="98">
        <f t="shared" si="8"/>
        <v>2.2000000000000002</v>
      </c>
      <c r="N53" s="98">
        <f t="shared" si="8"/>
        <v>2</v>
      </c>
      <c r="O53" s="98">
        <f t="shared" si="8"/>
        <v>2.1</v>
      </c>
    </row>
    <row r="54" spans="1:31" ht="12" customHeight="1">
      <c r="A54" s="59">
        <v>2012</v>
      </c>
      <c r="B54" s="59"/>
      <c r="C54" s="101">
        <f t="shared" ref="C54:O54" si="9">IF(C29=0,"",ROUND(SUM(C29/C28)*100-100,1))</f>
        <v>2</v>
      </c>
      <c r="D54" s="98">
        <f t="shared" si="9"/>
        <v>2.1</v>
      </c>
      <c r="E54" s="98">
        <f t="shared" si="9"/>
        <v>2.2000000000000002</v>
      </c>
      <c r="F54" s="98">
        <f t="shared" si="9"/>
        <v>1.9</v>
      </c>
      <c r="G54" s="98">
        <f t="shared" si="9"/>
        <v>1.9</v>
      </c>
      <c r="H54" s="98">
        <f t="shared" si="9"/>
        <v>1.7</v>
      </c>
      <c r="I54" s="98">
        <f t="shared" si="9"/>
        <v>1.9</v>
      </c>
      <c r="J54" s="98">
        <f t="shared" si="9"/>
        <v>2.1</v>
      </c>
      <c r="K54" s="98">
        <f t="shared" si="9"/>
        <v>2</v>
      </c>
      <c r="L54" s="98">
        <f t="shared" si="9"/>
        <v>2</v>
      </c>
      <c r="M54" s="98">
        <f t="shared" si="9"/>
        <v>2</v>
      </c>
      <c r="N54" s="98">
        <f t="shared" si="9"/>
        <v>2</v>
      </c>
      <c r="O54" s="98">
        <f t="shared" si="9"/>
        <v>2</v>
      </c>
    </row>
    <row r="55" spans="1:31" ht="12" customHeight="1">
      <c r="A55" s="59">
        <v>2013</v>
      </c>
      <c r="B55" s="59"/>
      <c r="C55" s="101">
        <f t="shared" ref="C55:O55" si="10">IF(C30=0,"",ROUND(SUM(C30/C29)*100-100,1))</f>
        <v>1.7</v>
      </c>
      <c r="D55" s="98">
        <f t="shared" si="10"/>
        <v>1.6</v>
      </c>
      <c r="E55" s="98">
        <f t="shared" si="10"/>
        <v>1.3</v>
      </c>
      <c r="F55" s="98">
        <f t="shared" si="10"/>
        <v>1.1000000000000001</v>
      </c>
      <c r="G55" s="98">
        <f t="shared" si="10"/>
        <v>1.7</v>
      </c>
      <c r="H55" s="98">
        <f t="shared" si="10"/>
        <v>1.9</v>
      </c>
      <c r="I55" s="98">
        <f t="shared" si="10"/>
        <v>1.9</v>
      </c>
      <c r="J55" s="98">
        <f t="shared" si="10"/>
        <v>1.5</v>
      </c>
      <c r="K55" s="98">
        <f t="shared" si="10"/>
        <v>1.4</v>
      </c>
      <c r="L55" s="98">
        <f t="shared" si="10"/>
        <v>1.2</v>
      </c>
      <c r="M55" s="98">
        <f t="shared" si="10"/>
        <v>1.3</v>
      </c>
      <c r="N55" s="98">
        <f t="shared" si="10"/>
        <v>1.4</v>
      </c>
      <c r="O55" s="98">
        <f t="shared" si="10"/>
        <v>1.4</v>
      </c>
    </row>
    <row r="56" spans="1:31" ht="12" customHeight="1">
      <c r="A56" s="59">
        <v>2014</v>
      </c>
      <c r="B56" s="59"/>
      <c r="C56" s="101">
        <f t="shared" ref="C56:O56" si="11">IF(C31=0,"",ROUND(SUM(C31/C30)*100-100,1))</f>
        <v>1.4</v>
      </c>
      <c r="D56" s="98">
        <f t="shared" si="11"/>
        <v>1.2</v>
      </c>
      <c r="E56" s="98">
        <f t="shared" si="11"/>
        <v>1.1000000000000001</v>
      </c>
      <c r="F56" s="98">
        <f t="shared" si="11"/>
        <v>1.4</v>
      </c>
      <c r="G56" s="98">
        <f t="shared" si="11"/>
        <v>0.8</v>
      </c>
      <c r="H56" s="98">
        <f t="shared" si="11"/>
        <v>1</v>
      </c>
      <c r="I56" s="98">
        <f t="shared" si="11"/>
        <v>0.8</v>
      </c>
      <c r="J56" s="98">
        <f t="shared" si="11"/>
        <v>0.9</v>
      </c>
      <c r="K56" s="98">
        <f t="shared" si="11"/>
        <v>0.9</v>
      </c>
      <c r="L56" s="98">
        <f t="shared" si="11"/>
        <v>0.8</v>
      </c>
      <c r="M56" s="98">
        <f t="shared" si="11"/>
        <v>0.6</v>
      </c>
      <c r="N56" s="98">
        <f t="shared" si="11"/>
        <v>0.2</v>
      </c>
      <c r="O56" s="98">
        <f t="shared" si="11"/>
        <v>1</v>
      </c>
    </row>
    <row r="57" spans="1:31" ht="12" customHeight="1">
      <c r="A57" s="59">
        <v>2015</v>
      </c>
      <c r="B57" s="59"/>
      <c r="C57" s="101">
        <f t="shared" ref="C57:O57" si="12">IF(C32=0,"",ROUND(SUM(C32/C31)*100-100,1))</f>
        <v>-0.3</v>
      </c>
      <c r="D57" s="98">
        <f t="shared" si="12"/>
        <v>0</v>
      </c>
      <c r="E57" s="98">
        <f t="shared" si="12"/>
        <v>0.2</v>
      </c>
      <c r="F57" s="98">
        <f t="shared" si="12"/>
        <v>0.8</v>
      </c>
      <c r="G57" s="98">
        <f t="shared" si="12"/>
        <v>1.2</v>
      </c>
      <c r="H57" s="98">
        <f t="shared" si="12"/>
        <v>0.9</v>
      </c>
      <c r="I57" s="98">
        <f t="shared" si="12"/>
        <v>0.9</v>
      </c>
      <c r="J57" s="98">
        <f t="shared" si="12"/>
        <v>0.8</v>
      </c>
      <c r="K57" s="98">
        <f t="shared" si="12"/>
        <v>0.6</v>
      </c>
      <c r="L57" s="98">
        <f t="shared" si="12"/>
        <v>0.9</v>
      </c>
      <c r="M57" s="98">
        <f t="shared" si="12"/>
        <v>0.2</v>
      </c>
      <c r="N57" s="98">
        <f t="shared" si="12"/>
        <v>0.2</v>
      </c>
      <c r="O57" s="98">
        <f t="shared" si="12"/>
        <v>0.5</v>
      </c>
    </row>
    <row r="58" spans="1:31" ht="2.4500000000000002" customHeight="1">
      <c r="A58" s="59"/>
      <c r="B58" s="59"/>
      <c r="C58" s="101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31" ht="12" customHeight="1">
      <c r="A59" s="59">
        <v>2016</v>
      </c>
      <c r="B59" s="59"/>
      <c r="C59" s="101">
        <f t="shared" ref="C59:O59" si="13">IF(C34=0,"",ROUND(SUM(C34/C32)*100-100,1))</f>
        <v>0.5</v>
      </c>
      <c r="D59" s="98">
        <f t="shared" si="13"/>
        <v>0.1</v>
      </c>
      <c r="E59" s="98">
        <f t="shared" si="13"/>
        <v>0.3</v>
      </c>
      <c r="F59" s="98">
        <f t="shared" si="13"/>
        <v>-0.1</v>
      </c>
      <c r="G59" s="98">
        <f t="shared" si="13"/>
        <v>0.2</v>
      </c>
      <c r="H59" s="98">
        <f t="shared" si="13"/>
        <v>0.3</v>
      </c>
      <c r="I59" s="98">
        <f t="shared" si="13"/>
        <v>0.5</v>
      </c>
      <c r="J59" s="98">
        <f t="shared" si="13"/>
        <v>0.4</v>
      </c>
      <c r="K59" s="98">
        <f t="shared" si="13"/>
        <v>0.6</v>
      </c>
      <c r="L59" s="98">
        <f t="shared" si="13"/>
        <v>0.8</v>
      </c>
      <c r="M59" s="98">
        <f t="shared" si="13"/>
        <v>0.8</v>
      </c>
      <c r="N59" s="98">
        <f t="shared" si="13"/>
        <v>1.5</v>
      </c>
      <c r="O59" s="98">
        <f t="shared" si="13"/>
        <v>0.5</v>
      </c>
    </row>
    <row r="60" spans="1:31" ht="12" customHeight="1">
      <c r="A60" s="59">
        <v>2017</v>
      </c>
      <c r="B60" s="59"/>
      <c r="C60" s="101">
        <v>1.6</v>
      </c>
      <c r="D60" s="98">
        <f t="shared" ref="D60:O60" si="14">IF(D35=0,"",ROUND(SUM(D35/D34)*100-100,1))</f>
        <v>1.9</v>
      </c>
      <c r="E60" s="98">
        <f t="shared" si="14"/>
        <v>1.4</v>
      </c>
      <c r="F60" s="98">
        <f t="shared" si="14"/>
        <v>1.7</v>
      </c>
      <c r="G60" s="98">
        <f t="shared" si="14"/>
        <v>1.2</v>
      </c>
      <c r="H60" s="98">
        <f t="shared" si="14"/>
        <v>1.4</v>
      </c>
      <c r="I60" s="98">
        <f t="shared" si="14"/>
        <v>1.4</v>
      </c>
      <c r="J60" s="98">
        <f t="shared" si="14"/>
        <v>1.6</v>
      </c>
      <c r="K60" s="98">
        <f t="shared" si="14"/>
        <v>1.7</v>
      </c>
      <c r="L60" s="98">
        <f t="shared" si="14"/>
        <v>1.3</v>
      </c>
      <c r="M60" s="98">
        <f t="shared" si="14"/>
        <v>1.6</v>
      </c>
      <c r="N60" s="98">
        <f t="shared" si="14"/>
        <v>1.4</v>
      </c>
      <c r="O60" s="98">
        <f t="shared" si="14"/>
        <v>1.5</v>
      </c>
    </row>
    <row r="61" spans="1:31" ht="12" customHeight="1">
      <c r="A61" s="59">
        <v>2018</v>
      </c>
      <c r="B61" s="53"/>
      <c r="C61" s="101">
        <f t="shared" ref="C61:F63" si="15">IF(C36=0,"",ROUND(SUM(C36/C35)*100-100,1))</f>
        <v>1.4</v>
      </c>
      <c r="D61" s="98">
        <f t="shared" ref="D61:O61" si="16">IF(D36=0,"",ROUND(SUM(D36/D35)*100-100,1))</f>
        <v>1.1000000000000001</v>
      </c>
      <c r="E61" s="98">
        <f t="shared" si="16"/>
        <v>1.5</v>
      </c>
      <c r="F61" s="98">
        <f t="shared" si="16"/>
        <v>1.3</v>
      </c>
      <c r="G61" s="98">
        <f t="shared" si="16"/>
        <v>2.1</v>
      </c>
      <c r="H61" s="98">
        <f t="shared" si="16"/>
        <v>1.9</v>
      </c>
      <c r="I61" s="98">
        <f t="shared" si="16"/>
        <v>1.9</v>
      </c>
      <c r="J61" s="98">
        <f t="shared" si="16"/>
        <v>1.9</v>
      </c>
      <c r="K61" s="98">
        <f t="shared" si="16"/>
        <v>1.9</v>
      </c>
      <c r="L61" s="98">
        <f t="shared" si="16"/>
        <v>2.2999999999999998</v>
      </c>
      <c r="M61" s="98">
        <f t="shared" si="16"/>
        <v>2.1</v>
      </c>
      <c r="N61" s="98">
        <f t="shared" si="16"/>
        <v>1.6</v>
      </c>
      <c r="O61" s="98">
        <f t="shared" si="16"/>
        <v>1.8</v>
      </c>
    </row>
    <row r="62" spans="1:31" ht="12" customHeight="1">
      <c r="A62" s="59">
        <v>2019</v>
      </c>
      <c r="B62" s="53"/>
      <c r="C62" s="101">
        <f t="shared" si="15"/>
        <v>1.4</v>
      </c>
      <c r="D62" s="98">
        <f t="shared" si="15"/>
        <v>1.5</v>
      </c>
      <c r="E62" s="98">
        <f t="shared" si="15"/>
        <v>1.3</v>
      </c>
      <c r="F62" s="98">
        <f t="shared" si="15"/>
        <v>2</v>
      </c>
      <c r="G62" s="98">
        <f t="shared" ref="G62:O63" si="17">IF(G37=0,"",ROUND(SUM(G37/G36)*100-100,1))</f>
        <v>1.4</v>
      </c>
      <c r="H62" s="98">
        <f t="shared" si="17"/>
        <v>1.6</v>
      </c>
      <c r="I62" s="98">
        <f t="shared" si="17"/>
        <v>1.7</v>
      </c>
      <c r="J62" s="98">
        <f t="shared" si="17"/>
        <v>1.4</v>
      </c>
      <c r="K62" s="98">
        <f t="shared" si="17"/>
        <v>1.2</v>
      </c>
      <c r="L62" s="98">
        <f t="shared" si="17"/>
        <v>1.1000000000000001</v>
      </c>
      <c r="M62" s="98">
        <f t="shared" si="17"/>
        <v>1.1000000000000001</v>
      </c>
      <c r="N62" s="98">
        <f t="shared" si="17"/>
        <v>1.5</v>
      </c>
      <c r="O62" s="98">
        <f t="shared" si="17"/>
        <v>1.4</v>
      </c>
    </row>
    <row r="63" spans="1:31" ht="12" customHeight="1">
      <c r="A63" s="59">
        <v>2020</v>
      </c>
      <c r="B63" s="224"/>
      <c r="C63" s="170">
        <f t="shared" si="15"/>
        <v>1.7</v>
      </c>
      <c r="D63" s="98">
        <f t="shared" si="15"/>
        <v>1.7</v>
      </c>
      <c r="E63" s="98">
        <f t="shared" si="15"/>
        <v>1.4</v>
      </c>
      <c r="F63" s="98">
        <f t="shared" si="15"/>
        <v>0.9</v>
      </c>
      <c r="G63" s="98">
        <f t="shared" si="17"/>
        <v>0.6</v>
      </c>
      <c r="H63" s="98">
        <f t="shared" si="17"/>
        <v>0.9</v>
      </c>
      <c r="I63" s="98">
        <f t="shared" si="17"/>
        <v>-0.1</v>
      </c>
      <c r="J63" s="98">
        <f t="shared" si="17"/>
        <v>0</v>
      </c>
      <c r="K63" s="98">
        <f t="shared" si="17"/>
        <v>-0.2</v>
      </c>
      <c r="L63" s="98">
        <f t="shared" si="17"/>
        <v>-0.2</v>
      </c>
      <c r="M63" s="98">
        <f t="shared" si="17"/>
        <v>-0.3</v>
      </c>
      <c r="N63" s="98">
        <f t="shared" si="17"/>
        <v>-0.3</v>
      </c>
      <c r="O63" s="98">
        <f t="shared" si="17"/>
        <v>0.5</v>
      </c>
    </row>
    <row r="64" spans="1:31" s="121" customFormat="1" ht="2.4500000000000002" customHeight="1">
      <c r="A64" s="130"/>
      <c r="B64" s="224"/>
      <c r="C64" s="170"/>
      <c r="D64" s="170" t="str">
        <f t="shared" ref="D64" si="18">IF(D39=0,"",ROUND(SUM(D39/D38)*100-100,1))</f>
        <v/>
      </c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R64" s="120"/>
      <c r="S64" s="120"/>
      <c r="T64" s="120"/>
      <c r="U64" s="120"/>
      <c r="V64" s="120"/>
      <c r="W64" s="120"/>
      <c r="X64" s="120"/>
      <c r="Y64" s="120"/>
      <c r="Z64" s="120"/>
      <c r="AA64" s="123"/>
      <c r="AB64" s="123"/>
      <c r="AC64" s="123"/>
      <c r="AD64" s="123"/>
      <c r="AE64" s="123"/>
    </row>
    <row r="65" spans="1:31" s="121" customFormat="1" ht="12" customHeight="1">
      <c r="A65" s="130">
        <v>2021</v>
      </c>
      <c r="B65" s="224"/>
      <c r="C65" s="170">
        <f>IF(C40=0,"",ROUND(SUM(C40/C38)*100-100,1))</f>
        <v>1</v>
      </c>
      <c r="D65" s="170">
        <f>IF(D40=0,"",ROUND(SUM(D40/D38)*100-100,1))</f>
        <v>1.3</v>
      </c>
      <c r="E65" s="170">
        <f t="shared" ref="E65:O65" si="19">IF(E40=0,"",ROUND(SUM(E40/E38)*100-100,1))</f>
        <v>1.7</v>
      </c>
      <c r="F65" s="170">
        <f t="shared" si="19"/>
        <v>2</v>
      </c>
      <c r="G65" s="170" t="str">
        <f t="shared" si="19"/>
        <v/>
      </c>
      <c r="H65" s="170" t="str">
        <f t="shared" si="19"/>
        <v/>
      </c>
      <c r="I65" s="170" t="str">
        <f t="shared" si="19"/>
        <v/>
      </c>
      <c r="J65" s="170" t="str">
        <f t="shared" si="19"/>
        <v/>
      </c>
      <c r="K65" s="170" t="str">
        <f t="shared" si="19"/>
        <v/>
      </c>
      <c r="L65" s="170" t="str">
        <f t="shared" si="19"/>
        <v/>
      </c>
      <c r="M65" s="170" t="str">
        <f t="shared" si="19"/>
        <v/>
      </c>
      <c r="N65" s="170" t="str">
        <f t="shared" si="19"/>
        <v/>
      </c>
      <c r="O65" s="170" t="str">
        <f t="shared" si="19"/>
        <v/>
      </c>
      <c r="R65" s="120"/>
      <c r="S65" s="120"/>
      <c r="T65" s="120"/>
      <c r="U65" s="120"/>
      <c r="V65" s="120"/>
      <c r="W65" s="120"/>
      <c r="X65" s="120"/>
      <c r="Y65" s="120"/>
      <c r="Z65" s="120"/>
      <c r="AA65" s="123"/>
      <c r="AB65" s="123"/>
      <c r="AC65" s="123"/>
      <c r="AD65" s="123"/>
      <c r="AE65" s="123"/>
    </row>
    <row r="66" spans="1:31" ht="5.0999999999999996" customHeight="1">
      <c r="A66" s="130"/>
      <c r="B66" s="130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21"/>
      <c r="Q66" s="121"/>
      <c r="R66" s="120"/>
      <c r="S66" s="120"/>
      <c r="T66" s="120"/>
      <c r="U66" s="120"/>
      <c r="V66" s="120"/>
      <c r="W66" s="120"/>
      <c r="X66" s="120"/>
      <c r="Y66" s="120"/>
      <c r="Z66" s="120"/>
      <c r="AA66" s="123"/>
      <c r="AB66" s="123"/>
      <c r="AC66" s="123"/>
      <c r="AD66" s="123"/>
      <c r="AE66" s="123"/>
    </row>
    <row r="67" spans="1:31">
      <c r="A67" s="42" t="s">
        <v>25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1:31" ht="9" customHeight="1"/>
    <row r="69" spans="1:31" ht="12" hidden="1" customHeight="1">
      <c r="A69" s="59">
        <v>2002</v>
      </c>
      <c r="B69" s="85"/>
      <c r="C69" s="98">
        <v>0</v>
      </c>
      <c r="D69" s="98">
        <f t="shared" ref="D69:N69" si="20">IF(D17=0,"",ROUND(SUM(D17/C17)*100-100,1))</f>
        <v>0.4</v>
      </c>
      <c r="E69" s="98">
        <f t="shared" si="20"/>
        <v>0.2</v>
      </c>
      <c r="F69" s="98">
        <f t="shared" si="20"/>
        <v>-0.1</v>
      </c>
      <c r="G69" s="98">
        <f t="shared" si="20"/>
        <v>0.1</v>
      </c>
      <c r="H69" s="98">
        <f t="shared" si="20"/>
        <v>0</v>
      </c>
      <c r="I69" s="98">
        <f t="shared" si="20"/>
        <v>0.1</v>
      </c>
      <c r="J69" s="98">
        <f t="shared" si="20"/>
        <v>-0.1</v>
      </c>
      <c r="K69" s="98">
        <f t="shared" si="20"/>
        <v>0</v>
      </c>
      <c r="L69" s="98">
        <f t="shared" si="20"/>
        <v>-0.1</v>
      </c>
      <c r="M69" s="98">
        <f t="shared" si="20"/>
        <v>-0.4</v>
      </c>
      <c r="N69" s="98">
        <f t="shared" si="20"/>
        <v>1</v>
      </c>
      <c r="O69" s="102" t="s">
        <v>13</v>
      </c>
    </row>
    <row r="70" spans="1:31" ht="12" customHeight="1">
      <c r="A70" s="59">
        <v>2003</v>
      </c>
      <c r="B70" s="85"/>
      <c r="C70" s="98">
        <f>IF(C18=0,"",ROUND(SUM(C18/N17)*100-100,1))</f>
        <v>0</v>
      </c>
      <c r="D70" s="98">
        <f t="shared" ref="D70:N70" si="21">IF(D18=0,"",ROUND(SUM(D18/C18)*100-100,1))</f>
        <v>0.6</v>
      </c>
      <c r="E70" s="98">
        <f t="shared" si="21"/>
        <v>0</v>
      </c>
      <c r="F70" s="98">
        <f t="shared" si="21"/>
        <v>-0.2</v>
      </c>
      <c r="G70" s="98">
        <f t="shared" si="21"/>
        <v>-0.2</v>
      </c>
      <c r="H70" s="98">
        <f t="shared" si="21"/>
        <v>0.4</v>
      </c>
      <c r="I70" s="98">
        <f t="shared" si="21"/>
        <v>0.1</v>
      </c>
      <c r="J70" s="98">
        <f t="shared" si="21"/>
        <v>0</v>
      </c>
      <c r="K70" s="98">
        <f t="shared" si="21"/>
        <v>0</v>
      </c>
      <c r="L70" s="98">
        <f t="shared" si="21"/>
        <v>0</v>
      </c>
      <c r="M70" s="98">
        <f t="shared" si="21"/>
        <v>-0.2</v>
      </c>
      <c r="N70" s="98">
        <f t="shared" si="21"/>
        <v>0.7</v>
      </c>
      <c r="O70" s="102" t="s">
        <v>13</v>
      </c>
    </row>
    <row r="71" spans="1:31" ht="12" customHeight="1">
      <c r="A71" s="59">
        <v>2004</v>
      </c>
      <c r="B71" s="85"/>
      <c r="C71" s="98">
        <f>IF(C19=0,"",ROUND(SUM(C19/N18)*100-100,1))</f>
        <v>0</v>
      </c>
      <c r="D71" s="98">
        <f t="shared" ref="D71:N71" si="22">IF(D19=0,"",ROUND(SUM(D19/C19)*100-100,1))</f>
        <v>0.2</v>
      </c>
      <c r="E71" s="98">
        <f t="shared" si="22"/>
        <v>0.4</v>
      </c>
      <c r="F71" s="98">
        <f t="shared" si="22"/>
        <v>0.4</v>
      </c>
      <c r="G71" s="98">
        <f t="shared" si="22"/>
        <v>0.2</v>
      </c>
      <c r="H71" s="98">
        <f t="shared" si="22"/>
        <v>0</v>
      </c>
      <c r="I71" s="98">
        <f t="shared" si="22"/>
        <v>0.1</v>
      </c>
      <c r="J71" s="98">
        <f t="shared" si="22"/>
        <v>0.1</v>
      </c>
      <c r="K71" s="98">
        <f t="shared" si="22"/>
        <v>-0.2</v>
      </c>
      <c r="L71" s="98">
        <f t="shared" si="22"/>
        <v>0.1</v>
      </c>
      <c r="M71" s="98">
        <f t="shared" si="22"/>
        <v>-0.1</v>
      </c>
      <c r="N71" s="98">
        <f t="shared" si="22"/>
        <v>1.1000000000000001</v>
      </c>
      <c r="O71" s="102" t="s">
        <v>13</v>
      </c>
    </row>
    <row r="72" spans="1:31" ht="12" customHeight="1">
      <c r="A72" s="59">
        <v>2005</v>
      </c>
      <c r="B72" s="85"/>
      <c r="C72" s="98">
        <f>IF(C20=0,"",ROUND(SUM(C20/N19)*100-100,1))</f>
        <v>-0.7</v>
      </c>
      <c r="D72" s="98">
        <f t="shared" ref="D72:N72" si="23">IF(D20=0,"",ROUND(SUM(D20/C20)*100-100,1))</f>
        <v>0.4</v>
      </c>
      <c r="E72" s="98">
        <f t="shared" si="23"/>
        <v>0.5</v>
      </c>
      <c r="F72" s="98">
        <f t="shared" si="23"/>
        <v>-0.2</v>
      </c>
      <c r="G72" s="98">
        <f t="shared" si="23"/>
        <v>0.1</v>
      </c>
      <c r="H72" s="98">
        <f t="shared" si="23"/>
        <v>0.2</v>
      </c>
      <c r="I72" s="98">
        <f t="shared" si="23"/>
        <v>0.3</v>
      </c>
      <c r="J72" s="98">
        <f t="shared" si="23"/>
        <v>0.1</v>
      </c>
      <c r="K72" s="98">
        <f t="shared" si="23"/>
        <v>0.1</v>
      </c>
      <c r="L72" s="98">
        <f t="shared" si="23"/>
        <v>0.1</v>
      </c>
      <c r="M72" s="98">
        <f t="shared" si="23"/>
        <v>-0.3</v>
      </c>
      <c r="N72" s="98">
        <f t="shared" si="23"/>
        <v>0.8</v>
      </c>
      <c r="O72" s="102" t="s">
        <v>13</v>
      </c>
    </row>
    <row r="73" spans="1:31" ht="2.4500000000000002" customHeight="1">
      <c r="A73" s="59"/>
      <c r="B73" s="85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102"/>
    </row>
    <row r="74" spans="1:31" ht="12" customHeight="1">
      <c r="A74" s="59">
        <v>2006</v>
      </c>
      <c r="B74" s="85"/>
      <c r="C74" s="98">
        <f>IF(C22=0,"",ROUND(SUM(C22/N20)*100-100,1))</f>
        <v>-0.3</v>
      </c>
      <c r="D74" s="98">
        <f t="shared" ref="D74:N74" si="24">IF(D22=0,"",ROUND(SUM(D22/C22)*100-100,1))</f>
        <v>0.5</v>
      </c>
      <c r="E74" s="98">
        <f t="shared" si="24"/>
        <v>0</v>
      </c>
      <c r="F74" s="98">
        <f t="shared" si="24"/>
        <v>0.3</v>
      </c>
      <c r="G74" s="98">
        <f t="shared" si="24"/>
        <v>0</v>
      </c>
      <c r="H74" s="98">
        <f t="shared" si="24"/>
        <v>0.2</v>
      </c>
      <c r="I74" s="98">
        <f t="shared" si="24"/>
        <v>0.3</v>
      </c>
      <c r="J74" s="98">
        <f t="shared" si="24"/>
        <v>-0.1</v>
      </c>
      <c r="K74" s="98">
        <f t="shared" si="24"/>
        <v>-0.3</v>
      </c>
      <c r="L74" s="98">
        <f t="shared" si="24"/>
        <v>0</v>
      </c>
      <c r="M74" s="98">
        <f t="shared" si="24"/>
        <v>0</v>
      </c>
      <c r="N74" s="98">
        <f t="shared" si="24"/>
        <v>0.8</v>
      </c>
      <c r="O74" s="102" t="s">
        <v>13</v>
      </c>
    </row>
    <row r="75" spans="1:31" ht="12" customHeight="1">
      <c r="A75" s="59">
        <v>2007</v>
      </c>
      <c r="B75" s="85"/>
      <c r="C75" s="98">
        <f>IF(C23=0,"",ROUND(SUM(C23/N22)*100-100,1))</f>
        <v>0</v>
      </c>
      <c r="D75" s="98">
        <f t="shared" ref="D75:N75" si="25">IF(D23=0,"",ROUND(SUM(D23/C23)*100-100,1))</f>
        <v>0.5</v>
      </c>
      <c r="E75" s="98">
        <f t="shared" si="25"/>
        <v>0.2</v>
      </c>
      <c r="F75" s="98">
        <f t="shared" si="25"/>
        <v>0.4</v>
      </c>
      <c r="G75" s="98">
        <f t="shared" si="25"/>
        <v>0</v>
      </c>
      <c r="H75" s="98">
        <f t="shared" si="25"/>
        <v>0.1</v>
      </c>
      <c r="I75" s="98">
        <f t="shared" si="25"/>
        <v>0.4</v>
      </c>
      <c r="J75" s="98">
        <f t="shared" si="25"/>
        <v>-0.1</v>
      </c>
      <c r="K75" s="98">
        <f t="shared" si="25"/>
        <v>0.2</v>
      </c>
      <c r="L75" s="98">
        <f t="shared" si="25"/>
        <v>0.2</v>
      </c>
      <c r="M75" s="98">
        <f t="shared" si="25"/>
        <v>0.6</v>
      </c>
      <c r="N75" s="98">
        <f t="shared" si="25"/>
        <v>0.6</v>
      </c>
      <c r="O75" s="102" t="s">
        <v>13</v>
      </c>
    </row>
    <row r="76" spans="1:31" ht="12" customHeight="1">
      <c r="A76" s="59">
        <v>2008</v>
      </c>
      <c r="B76" s="85"/>
      <c r="C76" s="98">
        <f>IF(C24=0,"",ROUND(SUM(C24/N23)*100-100,1))</f>
        <v>-0.3</v>
      </c>
      <c r="D76" s="98">
        <f t="shared" ref="D76:N76" si="26">IF(D24=0,"",ROUND(SUM(D24/C24)*100-100,1))</f>
        <v>0.4</v>
      </c>
      <c r="E76" s="98">
        <f t="shared" si="26"/>
        <v>0.5</v>
      </c>
      <c r="F76" s="98">
        <f t="shared" si="26"/>
        <v>-0.2</v>
      </c>
      <c r="G76" s="98">
        <f t="shared" si="26"/>
        <v>0.5</v>
      </c>
      <c r="H76" s="98">
        <f t="shared" si="26"/>
        <v>0.3</v>
      </c>
      <c r="I76" s="98">
        <f t="shared" si="26"/>
        <v>0.5</v>
      </c>
      <c r="J76" s="98">
        <f t="shared" si="26"/>
        <v>-0.3</v>
      </c>
      <c r="K76" s="98">
        <f t="shared" si="26"/>
        <v>-0.1</v>
      </c>
      <c r="L76" s="98">
        <f t="shared" si="26"/>
        <v>-0.2</v>
      </c>
      <c r="M76" s="98">
        <f t="shared" si="26"/>
        <v>-0.4</v>
      </c>
      <c r="N76" s="98">
        <f t="shared" si="26"/>
        <v>0.3</v>
      </c>
      <c r="O76" s="102" t="s">
        <v>13</v>
      </c>
    </row>
    <row r="77" spans="1:31" ht="12" customHeight="1">
      <c r="A77" s="59">
        <v>2009</v>
      </c>
      <c r="B77" s="85"/>
      <c r="C77" s="98">
        <f>IF(C25=0,"",ROUND(SUM(C25/N24)*100-100,1))</f>
        <v>-0.4</v>
      </c>
      <c r="D77" s="98">
        <f t="shared" ref="D77:N77" si="27">IF(D25=0,"",ROUND(SUM(D25/C25)*100-100,1))</f>
        <v>0.5</v>
      </c>
      <c r="E77" s="98">
        <f t="shared" si="27"/>
        <v>-0.2</v>
      </c>
      <c r="F77" s="98">
        <f t="shared" si="27"/>
        <v>0.1</v>
      </c>
      <c r="G77" s="98">
        <f t="shared" si="27"/>
        <v>-0.1</v>
      </c>
      <c r="H77" s="98">
        <f t="shared" si="27"/>
        <v>0.3</v>
      </c>
      <c r="I77" s="98">
        <f t="shared" si="27"/>
        <v>0</v>
      </c>
      <c r="J77" s="98">
        <f t="shared" si="27"/>
        <v>0.2</v>
      </c>
      <c r="K77" s="98">
        <f t="shared" si="27"/>
        <v>-0.3</v>
      </c>
      <c r="L77" s="98">
        <f t="shared" si="27"/>
        <v>0.1</v>
      </c>
      <c r="M77" s="98">
        <f t="shared" si="27"/>
        <v>-0.2</v>
      </c>
      <c r="N77" s="98">
        <f t="shared" si="27"/>
        <v>0.9</v>
      </c>
      <c r="O77" s="102" t="s">
        <v>13</v>
      </c>
    </row>
    <row r="78" spans="1:31" ht="12" customHeight="1">
      <c r="A78" s="59">
        <v>2010</v>
      </c>
      <c r="B78" s="85"/>
      <c r="C78" s="98">
        <f>IF(C26=0,"",ROUND(SUM(C26/N25)*100-100,1))</f>
        <v>-0.6</v>
      </c>
      <c r="D78" s="98">
        <f t="shared" ref="D78:N78" si="28">IF(D26=0,"",ROUND(SUM(D26/C26)*100-100,1))</f>
        <v>0.4</v>
      </c>
      <c r="E78" s="98">
        <f t="shared" si="28"/>
        <v>0.5</v>
      </c>
      <c r="F78" s="98">
        <f t="shared" si="28"/>
        <v>0</v>
      </c>
      <c r="G78" s="98">
        <f t="shared" si="28"/>
        <v>0</v>
      </c>
      <c r="H78" s="98">
        <f t="shared" si="28"/>
        <v>0</v>
      </c>
      <c r="I78" s="98">
        <f t="shared" si="28"/>
        <v>0.1</v>
      </c>
      <c r="J78" s="98">
        <f t="shared" si="28"/>
        <v>0.1</v>
      </c>
      <c r="K78" s="98">
        <f t="shared" si="28"/>
        <v>-0.1</v>
      </c>
      <c r="L78" s="98">
        <f t="shared" si="28"/>
        <v>0.1</v>
      </c>
      <c r="M78" s="98">
        <f t="shared" si="28"/>
        <v>0.2</v>
      </c>
      <c r="N78" s="98">
        <f t="shared" si="28"/>
        <v>0.5</v>
      </c>
      <c r="O78" s="102" t="s">
        <v>13</v>
      </c>
    </row>
    <row r="79" spans="1:31" ht="2.4500000000000002" customHeight="1">
      <c r="A79" s="59"/>
      <c r="B79" s="85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102"/>
    </row>
    <row r="80" spans="1:31" ht="12" customHeight="1">
      <c r="A80" s="59">
        <v>2011</v>
      </c>
      <c r="B80" s="85"/>
      <c r="C80" s="98">
        <f>IF(C28=0,"",ROUND(SUM(C28/N26)*100-100,1))</f>
        <v>-0.2</v>
      </c>
      <c r="D80" s="98">
        <f t="shared" ref="D80:N80" si="29">IF(D28=0,"",ROUND(SUM(D28/C28)*100-100,1))</f>
        <v>0.6</v>
      </c>
      <c r="E80" s="98">
        <f t="shared" si="29"/>
        <v>0.5</v>
      </c>
      <c r="F80" s="98">
        <f t="shared" si="29"/>
        <v>0.1</v>
      </c>
      <c r="G80" s="98">
        <f t="shared" si="29"/>
        <v>-0.1</v>
      </c>
      <c r="H80" s="98">
        <f t="shared" si="29"/>
        <v>0.1</v>
      </c>
      <c r="I80" s="98">
        <f t="shared" si="29"/>
        <v>0.2</v>
      </c>
      <c r="J80" s="98">
        <f t="shared" si="29"/>
        <v>0.1</v>
      </c>
      <c r="K80" s="98">
        <f t="shared" si="29"/>
        <v>0.2</v>
      </c>
      <c r="L80" s="98">
        <f t="shared" si="29"/>
        <v>0</v>
      </c>
      <c r="M80" s="98">
        <f t="shared" si="29"/>
        <v>0.1</v>
      </c>
      <c r="N80" s="98">
        <f t="shared" si="29"/>
        <v>0.3</v>
      </c>
      <c r="O80" s="102" t="s">
        <v>13</v>
      </c>
    </row>
    <row r="81" spans="1:31" ht="12" customHeight="1">
      <c r="A81" s="59">
        <v>2012</v>
      </c>
      <c r="B81" s="85"/>
      <c r="C81" s="98">
        <f>IF(C29=0,"",ROUND(SUM(C29/N28)*100-100,1))</f>
        <v>-0.2</v>
      </c>
      <c r="D81" s="98">
        <f t="shared" ref="D81:N81" si="30">IF(D29=0,"",ROUND(SUM(D29/C29)*100-100,1))</f>
        <v>0.7</v>
      </c>
      <c r="E81" s="98">
        <f t="shared" si="30"/>
        <v>0.6</v>
      </c>
      <c r="F81" s="98">
        <f t="shared" si="30"/>
        <v>-0.2</v>
      </c>
      <c r="G81" s="98">
        <f t="shared" si="30"/>
        <v>-0.1</v>
      </c>
      <c r="H81" s="98">
        <f t="shared" si="30"/>
        <v>-0.1</v>
      </c>
      <c r="I81" s="98">
        <f t="shared" si="30"/>
        <v>0.4</v>
      </c>
      <c r="J81" s="98">
        <f t="shared" si="30"/>
        <v>0.3</v>
      </c>
      <c r="K81" s="98">
        <f t="shared" si="30"/>
        <v>0.1</v>
      </c>
      <c r="L81" s="98">
        <f t="shared" si="30"/>
        <v>0</v>
      </c>
      <c r="M81" s="98">
        <f t="shared" si="30"/>
        <v>0.1</v>
      </c>
      <c r="N81" s="98">
        <f t="shared" si="30"/>
        <v>0.3</v>
      </c>
      <c r="O81" s="102" t="s">
        <v>13</v>
      </c>
    </row>
    <row r="82" spans="1:31" ht="12" customHeight="1">
      <c r="A82" s="59">
        <v>2013</v>
      </c>
      <c r="B82" s="85"/>
      <c r="C82" s="98">
        <f>IF(C30=0,"",ROUND(SUM(C30/N29)*100-100,1))</f>
        <v>-0.5</v>
      </c>
      <c r="D82" s="98">
        <f t="shared" ref="D82:N82" si="31">IF(D30=0,"",ROUND(SUM(D30/C30)*100-100,1))</f>
        <v>0.6</v>
      </c>
      <c r="E82" s="98">
        <f t="shared" si="31"/>
        <v>0.4</v>
      </c>
      <c r="F82" s="98">
        <f t="shared" si="31"/>
        <v>-0.4</v>
      </c>
      <c r="G82" s="98">
        <f t="shared" si="31"/>
        <v>0.4</v>
      </c>
      <c r="H82" s="98">
        <f t="shared" si="31"/>
        <v>0.1</v>
      </c>
      <c r="I82" s="98">
        <f t="shared" si="31"/>
        <v>0.4</v>
      </c>
      <c r="J82" s="98">
        <f t="shared" si="31"/>
        <v>0</v>
      </c>
      <c r="K82" s="98">
        <f t="shared" si="31"/>
        <v>0</v>
      </c>
      <c r="L82" s="98">
        <f t="shared" si="31"/>
        <v>-0.2</v>
      </c>
      <c r="M82" s="98">
        <f t="shared" si="31"/>
        <v>0.2</v>
      </c>
      <c r="N82" s="98">
        <f t="shared" si="31"/>
        <v>0.4</v>
      </c>
      <c r="O82" s="102" t="s">
        <v>13</v>
      </c>
    </row>
    <row r="83" spans="1:31" ht="12" customHeight="1">
      <c r="A83" s="59">
        <v>2014</v>
      </c>
      <c r="B83" s="85"/>
      <c r="C83" s="98">
        <f>IF(C31=0,"",ROUND(SUM(C31/N30)*100-100,1))</f>
        <v>-0.5</v>
      </c>
      <c r="D83" s="98">
        <f t="shared" ref="D83:N83" si="32">IF(D31=0,"",ROUND(SUM(D31/C31)*100-100,1))</f>
        <v>0.4</v>
      </c>
      <c r="E83" s="98">
        <f t="shared" si="32"/>
        <v>0.3</v>
      </c>
      <c r="F83" s="98">
        <f t="shared" si="32"/>
        <v>-0.1</v>
      </c>
      <c r="G83" s="98">
        <f t="shared" si="32"/>
        <v>-0.2</v>
      </c>
      <c r="H83" s="98">
        <f t="shared" si="32"/>
        <v>0.3</v>
      </c>
      <c r="I83" s="98">
        <f t="shared" si="32"/>
        <v>0.2</v>
      </c>
      <c r="J83" s="98">
        <f t="shared" si="32"/>
        <v>0.1</v>
      </c>
      <c r="K83" s="98">
        <f t="shared" si="32"/>
        <v>0</v>
      </c>
      <c r="L83" s="98">
        <f t="shared" si="32"/>
        <v>-0.3</v>
      </c>
      <c r="M83" s="98">
        <f t="shared" si="32"/>
        <v>0</v>
      </c>
      <c r="N83" s="98">
        <f t="shared" si="32"/>
        <v>0</v>
      </c>
      <c r="O83" s="102" t="s">
        <v>13</v>
      </c>
    </row>
    <row r="84" spans="1:31" ht="12" customHeight="1">
      <c r="A84" s="59">
        <v>2015</v>
      </c>
      <c r="B84" s="85"/>
      <c r="C84" s="98">
        <f>IF(C32=0,"",ROUND(SUM(C32/N31)*100-100,1))</f>
        <v>-1</v>
      </c>
      <c r="D84" s="98">
        <f t="shared" ref="D84:N84" si="33">IF(D32=0,"",ROUND(SUM(D32/C32)*100-100,1))</f>
        <v>0.7</v>
      </c>
      <c r="E84" s="98">
        <f t="shared" si="33"/>
        <v>0.5</v>
      </c>
      <c r="F84" s="98">
        <f t="shared" si="33"/>
        <v>0.5</v>
      </c>
      <c r="G84" s="98">
        <f t="shared" si="33"/>
        <v>0.2</v>
      </c>
      <c r="H84" s="98">
        <f t="shared" si="33"/>
        <v>0</v>
      </c>
      <c r="I84" s="98">
        <f t="shared" si="33"/>
        <v>0.2</v>
      </c>
      <c r="J84" s="98">
        <f t="shared" si="33"/>
        <v>0</v>
      </c>
      <c r="K84" s="98">
        <f t="shared" si="33"/>
        <v>-0.2</v>
      </c>
      <c r="L84" s="98">
        <f t="shared" si="33"/>
        <v>0</v>
      </c>
      <c r="M84" s="98">
        <f t="shared" si="33"/>
        <v>-0.7</v>
      </c>
      <c r="N84" s="98">
        <f t="shared" si="33"/>
        <v>0</v>
      </c>
      <c r="O84" s="102" t="s">
        <v>13</v>
      </c>
    </row>
    <row r="85" spans="1:31" ht="2.4500000000000002" customHeight="1">
      <c r="A85" s="59"/>
      <c r="B85" s="85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102"/>
    </row>
    <row r="86" spans="1:31" ht="12" customHeight="1">
      <c r="A86" s="59">
        <v>2016</v>
      </c>
      <c r="B86" s="85"/>
      <c r="C86" s="98">
        <f>IF(C34=0,"",ROUND(SUM(C34/N32)*100-100,1))</f>
        <v>-0.7</v>
      </c>
      <c r="D86" s="98">
        <f t="shared" ref="D86:N86" si="34">IF(D34=0,"",ROUND(SUM(D34/C34)*100-100,1))</f>
        <v>0.3</v>
      </c>
      <c r="E86" s="98">
        <f t="shared" si="34"/>
        <v>0.7</v>
      </c>
      <c r="F86" s="98">
        <f t="shared" si="34"/>
        <v>0.1</v>
      </c>
      <c r="G86" s="98">
        <f t="shared" si="34"/>
        <v>0.5</v>
      </c>
      <c r="H86" s="98">
        <f t="shared" si="34"/>
        <v>0.1</v>
      </c>
      <c r="I86" s="98">
        <f t="shared" si="34"/>
        <v>0.4</v>
      </c>
      <c r="J86" s="98">
        <f t="shared" si="34"/>
        <v>-0.1</v>
      </c>
      <c r="K86" s="98">
        <f t="shared" si="34"/>
        <v>0</v>
      </c>
      <c r="L86" s="98">
        <f t="shared" si="34"/>
        <v>0.2</v>
      </c>
      <c r="M86" s="98">
        <f t="shared" si="34"/>
        <v>-0.7</v>
      </c>
      <c r="N86" s="98">
        <f t="shared" si="34"/>
        <v>0.7</v>
      </c>
      <c r="O86" s="102" t="s">
        <v>13</v>
      </c>
    </row>
    <row r="87" spans="1:31" ht="12" customHeight="1">
      <c r="A87" s="59">
        <v>2017</v>
      </c>
      <c r="B87" s="85"/>
      <c r="C87" s="98">
        <f>IF(C35=0,"",ROUND(SUM(C35/N34)*100-100,1))</f>
        <v>-0.6</v>
      </c>
      <c r="D87" s="98">
        <f t="shared" ref="D87:N87" si="35">IF(D35=0,"",ROUND(SUM(D35/C35)*100-100,1))</f>
        <v>0.6</v>
      </c>
      <c r="E87" s="98">
        <f t="shared" si="35"/>
        <v>0.2</v>
      </c>
      <c r="F87" s="98">
        <f t="shared" si="35"/>
        <v>0.4</v>
      </c>
      <c r="G87" s="98">
        <f t="shared" si="35"/>
        <v>0</v>
      </c>
      <c r="H87" s="98">
        <f t="shared" si="35"/>
        <v>0.3</v>
      </c>
      <c r="I87" s="98">
        <f t="shared" si="35"/>
        <v>0.4</v>
      </c>
      <c r="J87" s="98">
        <f t="shared" si="35"/>
        <v>0.1</v>
      </c>
      <c r="K87" s="98">
        <f t="shared" si="35"/>
        <v>0.1</v>
      </c>
      <c r="L87" s="98">
        <f t="shared" si="35"/>
        <v>-0.2</v>
      </c>
      <c r="M87" s="98">
        <f t="shared" si="35"/>
        <v>-0.4</v>
      </c>
      <c r="N87" s="98">
        <f t="shared" si="35"/>
        <v>0.5</v>
      </c>
      <c r="O87" s="102" t="s">
        <v>13</v>
      </c>
    </row>
    <row r="88" spans="1:31" ht="12" customHeight="1">
      <c r="A88" s="59">
        <v>2018</v>
      </c>
      <c r="B88" s="85"/>
      <c r="C88" s="98">
        <f>IF(C36=0,"",ROUND(SUM(C36/N35)*100-100,1))</f>
        <v>-0.6</v>
      </c>
      <c r="D88" s="98">
        <f t="shared" ref="D88:N88" si="36">IF(D36=0,"",ROUND(SUM(D36/C36)*100-100,1))</f>
        <v>0.3</v>
      </c>
      <c r="E88" s="98">
        <f t="shared" si="36"/>
        <v>0.6</v>
      </c>
      <c r="F88" s="98">
        <f t="shared" si="36"/>
        <v>0.2</v>
      </c>
      <c r="G88" s="98">
        <f t="shared" si="36"/>
        <v>0.8</v>
      </c>
      <c r="H88" s="98">
        <f t="shared" si="36"/>
        <v>0.1</v>
      </c>
      <c r="I88" s="98">
        <f t="shared" si="36"/>
        <v>0.4</v>
      </c>
      <c r="J88" s="98">
        <f t="shared" si="36"/>
        <v>0.1</v>
      </c>
      <c r="K88" s="98">
        <f t="shared" si="36"/>
        <v>0.2</v>
      </c>
      <c r="L88" s="98">
        <f t="shared" si="36"/>
        <v>0.2</v>
      </c>
      <c r="M88" s="98">
        <f t="shared" si="36"/>
        <v>-0.7</v>
      </c>
      <c r="N88" s="98">
        <f t="shared" si="36"/>
        <v>0</v>
      </c>
      <c r="O88" s="102" t="s">
        <v>13</v>
      </c>
    </row>
    <row r="89" spans="1:31" ht="12" customHeight="1">
      <c r="A89" s="59">
        <v>2019</v>
      </c>
      <c r="B89" s="85"/>
      <c r="C89" s="98">
        <f>IF(C37=0,"",ROUND(SUM(C37/N36)*100-100,1))</f>
        <v>-0.8</v>
      </c>
      <c r="D89" s="98">
        <f t="shared" ref="D89:F92" si="37">IF(D37=0,"",ROUND(SUM(D37/C37)*100-100,1))</f>
        <v>0.4</v>
      </c>
      <c r="E89" s="98">
        <f t="shared" si="37"/>
        <v>0.4</v>
      </c>
      <c r="F89" s="98">
        <f t="shared" si="37"/>
        <v>1</v>
      </c>
      <c r="G89" s="98">
        <f t="shared" ref="G89:N90" si="38">IF(G37=0,"",ROUND(SUM(G37/F37)*100-100,1))</f>
        <v>0.2</v>
      </c>
      <c r="H89" s="98">
        <f t="shared" si="38"/>
        <v>0.3</v>
      </c>
      <c r="I89" s="98">
        <f t="shared" si="38"/>
        <v>0.5</v>
      </c>
      <c r="J89" s="98">
        <f t="shared" si="38"/>
        <v>-0.2</v>
      </c>
      <c r="K89" s="98">
        <f t="shared" si="38"/>
        <v>0</v>
      </c>
      <c r="L89" s="98">
        <f t="shared" si="38"/>
        <v>0.1</v>
      </c>
      <c r="M89" s="98">
        <f t="shared" si="38"/>
        <v>-0.8</v>
      </c>
      <c r="N89" s="98">
        <f t="shared" si="38"/>
        <v>0.5</v>
      </c>
      <c r="O89" s="102" t="s">
        <v>13</v>
      </c>
    </row>
    <row r="90" spans="1:31" ht="12" customHeight="1">
      <c r="A90" s="59">
        <v>2020</v>
      </c>
      <c r="B90" s="85"/>
      <c r="C90" s="98">
        <f>IF(C38=0,"",ROUND(SUM(C38/N37)*100-100,1))</f>
        <v>-0.6</v>
      </c>
      <c r="D90" s="98">
        <f t="shared" si="37"/>
        <v>0.4</v>
      </c>
      <c r="E90" s="98">
        <f t="shared" si="37"/>
        <v>0.1</v>
      </c>
      <c r="F90" s="98">
        <f t="shared" si="37"/>
        <v>0.4</v>
      </c>
      <c r="G90" s="98">
        <f t="shared" ref="G90" si="39">IF(G38=0,"",ROUND(SUM(G38/F38)*100-100,1))</f>
        <v>-0.1</v>
      </c>
      <c r="H90" s="91">
        <f t="shared" ref="H90" si="40">IF(H38=0,"",ROUND(SUM(H38/G38)*100-100,1))</f>
        <v>0.6</v>
      </c>
      <c r="I90" s="98">
        <f t="shared" ref="I90" si="41">IF(I38=0,"",ROUND(SUM(I38/H38)*100-100,1))</f>
        <v>-0.5</v>
      </c>
      <c r="J90" s="98">
        <f t="shared" ref="J90" si="42">IF(J38=0,"",ROUND(SUM(J38/I38)*100-100,1))</f>
        <v>-0.1</v>
      </c>
      <c r="K90" s="98">
        <f t="shared" si="38"/>
        <v>-0.2</v>
      </c>
      <c r="L90" s="91">
        <f t="shared" ref="L90" si="43">IF(L38=0,"",ROUND(SUM(L38/K38)*100-100,1))</f>
        <v>0.1</v>
      </c>
      <c r="M90" s="98">
        <f t="shared" si="38"/>
        <v>-0.8</v>
      </c>
      <c r="N90" s="91">
        <f t="shared" ref="N90" si="44">IF(N38=0,"",ROUND(SUM(N38/M38)*100-100,1))</f>
        <v>0.5</v>
      </c>
      <c r="O90" s="102" t="s">
        <v>13</v>
      </c>
    </row>
    <row r="91" spans="1:31" ht="2.4500000000000002" customHeight="1">
      <c r="A91" s="137"/>
      <c r="B91" s="136"/>
      <c r="C91" s="142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5"/>
      <c r="P91" s="129"/>
      <c r="Q91" s="129"/>
      <c r="R91" s="128"/>
      <c r="S91" s="128"/>
      <c r="T91" s="128"/>
      <c r="U91" s="128"/>
      <c r="V91" s="128"/>
      <c r="W91" s="128"/>
      <c r="X91" s="128"/>
      <c r="Y91" s="128"/>
      <c r="Z91" s="128"/>
      <c r="AA91" s="132"/>
      <c r="AB91" s="132"/>
      <c r="AC91" s="132"/>
      <c r="AD91" s="132"/>
      <c r="AE91" s="132"/>
    </row>
    <row r="92" spans="1:31">
      <c r="A92" s="137">
        <v>2021</v>
      </c>
      <c r="B92" s="139"/>
      <c r="C92" s="170">
        <f>IF(C40=0,"",ROUND(SUM(C40/N38)*100-100,1))</f>
        <v>0.8</v>
      </c>
      <c r="D92" s="170">
        <f t="shared" si="37"/>
        <v>0.7</v>
      </c>
      <c r="E92" s="170">
        <f t="shared" ref="E92" si="45">IF(E40=0,"",ROUND(SUM(E40/D40)*100-100,1))</f>
        <v>0.5</v>
      </c>
      <c r="F92" s="170">
        <f t="shared" ref="F92" si="46">IF(F40=0,"",ROUND(SUM(F40/E40)*100-100,1))</f>
        <v>0.7</v>
      </c>
      <c r="G92" s="170" t="str">
        <f t="shared" ref="G92" si="47">IF(G40=0,"",ROUND(SUM(G40/F40)*100-100,1))</f>
        <v/>
      </c>
      <c r="H92" s="170" t="str">
        <f t="shared" ref="H92" si="48">IF(H40=0,"",ROUND(SUM(H40/G40)*100-100,1))</f>
        <v/>
      </c>
      <c r="I92" s="170" t="str">
        <f t="shared" ref="I92" si="49">IF(I40=0,"",ROUND(SUM(I40/H40)*100-100,1))</f>
        <v/>
      </c>
      <c r="J92" s="170" t="str">
        <f t="shared" ref="J92" si="50">IF(J40=0,"",ROUND(SUM(J40/I40)*100-100,1))</f>
        <v/>
      </c>
      <c r="K92" s="170" t="str">
        <f t="shared" ref="K92" si="51">IF(K40=0,"",ROUND(SUM(K40/J40)*100-100,1))</f>
        <v/>
      </c>
      <c r="L92" s="170" t="str">
        <f t="shared" ref="L92" si="52">IF(L40=0,"",ROUND(SUM(L40/K40)*100-100,1))</f>
        <v/>
      </c>
      <c r="M92" s="170" t="str">
        <f t="shared" ref="M92" si="53">IF(M40=0,"",ROUND(SUM(M40/L40)*100-100,1))</f>
        <v/>
      </c>
      <c r="N92" s="170" t="str">
        <f t="shared" ref="N92" si="54">IF(N40=0,"",ROUND(SUM(N40/M40)*100-100,1))</f>
        <v/>
      </c>
      <c r="O92" s="102" t="s">
        <v>13</v>
      </c>
      <c r="P92" s="129"/>
      <c r="Q92" s="129"/>
      <c r="R92" s="128"/>
      <c r="S92" s="128"/>
      <c r="T92" s="128"/>
      <c r="U92" s="128"/>
      <c r="V92" s="128"/>
      <c r="W92" s="128"/>
      <c r="X92" s="128"/>
      <c r="Y92" s="128"/>
      <c r="Z92" s="128"/>
      <c r="AA92" s="132"/>
      <c r="AB92" s="132"/>
      <c r="AC92" s="132"/>
      <c r="AD92" s="132"/>
      <c r="AE92" s="132"/>
    </row>
  </sheetData>
  <mergeCells count="1">
    <mergeCell ref="A1:O1"/>
  </mergeCells>
  <pageMargins left="0.78740157480314965" right="0.78740157480314965" top="0.59055118110236227" bottom="0.78740157480314965" header="0.19685039370078741" footer="0.15748031496062992"/>
  <pageSetup paperSize="9" scale="84" orientation="portrait" r:id="rId1"/>
  <headerFooter alignWithMargins="0">
    <oddFooter>&amp;C5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zoomScaleNormal="100" workbookViewId="0">
      <selection activeCell="Q1" sqref="Q1"/>
    </sheetView>
  </sheetViews>
  <sheetFormatPr baseColWidth="10" defaultColWidth="11.42578125" defaultRowHeight="12.75"/>
  <cols>
    <col min="1" max="1" width="6.28515625" style="46" customWidth="1"/>
    <col min="2" max="2" width="0.85546875" style="46" customWidth="1"/>
    <col min="3" max="5" width="6.85546875" style="46" customWidth="1"/>
    <col min="6" max="6" width="7" style="46" customWidth="1"/>
    <col min="7" max="14" width="6.85546875" style="46" customWidth="1"/>
    <col min="15" max="15" width="7" style="46" customWidth="1"/>
    <col min="16" max="16" width="0.28515625" style="46" customWidth="1"/>
    <col min="17" max="17" width="11.42578125" style="46"/>
    <col min="18" max="26" width="11.42578125" style="38" customWidth="1"/>
    <col min="27" max="31" width="11.42578125" style="70" customWidth="1"/>
    <col min="32" max="16384" width="11.42578125" style="46"/>
  </cols>
  <sheetData>
    <row r="1" spans="1:31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31" s="5" customFormat="1" ht="12"/>
    <row r="3" spans="1:31" s="30" customFormat="1">
      <c r="A3" s="63" t="s">
        <v>49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31" ht="9.9499999999999993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31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31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31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31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31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31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31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1" s="30" customFormat="1">
      <c r="C15" s="36" t="s">
        <v>23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1:31" s="80" customFormat="1">
      <c r="A16" s="30"/>
      <c r="B16" s="30"/>
      <c r="C16" s="42" t="s">
        <v>43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R16" s="38"/>
      <c r="S16" s="38"/>
      <c r="T16" s="38"/>
      <c r="U16" s="38"/>
      <c r="V16" s="38"/>
      <c r="W16" s="38"/>
      <c r="X16" s="38"/>
      <c r="Y16" s="38"/>
      <c r="Z16" s="38"/>
      <c r="AA16" s="70"/>
      <c r="AB16" s="70"/>
      <c r="AC16" s="70"/>
      <c r="AD16" s="70"/>
      <c r="AE16" s="70"/>
    </row>
    <row r="17" spans="1:31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R17" s="44"/>
      <c r="S17" s="44"/>
      <c r="T17" s="44"/>
      <c r="U17" s="44"/>
      <c r="V17" s="44"/>
      <c r="W17" s="44"/>
      <c r="X17" s="44"/>
      <c r="Y17" s="44"/>
      <c r="Z17" s="44"/>
      <c r="AA17" s="72"/>
      <c r="AB17" s="72"/>
      <c r="AC17" s="72"/>
      <c r="AD17" s="72"/>
      <c r="AE17" s="72"/>
    </row>
    <row r="18" spans="1:31" ht="12.6" customHeight="1">
      <c r="A18" s="59">
        <v>2016</v>
      </c>
      <c r="B18" s="59"/>
      <c r="C18" s="103">
        <v>100</v>
      </c>
      <c r="D18" s="104">
        <v>100.7</v>
      </c>
      <c r="E18" s="104">
        <v>101.1</v>
      </c>
      <c r="F18" s="104">
        <v>101.4</v>
      </c>
      <c r="G18" s="104">
        <v>100.7</v>
      </c>
      <c r="H18" s="104">
        <v>100.3</v>
      </c>
      <c r="I18" s="104">
        <v>100.7</v>
      </c>
      <c r="J18" s="104">
        <v>100.2</v>
      </c>
      <c r="K18" s="104">
        <v>100.4</v>
      </c>
      <c r="L18" s="104">
        <v>100.4</v>
      </c>
      <c r="M18" s="104">
        <v>101.5</v>
      </c>
      <c r="N18" s="104">
        <v>102.3</v>
      </c>
      <c r="O18" s="104">
        <f>AVERAGE(C18:N18)</f>
        <v>100.80833333333334</v>
      </c>
      <c r="Q18" s="81"/>
    </row>
    <row r="19" spans="1:31" ht="12.6" customHeight="1">
      <c r="A19" s="59">
        <v>2017</v>
      </c>
      <c r="B19" s="59"/>
      <c r="C19" s="103">
        <v>103.2</v>
      </c>
      <c r="D19" s="104">
        <v>105.2</v>
      </c>
      <c r="E19" s="104">
        <v>103.4</v>
      </c>
      <c r="F19" s="104">
        <v>102.9</v>
      </c>
      <c r="G19" s="104">
        <v>102.9</v>
      </c>
      <c r="H19" s="104">
        <v>102.7</v>
      </c>
      <c r="I19" s="104">
        <v>103</v>
      </c>
      <c r="J19" s="104">
        <v>102.9</v>
      </c>
      <c r="K19" s="104">
        <v>103.4</v>
      </c>
      <c r="L19" s="104">
        <v>104.2</v>
      </c>
      <c r="M19" s="104">
        <v>104.3</v>
      </c>
      <c r="N19" s="104">
        <v>105</v>
      </c>
      <c r="O19" s="104">
        <f>AVERAGE(C19:N19)</f>
        <v>103.59166666666665</v>
      </c>
      <c r="Q19" s="81"/>
    </row>
    <row r="20" spans="1:31" ht="12.6" customHeight="1">
      <c r="A20" s="59">
        <v>2018</v>
      </c>
      <c r="B20" s="59"/>
      <c r="C20" s="103">
        <v>105.9</v>
      </c>
      <c r="D20" s="104">
        <v>105.8</v>
      </c>
      <c r="E20" s="104">
        <v>106.1</v>
      </c>
      <c r="F20" s="104">
        <v>106.1</v>
      </c>
      <c r="G20" s="104">
        <v>106.2</v>
      </c>
      <c r="H20" s="104">
        <v>106.1</v>
      </c>
      <c r="I20" s="104">
        <v>105.6</v>
      </c>
      <c r="J20" s="104">
        <v>105.3</v>
      </c>
      <c r="K20" s="104">
        <v>106.3</v>
      </c>
      <c r="L20" s="104">
        <v>106.1</v>
      </c>
      <c r="M20" s="104">
        <v>105.9</v>
      </c>
      <c r="N20" s="104">
        <v>106.1</v>
      </c>
      <c r="O20" s="104">
        <f>AVERAGE(C20:N20)</f>
        <v>105.95833333333333</v>
      </c>
      <c r="Q20" s="81"/>
    </row>
    <row r="21" spans="1:31" ht="12.6" customHeight="1">
      <c r="A21" s="59">
        <v>2019</v>
      </c>
      <c r="B21" s="59"/>
      <c r="C21" s="103">
        <v>106.6</v>
      </c>
      <c r="D21" s="104">
        <v>107.2</v>
      </c>
      <c r="E21" s="104">
        <v>106.6</v>
      </c>
      <c r="F21" s="104">
        <v>106.6</v>
      </c>
      <c r="G21" s="104">
        <v>107.1</v>
      </c>
      <c r="H21" s="104">
        <v>107.2</v>
      </c>
      <c r="I21" s="104">
        <v>107.5</v>
      </c>
      <c r="J21" s="104">
        <v>107.7</v>
      </c>
      <c r="K21" s="104">
        <v>107.5</v>
      </c>
      <c r="L21" s="104">
        <v>107.1</v>
      </c>
      <c r="M21" s="104">
        <v>107.6</v>
      </c>
      <c r="N21" s="104">
        <v>108.1</v>
      </c>
      <c r="O21" s="104">
        <f>AVERAGE(C21:N21)</f>
        <v>107.23333333333333</v>
      </c>
    </row>
    <row r="22" spans="1:31" ht="12.6" customHeight="1">
      <c r="A22" s="59">
        <v>2020</v>
      </c>
      <c r="B22" s="59"/>
      <c r="C22" s="103">
        <v>109.2</v>
      </c>
      <c r="D22" s="104">
        <v>110.5</v>
      </c>
      <c r="E22" s="104">
        <v>110.4</v>
      </c>
      <c r="F22" s="104">
        <v>111.5</v>
      </c>
      <c r="G22" s="104">
        <v>111.6</v>
      </c>
      <c r="H22" s="104">
        <v>111.6</v>
      </c>
      <c r="I22" s="104">
        <v>108.6</v>
      </c>
      <c r="J22" s="104">
        <v>108.4</v>
      </c>
      <c r="K22" s="104">
        <v>108.1</v>
      </c>
      <c r="L22" s="104">
        <v>108.5</v>
      </c>
      <c r="M22" s="104">
        <v>108.9</v>
      </c>
      <c r="N22" s="104">
        <v>108.5</v>
      </c>
      <c r="O22" s="104">
        <v>109.7</v>
      </c>
    </row>
    <row r="23" spans="1:31" s="135" customFormat="1" ht="12.6" customHeight="1">
      <c r="A23" s="147">
        <v>2021</v>
      </c>
      <c r="B23" s="147"/>
      <c r="C23" s="103">
        <v>111.3</v>
      </c>
      <c r="D23" s="225">
        <v>112.1</v>
      </c>
      <c r="E23" s="225">
        <v>112.2</v>
      </c>
      <c r="F23" s="225">
        <v>113.6</v>
      </c>
      <c r="G23" s="225"/>
      <c r="H23" s="225"/>
      <c r="I23" s="225"/>
      <c r="J23" s="225"/>
      <c r="K23" s="225"/>
      <c r="L23" s="225"/>
      <c r="M23" s="225"/>
      <c r="N23" s="225"/>
      <c r="O23" s="225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</row>
    <row r="24" spans="1:31" ht="5.0999999999999996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31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31" ht="5.0999999999999996" customHeight="1"/>
    <row r="27" spans="1:31" ht="12" customHeight="1">
      <c r="A27" s="59">
        <v>2017</v>
      </c>
      <c r="B27" s="59"/>
      <c r="C27" s="101">
        <v>0.6</v>
      </c>
      <c r="D27" s="98">
        <v>0.5</v>
      </c>
      <c r="E27" s="98">
        <v>0.9</v>
      </c>
      <c r="F27" s="98">
        <v>0.5</v>
      </c>
      <c r="G27" s="98">
        <v>-0.1</v>
      </c>
      <c r="H27" s="98">
        <v>0.1</v>
      </c>
      <c r="I27" s="98">
        <v>1.2</v>
      </c>
      <c r="J27" s="98">
        <v>1</v>
      </c>
      <c r="K27" s="98">
        <v>0.7</v>
      </c>
      <c r="L27" s="98">
        <v>0.4</v>
      </c>
      <c r="M27" s="98">
        <v>1.4</v>
      </c>
      <c r="N27" s="98">
        <v>2.5</v>
      </c>
      <c r="O27" s="98">
        <v>0.8</v>
      </c>
    </row>
    <row r="28" spans="1:31" ht="12" customHeight="1">
      <c r="A28" s="59">
        <v>2018</v>
      </c>
      <c r="B28" s="59"/>
      <c r="C28" s="101">
        <f t="shared" ref="C28:O28" si="0">IF(C20=0,"",ROUND(SUM(C20/C19)*100-100,1))</f>
        <v>2.6</v>
      </c>
      <c r="D28" s="98">
        <f t="shared" si="0"/>
        <v>0.6</v>
      </c>
      <c r="E28" s="98">
        <f t="shared" si="0"/>
        <v>2.6</v>
      </c>
      <c r="F28" s="98">
        <f t="shared" si="0"/>
        <v>3.1</v>
      </c>
      <c r="G28" s="98">
        <f t="shared" si="0"/>
        <v>3.2</v>
      </c>
      <c r="H28" s="98">
        <f t="shared" si="0"/>
        <v>3.3</v>
      </c>
      <c r="I28" s="98">
        <f t="shared" si="0"/>
        <v>2.5</v>
      </c>
      <c r="J28" s="98">
        <f t="shared" si="0"/>
        <v>2.2999999999999998</v>
      </c>
      <c r="K28" s="98">
        <f t="shared" si="0"/>
        <v>2.8</v>
      </c>
      <c r="L28" s="98">
        <f t="shared" si="0"/>
        <v>1.8</v>
      </c>
      <c r="M28" s="98">
        <f t="shared" si="0"/>
        <v>1.5</v>
      </c>
      <c r="N28" s="98">
        <f t="shared" si="0"/>
        <v>1</v>
      </c>
      <c r="O28" s="98">
        <f t="shared" si="0"/>
        <v>2.2999999999999998</v>
      </c>
    </row>
    <row r="29" spans="1:31" ht="12" customHeight="1">
      <c r="A29" s="59">
        <v>2019</v>
      </c>
      <c r="B29" s="59"/>
      <c r="C29" s="101">
        <f t="shared" ref="C29:O29" si="1">IF(C21=0,"",ROUND(SUM(C21/C20)*100-100,1))</f>
        <v>0.7</v>
      </c>
      <c r="D29" s="98">
        <f t="shared" si="1"/>
        <v>1.3</v>
      </c>
      <c r="E29" s="98">
        <f t="shared" si="1"/>
        <v>0.5</v>
      </c>
      <c r="F29" s="98">
        <f t="shared" si="1"/>
        <v>0.5</v>
      </c>
      <c r="G29" s="98">
        <f t="shared" si="1"/>
        <v>0.8</v>
      </c>
      <c r="H29" s="98">
        <f t="shared" si="1"/>
        <v>1</v>
      </c>
      <c r="I29" s="98">
        <f t="shared" si="1"/>
        <v>1.8</v>
      </c>
      <c r="J29" s="98">
        <f t="shared" si="1"/>
        <v>2.2999999999999998</v>
      </c>
      <c r="K29" s="98">
        <f t="shared" si="1"/>
        <v>1.1000000000000001</v>
      </c>
      <c r="L29" s="98">
        <f t="shared" si="1"/>
        <v>0.9</v>
      </c>
      <c r="M29" s="98">
        <f t="shared" si="1"/>
        <v>1.6</v>
      </c>
      <c r="N29" s="98">
        <f t="shared" si="1"/>
        <v>1.9</v>
      </c>
      <c r="O29" s="98">
        <f t="shared" si="1"/>
        <v>1.2</v>
      </c>
    </row>
    <row r="30" spans="1:31" ht="12" customHeight="1">
      <c r="A30" s="59">
        <v>2020</v>
      </c>
      <c r="B30" s="59"/>
      <c r="C30" s="101">
        <f t="shared" ref="C30:O31" si="2">IF(C22=0,"",ROUND(SUM(C22/C21)*100-100,1))</f>
        <v>2.4</v>
      </c>
      <c r="D30" s="98">
        <f t="shared" si="2"/>
        <v>3.1</v>
      </c>
      <c r="E30" s="98">
        <f t="shared" si="2"/>
        <v>3.6</v>
      </c>
      <c r="F30" s="98">
        <f t="shared" si="2"/>
        <v>4.5999999999999996</v>
      </c>
      <c r="G30" s="98">
        <f t="shared" si="2"/>
        <v>4.2</v>
      </c>
      <c r="H30" s="98">
        <f t="shared" si="2"/>
        <v>4.0999999999999996</v>
      </c>
      <c r="I30" s="98">
        <f t="shared" si="2"/>
        <v>1</v>
      </c>
      <c r="J30" s="98">
        <f t="shared" si="2"/>
        <v>0.6</v>
      </c>
      <c r="K30" s="98">
        <f t="shared" si="2"/>
        <v>0.6</v>
      </c>
      <c r="L30" s="98">
        <f t="shared" si="2"/>
        <v>1.3</v>
      </c>
      <c r="M30" s="98">
        <f t="shared" si="2"/>
        <v>1.2</v>
      </c>
      <c r="N30" s="98">
        <f t="shared" si="2"/>
        <v>0.4</v>
      </c>
      <c r="O30" s="98">
        <f>IF(O22=0,"",ROUND(SUM(O22/O21)*100-100,1))</f>
        <v>2.2999999999999998</v>
      </c>
    </row>
    <row r="31" spans="1:31" s="135" customFormat="1" ht="12" customHeight="1">
      <c r="A31" s="149">
        <v>2021</v>
      </c>
      <c r="B31" s="149"/>
      <c r="C31" s="150">
        <v>1.9</v>
      </c>
      <c r="D31" s="170">
        <f t="shared" si="2"/>
        <v>1.4</v>
      </c>
      <c r="E31" s="170">
        <f t="shared" si="2"/>
        <v>1.6</v>
      </c>
      <c r="F31" s="170">
        <f t="shared" si="2"/>
        <v>1.9</v>
      </c>
      <c r="G31" s="170" t="str">
        <f t="shared" si="2"/>
        <v/>
      </c>
      <c r="H31" s="170" t="str">
        <f t="shared" si="2"/>
        <v/>
      </c>
      <c r="I31" s="170" t="str">
        <f t="shared" si="2"/>
        <v/>
      </c>
      <c r="J31" s="170" t="str">
        <f t="shared" si="2"/>
        <v/>
      </c>
      <c r="K31" s="170" t="str">
        <f t="shared" si="2"/>
        <v/>
      </c>
      <c r="L31" s="170" t="str">
        <f t="shared" si="2"/>
        <v/>
      </c>
      <c r="M31" s="170" t="str">
        <f t="shared" si="2"/>
        <v/>
      </c>
      <c r="N31" s="170" t="str">
        <f t="shared" si="2"/>
        <v/>
      </c>
      <c r="O31" s="170" t="str">
        <f t="shared" si="2"/>
        <v/>
      </c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</row>
    <row r="32" spans="1:31" ht="5.0999999999999996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31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1:31" ht="5.0999999999999996" customHeight="1"/>
    <row r="35" spans="1:31">
      <c r="A35" s="59">
        <v>2016</v>
      </c>
      <c r="C35" s="101">
        <f>C18/100*100-100</f>
        <v>0</v>
      </c>
      <c r="D35" s="98">
        <f>IF(D18=0,"",ROUND(SUM(D18/C18)*100-100,1))</f>
        <v>0.7</v>
      </c>
      <c r="E35" s="98">
        <f t="shared" ref="E35:N35" si="3">IF(E18=0,"",ROUND(SUM(E18/D18)*100-100,1))</f>
        <v>0.4</v>
      </c>
      <c r="F35" s="98">
        <f t="shared" si="3"/>
        <v>0.3</v>
      </c>
      <c r="G35" s="98">
        <f t="shared" si="3"/>
        <v>-0.7</v>
      </c>
      <c r="H35" s="98">
        <f t="shared" si="3"/>
        <v>-0.4</v>
      </c>
      <c r="I35" s="98">
        <f t="shared" si="3"/>
        <v>0.4</v>
      </c>
      <c r="J35" s="98">
        <f t="shared" si="3"/>
        <v>-0.5</v>
      </c>
      <c r="K35" s="98">
        <f t="shared" si="3"/>
        <v>0.2</v>
      </c>
      <c r="L35" s="98">
        <f t="shared" si="3"/>
        <v>0</v>
      </c>
      <c r="M35" s="98">
        <f t="shared" si="3"/>
        <v>1.1000000000000001</v>
      </c>
      <c r="N35" s="98">
        <f t="shared" si="3"/>
        <v>0.8</v>
      </c>
      <c r="O35" s="91" t="s">
        <v>13</v>
      </c>
    </row>
    <row r="36" spans="1:31" ht="12" customHeight="1">
      <c r="A36" s="59">
        <v>2017</v>
      </c>
      <c r="B36" s="59"/>
      <c r="C36" s="101">
        <f>IF(C19=0,"",ROUND(SUM(C19/N18)*100-100,1))</f>
        <v>0.9</v>
      </c>
      <c r="D36" s="98">
        <f t="shared" ref="D36:N36" si="4">IF(D19=0,"",ROUND(SUM(D19/C19)*100-100,1))</f>
        <v>1.9</v>
      </c>
      <c r="E36" s="98">
        <f t="shared" si="4"/>
        <v>-1.7</v>
      </c>
      <c r="F36" s="98">
        <f t="shared" si="4"/>
        <v>-0.5</v>
      </c>
      <c r="G36" s="98">
        <f t="shared" si="4"/>
        <v>0</v>
      </c>
      <c r="H36" s="98">
        <f t="shared" si="4"/>
        <v>-0.2</v>
      </c>
      <c r="I36" s="98">
        <f t="shared" si="4"/>
        <v>0.3</v>
      </c>
      <c r="J36" s="98">
        <f t="shared" si="4"/>
        <v>-0.1</v>
      </c>
      <c r="K36" s="98">
        <f t="shared" si="4"/>
        <v>0.5</v>
      </c>
      <c r="L36" s="98">
        <f t="shared" si="4"/>
        <v>0.8</v>
      </c>
      <c r="M36" s="98">
        <f t="shared" si="4"/>
        <v>0.1</v>
      </c>
      <c r="N36" s="98">
        <f t="shared" si="4"/>
        <v>0.7</v>
      </c>
      <c r="O36" s="91" t="s">
        <v>13</v>
      </c>
    </row>
    <row r="37" spans="1:31" ht="12" customHeight="1">
      <c r="A37" s="59">
        <v>2018</v>
      </c>
      <c r="B37" s="59"/>
      <c r="C37" s="101">
        <f>IF(C20=0,"",ROUND(SUM(C20/N19)*100-100,1))</f>
        <v>0.9</v>
      </c>
      <c r="D37" s="98">
        <f t="shared" ref="D37:N37" si="5">IF(D20=0,"",ROUND(SUM(D20/C20)*100-100,1))</f>
        <v>-0.1</v>
      </c>
      <c r="E37" s="98">
        <f t="shared" si="5"/>
        <v>0.3</v>
      </c>
      <c r="F37" s="98">
        <f t="shared" si="5"/>
        <v>0</v>
      </c>
      <c r="G37" s="98">
        <f t="shared" si="5"/>
        <v>0.1</v>
      </c>
      <c r="H37" s="98">
        <f t="shared" si="5"/>
        <v>-0.1</v>
      </c>
      <c r="I37" s="98">
        <f t="shared" si="5"/>
        <v>-0.5</v>
      </c>
      <c r="J37" s="98">
        <f t="shared" si="5"/>
        <v>-0.3</v>
      </c>
      <c r="K37" s="98">
        <f t="shared" si="5"/>
        <v>0.9</v>
      </c>
      <c r="L37" s="98">
        <f t="shared" si="5"/>
        <v>-0.2</v>
      </c>
      <c r="M37" s="98">
        <f t="shared" si="5"/>
        <v>-0.2</v>
      </c>
      <c r="N37" s="98">
        <f t="shared" si="5"/>
        <v>0.2</v>
      </c>
      <c r="O37" s="91" t="s">
        <v>13</v>
      </c>
    </row>
    <row r="38" spans="1:31" ht="12" customHeight="1">
      <c r="A38" s="59">
        <v>2019</v>
      </c>
      <c r="B38" s="59"/>
      <c r="C38" s="101">
        <f>IF(C21=0,"",ROUND(SUM(C21/N20)*100-100,1))</f>
        <v>0.5</v>
      </c>
      <c r="D38" s="98">
        <f t="shared" ref="D38:N38" si="6">IF(D21=0,"",ROUND(SUM(D21/C21)*100-100,1))</f>
        <v>0.6</v>
      </c>
      <c r="E38" s="98">
        <f t="shared" si="6"/>
        <v>-0.6</v>
      </c>
      <c r="F38" s="98">
        <f t="shared" si="6"/>
        <v>0</v>
      </c>
      <c r="G38" s="98">
        <f t="shared" si="6"/>
        <v>0.5</v>
      </c>
      <c r="H38" s="98">
        <f t="shared" si="6"/>
        <v>0.1</v>
      </c>
      <c r="I38" s="98">
        <f t="shared" si="6"/>
        <v>0.3</v>
      </c>
      <c r="J38" s="98">
        <f t="shared" si="6"/>
        <v>0.2</v>
      </c>
      <c r="K38" s="98">
        <f t="shared" si="6"/>
        <v>-0.2</v>
      </c>
      <c r="L38" s="98">
        <f t="shared" si="6"/>
        <v>-0.4</v>
      </c>
      <c r="M38" s="98">
        <f t="shared" si="6"/>
        <v>0.5</v>
      </c>
      <c r="N38" s="98">
        <f t="shared" si="6"/>
        <v>0.5</v>
      </c>
      <c r="O38" s="91" t="s">
        <v>13</v>
      </c>
    </row>
    <row r="39" spans="1:31" ht="12" customHeight="1">
      <c r="A39" s="59">
        <v>2020</v>
      </c>
      <c r="B39" s="59"/>
      <c r="C39" s="101">
        <f>IF(C22=0,"",ROUND(SUM(C22/N21)*100-100,1))</f>
        <v>1</v>
      </c>
      <c r="D39" s="98">
        <f t="shared" ref="D39:N40" si="7">IF(D22=0,"",ROUND(SUM(D22/C22)*100-100,1))</f>
        <v>1.2</v>
      </c>
      <c r="E39" s="98">
        <f t="shared" si="7"/>
        <v>-0.1</v>
      </c>
      <c r="F39" s="98">
        <f t="shared" si="7"/>
        <v>1</v>
      </c>
      <c r="G39" s="98">
        <f t="shared" si="7"/>
        <v>0.1</v>
      </c>
      <c r="H39" s="98">
        <f t="shared" si="7"/>
        <v>0</v>
      </c>
      <c r="I39" s="98">
        <f t="shared" si="7"/>
        <v>-2.7</v>
      </c>
      <c r="J39" s="98">
        <f t="shared" si="7"/>
        <v>-0.2</v>
      </c>
      <c r="K39" s="98">
        <f t="shared" si="7"/>
        <v>-0.3</v>
      </c>
      <c r="L39" s="98">
        <f t="shared" si="7"/>
        <v>0.4</v>
      </c>
      <c r="M39" s="98">
        <f t="shared" si="7"/>
        <v>0.4</v>
      </c>
      <c r="N39" s="98">
        <f t="shared" si="7"/>
        <v>-0.4</v>
      </c>
      <c r="O39" s="91" t="s">
        <v>13</v>
      </c>
    </row>
    <row r="40" spans="1:31" s="135" customFormat="1" ht="12" customHeight="1">
      <c r="A40" s="154">
        <v>2021</v>
      </c>
      <c r="B40" s="154"/>
      <c r="C40" s="171">
        <f>IF(C23=0,"",ROUND(SUM(C23/N22)*100-100,1))</f>
        <v>2.6</v>
      </c>
      <c r="D40" s="170">
        <f t="shared" si="7"/>
        <v>0.7</v>
      </c>
      <c r="E40" s="170">
        <f t="shared" ref="E40" si="8">IF(E23=0,"",ROUND(SUM(E23/D23)*100-100,1))</f>
        <v>0.1</v>
      </c>
      <c r="F40" s="170">
        <f t="shared" ref="F40" si="9">IF(F23=0,"",ROUND(SUM(F23/E23)*100-100,1))</f>
        <v>1.2</v>
      </c>
      <c r="G40" s="170" t="str">
        <f t="shared" ref="G40" si="10">IF(G23=0,"",ROUND(SUM(G23/F23)*100-100,1))</f>
        <v/>
      </c>
      <c r="H40" s="170" t="str">
        <f t="shared" ref="H40" si="11">IF(H23=0,"",ROUND(SUM(H23/G23)*100-100,1))</f>
        <v/>
      </c>
      <c r="I40" s="170" t="str">
        <f t="shared" ref="I40" si="12">IF(I23=0,"",ROUND(SUM(I23/H23)*100-100,1))</f>
        <v/>
      </c>
      <c r="J40" s="170" t="str">
        <f t="shared" ref="J40" si="13">IF(J23=0,"",ROUND(SUM(J23/I23)*100-100,1))</f>
        <v/>
      </c>
      <c r="K40" s="170" t="str">
        <f t="shared" ref="K40" si="14">IF(K23=0,"",ROUND(SUM(K23/J23)*100-100,1))</f>
        <v/>
      </c>
      <c r="L40" s="170" t="str">
        <f t="shared" ref="L40" si="15">IF(L23=0,"",ROUND(SUM(L23/K23)*100-100,1))</f>
        <v/>
      </c>
      <c r="M40" s="170" t="str">
        <f t="shared" ref="M40" si="16">IF(M23=0,"",ROUND(SUM(M23/L23)*100-100,1))</f>
        <v/>
      </c>
      <c r="N40" s="170" t="str">
        <f t="shared" ref="N40" si="17">IF(N23=0,"",ROUND(SUM(N23/M23)*100-100,1))</f>
        <v/>
      </c>
      <c r="O40" s="246" t="s">
        <v>13</v>
      </c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</row>
    <row r="41" spans="1:31" ht="6.95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1:31" s="37" customFormat="1">
      <c r="C42" s="63" t="s">
        <v>47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38"/>
      <c r="S42" s="38"/>
      <c r="T42" s="38"/>
      <c r="U42" s="38"/>
      <c r="V42" s="38"/>
      <c r="W42" s="38"/>
      <c r="X42" s="38"/>
      <c r="Y42" s="38"/>
      <c r="Z42" s="38"/>
      <c r="AA42" s="70"/>
      <c r="AB42" s="70"/>
      <c r="AC42" s="70"/>
      <c r="AD42" s="70"/>
      <c r="AE42" s="70"/>
    </row>
    <row r="43" spans="1:31" s="80" customFormat="1">
      <c r="A43" s="30"/>
      <c r="B43" s="30"/>
      <c r="C43" s="42" t="s">
        <v>57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R43" s="38"/>
      <c r="S43" s="38"/>
      <c r="T43" s="38"/>
      <c r="U43" s="38"/>
      <c r="V43" s="38"/>
      <c r="W43" s="38"/>
      <c r="X43" s="38"/>
      <c r="Y43" s="38"/>
      <c r="Z43" s="38"/>
      <c r="AA43" s="70"/>
      <c r="AB43" s="70"/>
      <c r="AC43" s="70"/>
      <c r="AD43" s="70"/>
      <c r="AE43" s="70"/>
    </row>
    <row r="44" spans="1:31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44"/>
      <c r="S44" s="44"/>
      <c r="T44" s="44"/>
      <c r="U44" s="44"/>
      <c r="V44" s="44"/>
      <c r="W44" s="44"/>
      <c r="X44" s="44"/>
      <c r="Y44" s="44"/>
      <c r="Z44" s="44"/>
      <c r="AA44" s="72"/>
      <c r="AB44" s="72"/>
      <c r="AC44" s="72"/>
      <c r="AD44" s="72"/>
      <c r="AE44" s="72"/>
    </row>
    <row r="45" spans="1:31" ht="12.6" customHeight="1">
      <c r="A45" s="59">
        <v>2016</v>
      </c>
      <c r="B45" s="59"/>
      <c r="C45" s="103">
        <v>101.1</v>
      </c>
      <c r="D45" s="104">
        <v>100.9</v>
      </c>
      <c r="E45" s="104">
        <v>101.1</v>
      </c>
      <c r="F45" s="104">
        <v>101.9</v>
      </c>
      <c r="G45" s="104">
        <v>102.3</v>
      </c>
      <c r="H45" s="104">
        <v>102.6</v>
      </c>
      <c r="I45" s="104">
        <v>102.6</v>
      </c>
      <c r="J45" s="104">
        <v>102.7</v>
      </c>
      <c r="K45" s="104">
        <v>103</v>
      </c>
      <c r="L45" s="104">
        <v>102.9</v>
      </c>
      <c r="M45" s="104">
        <v>102.9</v>
      </c>
      <c r="N45" s="104">
        <v>102.9</v>
      </c>
      <c r="O45" s="104">
        <v>102.2</v>
      </c>
      <c r="Q45" s="81"/>
    </row>
    <row r="46" spans="1:31" ht="12.6" customHeight="1">
      <c r="A46" s="59">
        <v>2017</v>
      </c>
      <c r="B46" s="59"/>
      <c r="C46" s="103">
        <v>103</v>
      </c>
      <c r="D46" s="104">
        <v>103.1</v>
      </c>
      <c r="E46" s="104">
        <v>103.1</v>
      </c>
      <c r="F46" s="104">
        <v>104</v>
      </c>
      <c r="G46" s="104">
        <v>104.5</v>
      </c>
      <c r="H46" s="104">
        <v>105.1</v>
      </c>
      <c r="I46" s="104">
        <v>105.4</v>
      </c>
      <c r="J46" s="104">
        <v>105.5</v>
      </c>
      <c r="K46" s="104">
        <v>105.5</v>
      </c>
      <c r="L46" s="104">
        <v>105.7</v>
      </c>
      <c r="M46" s="104">
        <v>105.8</v>
      </c>
      <c r="N46" s="104">
        <v>106</v>
      </c>
      <c r="O46" s="104">
        <v>104.7</v>
      </c>
      <c r="Q46" s="81"/>
    </row>
    <row r="47" spans="1:31" ht="12.6" customHeight="1">
      <c r="A47" s="59">
        <v>2018</v>
      </c>
      <c r="B47" s="59"/>
      <c r="C47" s="103">
        <v>106</v>
      </c>
      <c r="D47" s="104">
        <v>106.2</v>
      </c>
      <c r="E47" s="104">
        <v>106.5</v>
      </c>
      <c r="F47" s="104">
        <v>107.8</v>
      </c>
      <c r="G47" s="104">
        <v>108</v>
      </c>
      <c r="H47" s="104">
        <v>108.7</v>
      </c>
      <c r="I47" s="104">
        <v>108.8</v>
      </c>
      <c r="J47" s="104">
        <v>108.8</v>
      </c>
      <c r="K47" s="104">
        <v>108.7</v>
      </c>
      <c r="L47" s="104">
        <v>109.1</v>
      </c>
      <c r="M47" s="104">
        <v>108.9</v>
      </c>
      <c r="N47" s="104">
        <v>108.7</v>
      </c>
      <c r="O47" s="104">
        <v>108</v>
      </c>
      <c r="Q47" s="81"/>
    </row>
    <row r="48" spans="1:31" ht="12.6" customHeight="1">
      <c r="A48" s="59">
        <v>2019</v>
      </c>
      <c r="B48" s="59"/>
      <c r="C48" s="103">
        <v>108.9</v>
      </c>
      <c r="D48" s="104">
        <v>109</v>
      </c>
      <c r="E48" s="104">
        <v>109.7</v>
      </c>
      <c r="F48" s="104">
        <v>110.5</v>
      </c>
      <c r="G48" s="104">
        <v>110.9</v>
      </c>
      <c r="H48" s="104">
        <v>111</v>
      </c>
      <c r="I48" s="104">
        <v>111.1</v>
      </c>
      <c r="J48" s="104">
        <v>111.1</v>
      </c>
      <c r="K48" s="104">
        <v>111.5</v>
      </c>
      <c r="L48" s="104">
        <v>111.8</v>
      </c>
      <c r="M48" s="104">
        <v>111.8</v>
      </c>
      <c r="N48" s="104">
        <v>111.5</v>
      </c>
      <c r="O48" s="104">
        <v>110.7</v>
      </c>
    </row>
    <row r="49" spans="1:31" ht="12.6" customHeight="1">
      <c r="A49" s="59">
        <v>2020</v>
      </c>
      <c r="B49" s="59"/>
      <c r="C49" s="103">
        <v>111.9</v>
      </c>
      <c r="D49" s="104">
        <v>111.9</v>
      </c>
      <c r="E49" s="104">
        <v>111.7</v>
      </c>
      <c r="F49" s="104">
        <v>113.3</v>
      </c>
      <c r="G49" s="104">
        <v>114.1</v>
      </c>
      <c r="H49" s="104">
        <v>115.3</v>
      </c>
      <c r="I49" s="104">
        <v>114.6</v>
      </c>
      <c r="J49" s="104">
        <v>114.5</v>
      </c>
      <c r="K49" s="104">
        <v>114.6</v>
      </c>
      <c r="L49" s="104">
        <v>114.5</v>
      </c>
      <c r="M49" s="104">
        <v>113.7</v>
      </c>
      <c r="N49" s="104">
        <v>113.4</v>
      </c>
      <c r="O49" s="104">
        <v>113.6</v>
      </c>
    </row>
    <row r="50" spans="1:31" s="135" customFormat="1" ht="12.6" customHeight="1">
      <c r="A50" s="159">
        <v>2021</v>
      </c>
      <c r="B50" s="159"/>
      <c r="C50" s="103">
        <v>114.3</v>
      </c>
      <c r="D50" s="225">
        <v>114.8</v>
      </c>
      <c r="E50" s="225">
        <v>115.1</v>
      </c>
      <c r="F50" s="225">
        <v>116.8</v>
      </c>
      <c r="G50" s="225"/>
      <c r="H50" s="225"/>
      <c r="I50" s="225"/>
      <c r="J50" s="225"/>
      <c r="K50" s="225"/>
      <c r="L50" s="225"/>
      <c r="M50" s="225"/>
      <c r="N50" s="225"/>
      <c r="O50" s="225"/>
      <c r="P50" s="156"/>
      <c r="Q50" s="153"/>
      <c r="R50" s="152"/>
      <c r="S50" s="152"/>
      <c r="T50" s="152"/>
      <c r="U50" s="152"/>
      <c r="V50" s="152"/>
      <c r="W50" s="152"/>
      <c r="X50" s="152"/>
      <c r="Y50" s="152"/>
      <c r="Z50" s="152"/>
      <c r="AA50" s="155"/>
      <c r="AB50" s="155"/>
      <c r="AC50" s="155"/>
      <c r="AD50" s="155"/>
      <c r="AE50" s="155"/>
    </row>
    <row r="51" spans="1:31" ht="5.0999999999999996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31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1:31" ht="5.0999999999999996" customHeight="1"/>
    <row r="54" spans="1:31" ht="12" customHeight="1">
      <c r="A54" s="59">
        <v>2017</v>
      </c>
      <c r="B54" s="59"/>
      <c r="C54" s="101">
        <v>2.2999999999999998</v>
      </c>
      <c r="D54" s="98">
        <v>2.1</v>
      </c>
      <c r="E54" s="98">
        <v>2</v>
      </c>
      <c r="F54" s="98">
        <v>2.5</v>
      </c>
      <c r="G54" s="98">
        <v>2.9</v>
      </c>
      <c r="H54" s="98">
        <v>2.7</v>
      </c>
      <c r="I54" s="98">
        <v>2.2000000000000002</v>
      </c>
      <c r="J54" s="98">
        <v>2</v>
      </c>
      <c r="K54" s="98">
        <v>2.2000000000000002</v>
      </c>
      <c r="L54" s="98">
        <v>2</v>
      </c>
      <c r="M54" s="98">
        <v>2</v>
      </c>
      <c r="N54" s="98">
        <v>2</v>
      </c>
      <c r="O54" s="98">
        <v>2.2000000000000002</v>
      </c>
    </row>
    <row r="55" spans="1:31" ht="12" customHeight="1">
      <c r="A55" s="59">
        <v>2018</v>
      </c>
      <c r="B55" s="59"/>
      <c r="C55" s="101">
        <f t="shared" ref="C55:O58" si="18">IF(C47=0,"",ROUND(SUM(C47/C46)*100-100,1))</f>
        <v>2.9</v>
      </c>
      <c r="D55" s="98">
        <f t="shared" si="18"/>
        <v>3</v>
      </c>
      <c r="E55" s="98">
        <f t="shared" ref="E55:O55" si="19">IF(E47=0,"",ROUND(SUM(E47/E46)*100-100,1))</f>
        <v>3.3</v>
      </c>
      <c r="F55" s="98">
        <f t="shared" si="19"/>
        <v>3.7</v>
      </c>
      <c r="G55" s="98">
        <f t="shared" si="19"/>
        <v>3.3</v>
      </c>
      <c r="H55" s="98">
        <f t="shared" si="19"/>
        <v>3.4</v>
      </c>
      <c r="I55" s="98">
        <f t="shared" si="19"/>
        <v>3.2</v>
      </c>
      <c r="J55" s="98">
        <f t="shared" si="19"/>
        <v>3.1</v>
      </c>
      <c r="K55" s="98">
        <f t="shared" si="19"/>
        <v>3</v>
      </c>
      <c r="L55" s="98">
        <f t="shared" si="19"/>
        <v>3.2</v>
      </c>
      <c r="M55" s="98">
        <f t="shared" si="19"/>
        <v>2.9</v>
      </c>
      <c r="N55" s="98">
        <f t="shared" si="19"/>
        <v>2.5</v>
      </c>
      <c r="O55" s="98">
        <f t="shared" si="19"/>
        <v>3.2</v>
      </c>
    </row>
    <row r="56" spans="1:31" ht="12" customHeight="1">
      <c r="A56" s="59">
        <v>2019</v>
      </c>
      <c r="B56" s="59"/>
      <c r="C56" s="101">
        <f t="shared" si="18"/>
        <v>2.7</v>
      </c>
      <c r="D56" s="98">
        <f t="shared" si="18"/>
        <v>2.6</v>
      </c>
      <c r="E56" s="98">
        <f t="shared" ref="E56:O56" si="20">IF(E48=0,"",ROUND(SUM(E48/E47)*100-100,1))</f>
        <v>3</v>
      </c>
      <c r="F56" s="98">
        <f t="shared" si="20"/>
        <v>2.5</v>
      </c>
      <c r="G56" s="98">
        <f t="shared" si="20"/>
        <v>2.7</v>
      </c>
      <c r="H56" s="98">
        <f t="shared" si="20"/>
        <v>2.1</v>
      </c>
      <c r="I56" s="98">
        <f t="shared" si="20"/>
        <v>2.1</v>
      </c>
      <c r="J56" s="98">
        <f t="shared" si="20"/>
        <v>2.1</v>
      </c>
      <c r="K56" s="98">
        <f t="shared" si="20"/>
        <v>2.6</v>
      </c>
      <c r="L56" s="98">
        <f t="shared" si="20"/>
        <v>2.5</v>
      </c>
      <c r="M56" s="98">
        <f t="shared" si="20"/>
        <v>2.7</v>
      </c>
      <c r="N56" s="98">
        <f t="shared" si="20"/>
        <v>2.6</v>
      </c>
      <c r="O56" s="98">
        <f t="shared" si="20"/>
        <v>2.5</v>
      </c>
      <c r="P56" s="68" t="e">
        <f>ROUND(SUM(P48/P47)*100-100,1)</f>
        <v>#DIV/0!</v>
      </c>
    </row>
    <row r="57" spans="1:31" ht="12" customHeight="1">
      <c r="A57" s="59">
        <v>2020</v>
      </c>
      <c r="B57" s="59"/>
      <c r="C57" s="101">
        <f t="shared" si="18"/>
        <v>2.8</v>
      </c>
      <c r="D57" s="98">
        <f t="shared" si="18"/>
        <v>2.7</v>
      </c>
      <c r="E57" s="98">
        <f t="shared" ref="E57:O57" si="21">IF(E49=0,"",ROUND(SUM(E49/E48)*100-100,1))</f>
        <v>1.8</v>
      </c>
      <c r="F57" s="98">
        <f t="shared" si="21"/>
        <v>2.5</v>
      </c>
      <c r="G57" s="98">
        <f t="shared" si="21"/>
        <v>2.9</v>
      </c>
      <c r="H57" s="98">
        <f t="shared" si="21"/>
        <v>3.9</v>
      </c>
      <c r="I57" s="98">
        <f t="shared" si="21"/>
        <v>3.2</v>
      </c>
      <c r="J57" s="98">
        <f t="shared" si="21"/>
        <v>3.1</v>
      </c>
      <c r="K57" s="98">
        <f t="shared" si="21"/>
        <v>2.8</v>
      </c>
      <c r="L57" s="98">
        <f t="shared" si="21"/>
        <v>2.4</v>
      </c>
      <c r="M57" s="98">
        <f t="shared" si="21"/>
        <v>1.7</v>
      </c>
      <c r="N57" s="98">
        <f t="shared" si="21"/>
        <v>1.7</v>
      </c>
      <c r="O57" s="98">
        <f t="shared" si="21"/>
        <v>2.6</v>
      </c>
    </row>
    <row r="58" spans="1:31" s="135" customFormat="1" ht="12" customHeight="1">
      <c r="A58" s="163">
        <v>2021</v>
      </c>
      <c r="B58" s="163"/>
      <c r="C58" s="171">
        <f t="shared" si="18"/>
        <v>2.1</v>
      </c>
      <c r="D58" s="170">
        <f t="shared" si="18"/>
        <v>2.6</v>
      </c>
      <c r="E58" s="170">
        <f t="shared" si="18"/>
        <v>3</v>
      </c>
      <c r="F58" s="170">
        <f t="shared" si="18"/>
        <v>3.1</v>
      </c>
      <c r="G58" s="170" t="str">
        <f t="shared" si="18"/>
        <v/>
      </c>
      <c r="H58" s="170" t="str">
        <f t="shared" si="18"/>
        <v/>
      </c>
      <c r="I58" s="170" t="str">
        <f t="shared" si="18"/>
        <v/>
      </c>
      <c r="J58" s="170" t="str">
        <f t="shared" si="18"/>
        <v/>
      </c>
      <c r="K58" s="170" t="str">
        <f t="shared" si="18"/>
        <v/>
      </c>
      <c r="L58" s="170" t="str">
        <f t="shared" si="18"/>
        <v/>
      </c>
      <c r="M58" s="170" t="str">
        <f t="shared" si="18"/>
        <v/>
      </c>
      <c r="N58" s="170" t="str">
        <f t="shared" si="18"/>
        <v/>
      </c>
      <c r="O58" s="170" t="str">
        <f t="shared" si="18"/>
        <v/>
      </c>
      <c r="P58" s="164" t="e">
        <v>#DIV/0!</v>
      </c>
      <c r="Q58" s="158"/>
      <c r="R58" s="157"/>
      <c r="S58" s="157"/>
      <c r="T58" s="157"/>
      <c r="U58" s="157"/>
      <c r="V58" s="157"/>
      <c r="W58" s="157"/>
      <c r="X58" s="157"/>
      <c r="Y58" s="157"/>
      <c r="Z58" s="157"/>
      <c r="AA58" s="160"/>
      <c r="AB58" s="160"/>
      <c r="AC58" s="160"/>
      <c r="AD58" s="160"/>
      <c r="AE58" s="160"/>
    </row>
    <row r="59" spans="1:31" ht="5.0999999999999996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31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:31" ht="5.0999999999999996" customHeight="1"/>
    <row r="62" spans="1:31">
      <c r="A62" s="59">
        <v>2016</v>
      </c>
      <c r="C62" s="101">
        <f>C45/100*100-100</f>
        <v>1.0999999999999943</v>
      </c>
      <c r="D62" s="98">
        <f t="shared" ref="D62:N63" si="22">IF(D45=0,"",ROUND(SUM(D45/C45)*100-100,1))</f>
        <v>-0.2</v>
      </c>
      <c r="E62" s="98">
        <f t="shared" ref="E62:N62" si="23">IF(E45=0,"",ROUND(SUM(E45/D45)*100-100,1))</f>
        <v>0.2</v>
      </c>
      <c r="F62" s="98">
        <f t="shared" si="23"/>
        <v>0.8</v>
      </c>
      <c r="G62" s="98">
        <f t="shared" si="23"/>
        <v>0.4</v>
      </c>
      <c r="H62" s="98">
        <f t="shared" si="23"/>
        <v>0.3</v>
      </c>
      <c r="I62" s="98">
        <f t="shared" si="23"/>
        <v>0</v>
      </c>
      <c r="J62" s="98">
        <f t="shared" si="23"/>
        <v>0.1</v>
      </c>
      <c r="K62" s="98">
        <f t="shared" si="23"/>
        <v>0.3</v>
      </c>
      <c r="L62" s="98">
        <f t="shared" si="23"/>
        <v>-0.1</v>
      </c>
      <c r="M62" s="98">
        <f t="shared" si="23"/>
        <v>0</v>
      </c>
      <c r="N62" s="98">
        <f t="shared" si="23"/>
        <v>0</v>
      </c>
      <c r="O62" s="91" t="s">
        <v>13</v>
      </c>
    </row>
    <row r="63" spans="1:31" ht="12" customHeight="1">
      <c r="A63" s="59">
        <v>2017</v>
      </c>
      <c r="C63" s="101">
        <f>IF(C46=0,"",ROUND(SUM(C46/N45)*100-100,1))</f>
        <v>0.1</v>
      </c>
      <c r="D63" s="98">
        <f t="shared" si="22"/>
        <v>0.1</v>
      </c>
      <c r="E63" s="98">
        <f t="shared" si="22"/>
        <v>0</v>
      </c>
      <c r="F63" s="98">
        <f t="shared" si="22"/>
        <v>0.9</v>
      </c>
      <c r="G63" s="98">
        <f t="shared" si="22"/>
        <v>0.5</v>
      </c>
      <c r="H63" s="98">
        <f t="shared" si="22"/>
        <v>0.6</v>
      </c>
      <c r="I63" s="98">
        <f t="shared" si="22"/>
        <v>0.3</v>
      </c>
      <c r="J63" s="98">
        <f t="shared" si="22"/>
        <v>0.1</v>
      </c>
      <c r="K63" s="98">
        <f t="shared" si="22"/>
        <v>0</v>
      </c>
      <c r="L63" s="98">
        <f t="shared" si="22"/>
        <v>0.2</v>
      </c>
      <c r="M63" s="98">
        <f t="shared" si="22"/>
        <v>0.1</v>
      </c>
      <c r="N63" s="98">
        <f t="shared" si="22"/>
        <v>0.2</v>
      </c>
      <c r="O63" s="91" t="s">
        <v>13</v>
      </c>
    </row>
    <row r="64" spans="1:31" ht="12" customHeight="1">
      <c r="A64" s="59">
        <v>2018</v>
      </c>
      <c r="C64" s="101">
        <f>IF(C47=0,"",ROUND(SUM(C47/N46)*100-100,1))</f>
        <v>0</v>
      </c>
      <c r="D64" s="98">
        <f t="shared" ref="D64:N64" si="24">IF(D47=0,"",ROUND(SUM(D47/C47)*100-100,1))</f>
        <v>0.2</v>
      </c>
      <c r="E64" s="98">
        <f t="shared" si="24"/>
        <v>0.3</v>
      </c>
      <c r="F64" s="98">
        <f t="shared" si="24"/>
        <v>1.2</v>
      </c>
      <c r="G64" s="98">
        <f t="shared" si="24"/>
        <v>0.2</v>
      </c>
      <c r="H64" s="98">
        <f t="shared" si="24"/>
        <v>0.6</v>
      </c>
      <c r="I64" s="98">
        <f t="shared" si="24"/>
        <v>0.1</v>
      </c>
      <c r="J64" s="98">
        <f t="shared" si="24"/>
        <v>0</v>
      </c>
      <c r="K64" s="98">
        <f t="shared" si="24"/>
        <v>-0.1</v>
      </c>
      <c r="L64" s="98">
        <f t="shared" si="24"/>
        <v>0.4</v>
      </c>
      <c r="M64" s="98">
        <f t="shared" si="24"/>
        <v>-0.2</v>
      </c>
      <c r="N64" s="98">
        <f t="shared" si="24"/>
        <v>-0.2</v>
      </c>
      <c r="O64" s="91" t="s">
        <v>13</v>
      </c>
    </row>
    <row r="65" spans="1:31" ht="12" customHeight="1">
      <c r="A65" s="59">
        <v>2019</v>
      </c>
      <c r="C65" s="101">
        <f>IF(C48=0,"",ROUND(SUM(C48/N47)*100-100,1))</f>
        <v>0.2</v>
      </c>
      <c r="D65" s="98">
        <f t="shared" ref="D65:N65" si="25">IF(D48=0,"",ROUND(SUM(D48/C48)*100-100,1))</f>
        <v>0.1</v>
      </c>
      <c r="E65" s="98">
        <f t="shared" si="25"/>
        <v>0.6</v>
      </c>
      <c r="F65" s="98">
        <f t="shared" si="25"/>
        <v>0.7</v>
      </c>
      <c r="G65" s="98">
        <f t="shared" si="25"/>
        <v>0.4</v>
      </c>
      <c r="H65" s="98">
        <f t="shared" si="25"/>
        <v>0.1</v>
      </c>
      <c r="I65" s="98">
        <f t="shared" si="25"/>
        <v>0.1</v>
      </c>
      <c r="J65" s="98">
        <f t="shared" si="25"/>
        <v>0</v>
      </c>
      <c r="K65" s="98">
        <f t="shared" si="25"/>
        <v>0.4</v>
      </c>
      <c r="L65" s="98">
        <f t="shared" si="25"/>
        <v>0.3</v>
      </c>
      <c r="M65" s="98">
        <f t="shared" si="25"/>
        <v>0</v>
      </c>
      <c r="N65" s="98">
        <f t="shared" si="25"/>
        <v>-0.3</v>
      </c>
      <c r="O65" s="91" t="s">
        <v>13</v>
      </c>
    </row>
    <row r="66" spans="1:31" ht="12" customHeight="1">
      <c r="A66" s="59">
        <v>2020</v>
      </c>
      <c r="C66" s="101">
        <f>IF(C49=0,"",ROUND(SUM(C49/N48)*100-100,1))</f>
        <v>0.4</v>
      </c>
      <c r="D66" s="98">
        <f t="shared" ref="D66:N66" si="26">IF(D49=0,"",ROUND(SUM(D49/C49)*100-100,1))</f>
        <v>0</v>
      </c>
      <c r="E66" s="98">
        <f t="shared" si="26"/>
        <v>-0.2</v>
      </c>
      <c r="F66" s="98">
        <f t="shared" si="26"/>
        <v>1.4</v>
      </c>
      <c r="G66" s="98">
        <f t="shared" si="26"/>
        <v>0.7</v>
      </c>
      <c r="H66" s="98">
        <f t="shared" si="26"/>
        <v>1.1000000000000001</v>
      </c>
      <c r="I66" s="98">
        <f t="shared" si="26"/>
        <v>-0.6</v>
      </c>
      <c r="J66" s="98">
        <f t="shared" si="26"/>
        <v>-0.1</v>
      </c>
      <c r="K66" s="98">
        <f t="shared" si="26"/>
        <v>0.1</v>
      </c>
      <c r="L66" s="98">
        <f t="shared" si="26"/>
        <v>-0.1</v>
      </c>
      <c r="M66" s="98">
        <f t="shared" si="26"/>
        <v>-0.7</v>
      </c>
      <c r="N66" s="98">
        <f t="shared" si="26"/>
        <v>-0.3</v>
      </c>
      <c r="O66" s="91" t="s">
        <v>13</v>
      </c>
    </row>
    <row r="67" spans="1:31" s="135" customFormat="1" ht="12" customHeight="1">
      <c r="A67" s="169">
        <v>2021</v>
      </c>
      <c r="B67" s="166"/>
      <c r="C67" s="171">
        <f>IF(C50=0,"",ROUND(SUM(C50/N49)*100-100,1))</f>
        <v>0.8</v>
      </c>
      <c r="D67" s="170">
        <f t="shared" ref="D67" si="27">IF(D50=0,"",ROUND(SUM(D50/C50)*100-100,1))</f>
        <v>0.4</v>
      </c>
      <c r="E67" s="170">
        <f t="shared" ref="E67" si="28">IF(E50=0,"",ROUND(SUM(E50/D50)*100-100,1))</f>
        <v>0.3</v>
      </c>
      <c r="F67" s="170">
        <f t="shared" ref="F67" si="29">IF(F50=0,"",ROUND(SUM(F50/E50)*100-100,1))</f>
        <v>1.5</v>
      </c>
      <c r="G67" s="170" t="str">
        <f t="shared" ref="G67" si="30">IF(G50=0,"",ROUND(SUM(G50/F50)*100-100,1))</f>
        <v/>
      </c>
      <c r="H67" s="170" t="str">
        <f t="shared" ref="H67" si="31">IF(H50=0,"",ROUND(SUM(H50/G50)*100-100,1))</f>
        <v/>
      </c>
      <c r="I67" s="170" t="str">
        <f t="shared" ref="I67" si="32">IF(I50=0,"",ROUND(SUM(I50/H50)*100-100,1))</f>
        <v/>
      </c>
      <c r="J67" s="170" t="str">
        <f t="shared" ref="J67" si="33">IF(J50=0,"",ROUND(SUM(J50/I50)*100-100,1))</f>
        <v/>
      </c>
      <c r="K67" s="170" t="str">
        <f t="shared" ref="K67" si="34">IF(K50=0,"",ROUND(SUM(K50/J50)*100-100,1))</f>
        <v/>
      </c>
      <c r="L67" s="170" t="str">
        <f t="shared" ref="L67" si="35">IF(L50=0,"",ROUND(SUM(L50/K50)*100-100,1))</f>
        <v/>
      </c>
      <c r="M67" s="170" t="str">
        <f t="shared" ref="M67" si="36">IF(M50=0,"",ROUND(SUM(M50/L50)*100-100,1))</f>
        <v/>
      </c>
      <c r="N67" s="170" t="str">
        <f t="shared" ref="N67" si="37">IF(N50=0,"",ROUND(SUM(N50/M50)*100-100,1))</f>
        <v/>
      </c>
      <c r="O67" s="246" t="s">
        <v>13</v>
      </c>
      <c r="P67" s="162"/>
      <c r="Q67" s="162"/>
      <c r="R67" s="161"/>
      <c r="S67" s="161"/>
      <c r="T67" s="161"/>
      <c r="U67" s="161"/>
      <c r="V67" s="161"/>
      <c r="W67" s="161"/>
      <c r="X67" s="161"/>
      <c r="Y67" s="161"/>
      <c r="Z67" s="161"/>
      <c r="AA67" s="165"/>
      <c r="AB67" s="165"/>
      <c r="AC67" s="165"/>
      <c r="AD67" s="165"/>
      <c r="AE67" s="165"/>
    </row>
  </sheetData>
  <mergeCells count="1">
    <mergeCell ref="A1:O1"/>
  </mergeCells>
  <phoneticPr fontId="6" type="noConversion"/>
  <pageMargins left="0.78740157480314965" right="0.78740157480314965" top="0.59055118110236227" bottom="0.78740157480314965" header="0.19685039370078741" footer="0.15748031496062992"/>
  <pageSetup paperSize="9" scale="84" orientation="portrait" r:id="rId1"/>
  <headerFooter alignWithMargins="0">
    <oddFooter>&amp;C6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0"/>
  <sheetViews>
    <sheetView zoomScaleNormal="100" workbookViewId="0">
      <selection activeCell="R1" sqref="R1"/>
    </sheetView>
  </sheetViews>
  <sheetFormatPr baseColWidth="10" defaultColWidth="11.42578125" defaultRowHeight="12.75"/>
  <cols>
    <col min="1" max="1" width="6.28515625" style="46" customWidth="1"/>
    <col min="2" max="2" width="0.85546875" style="46" customWidth="1"/>
    <col min="3" max="3" width="8" style="46" bestFit="1" customWidth="1"/>
    <col min="4" max="5" width="6.85546875" style="46" customWidth="1"/>
    <col min="6" max="6" width="7" style="46" customWidth="1"/>
    <col min="7" max="14" width="6.85546875" style="46" customWidth="1"/>
    <col min="15" max="15" width="7" style="46" customWidth="1"/>
    <col min="16" max="16" width="0" style="46" hidden="1" customWidth="1"/>
    <col min="17" max="17" width="0.5703125" style="46" customWidth="1"/>
    <col min="18" max="19" width="11.42578125" style="46"/>
    <col min="20" max="31" width="11.42578125" style="38" customWidth="1"/>
    <col min="32" max="16384" width="11.42578125" style="46"/>
  </cols>
  <sheetData>
    <row r="1" spans="1:31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31" s="5" customFormat="1" ht="12"/>
    <row r="3" spans="1:31" s="43" customFormat="1" ht="12">
      <c r="A3" s="45" t="s">
        <v>50</v>
      </c>
      <c r="B3" s="42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</row>
    <row r="6" spans="1:31" s="39" customFormat="1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1" ht="9.9499999999999993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31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31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31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31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31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31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31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1" s="30" customFormat="1">
      <c r="C15" s="36" t="s">
        <v>26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30" customFormat="1">
      <c r="C16" s="42" t="s">
        <v>59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43" customFormat="1" ht="12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</row>
    <row r="18" spans="1:31" ht="12.6" customHeight="1">
      <c r="A18" s="59">
        <v>2016</v>
      </c>
      <c r="B18" s="59"/>
      <c r="C18" s="103">
        <v>95.7</v>
      </c>
      <c r="D18" s="104">
        <v>97.3</v>
      </c>
      <c r="E18" s="104">
        <v>102</v>
      </c>
      <c r="F18" s="104">
        <v>103.4</v>
      </c>
      <c r="G18" s="104">
        <v>102.9</v>
      </c>
      <c r="H18" s="104">
        <v>99.9</v>
      </c>
      <c r="I18" s="104">
        <v>96.6</v>
      </c>
      <c r="J18" s="104">
        <v>97.4</v>
      </c>
      <c r="K18" s="104">
        <v>103.1</v>
      </c>
      <c r="L18" s="104">
        <v>104.6</v>
      </c>
      <c r="M18" s="104">
        <v>104.1</v>
      </c>
      <c r="N18" s="104">
        <v>102.1</v>
      </c>
      <c r="O18" s="104">
        <v>100.8</v>
      </c>
      <c r="R18" s="64"/>
      <c r="T18" s="78"/>
    </row>
    <row r="19" spans="1:31" ht="12.6" customHeight="1">
      <c r="A19" s="59">
        <v>2017</v>
      </c>
      <c r="B19" s="59"/>
      <c r="C19" s="103">
        <v>97.3</v>
      </c>
      <c r="D19" s="104">
        <v>97.4</v>
      </c>
      <c r="E19" s="104">
        <v>103.8</v>
      </c>
      <c r="F19" s="104">
        <v>104</v>
      </c>
      <c r="G19" s="104">
        <v>103.3</v>
      </c>
      <c r="H19" s="104">
        <v>100.6</v>
      </c>
      <c r="I19" s="104">
        <v>97.1</v>
      </c>
      <c r="J19" s="104">
        <v>98.7</v>
      </c>
      <c r="K19" s="104">
        <v>103.7</v>
      </c>
      <c r="L19" s="104">
        <v>104.5</v>
      </c>
      <c r="M19" s="104">
        <v>103.8</v>
      </c>
      <c r="N19" s="104">
        <v>102.4</v>
      </c>
      <c r="O19" s="104">
        <v>101.4</v>
      </c>
      <c r="R19" s="64"/>
      <c r="T19" s="78"/>
    </row>
    <row r="20" spans="1:31" ht="12.6" customHeight="1">
      <c r="A20" s="59">
        <v>2018</v>
      </c>
      <c r="B20" s="59"/>
      <c r="C20" s="103">
        <v>96.6</v>
      </c>
      <c r="D20" s="104">
        <v>98.5</v>
      </c>
      <c r="E20" s="104">
        <v>103.5</v>
      </c>
      <c r="F20" s="104">
        <v>104.2</v>
      </c>
      <c r="G20" s="104">
        <v>103.5</v>
      </c>
      <c r="H20" s="104">
        <v>101.3</v>
      </c>
      <c r="I20" s="104">
        <v>95.9</v>
      </c>
      <c r="J20" s="104">
        <v>98.2</v>
      </c>
      <c r="K20" s="104">
        <v>104.4</v>
      </c>
      <c r="L20" s="104">
        <v>105.5</v>
      </c>
      <c r="M20" s="104">
        <v>105.2</v>
      </c>
      <c r="N20" s="104">
        <v>103.1</v>
      </c>
      <c r="O20" s="104">
        <v>101.7</v>
      </c>
      <c r="R20" s="64"/>
      <c r="T20" s="78"/>
    </row>
    <row r="21" spans="1:31" ht="12.6" customHeight="1">
      <c r="A21" s="59">
        <v>2019</v>
      </c>
      <c r="B21" s="59"/>
      <c r="C21" s="103">
        <v>98</v>
      </c>
      <c r="D21" s="104">
        <v>99.9</v>
      </c>
      <c r="E21" s="104">
        <v>102.8</v>
      </c>
      <c r="F21" s="104">
        <v>105.3</v>
      </c>
      <c r="G21" s="104">
        <v>104.7</v>
      </c>
      <c r="H21" s="104">
        <v>102.9</v>
      </c>
      <c r="I21" s="104">
        <v>99.4</v>
      </c>
      <c r="J21" s="104">
        <v>99.5</v>
      </c>
      <c r="K21" s="104">
        <v>105.3</v>
      </c>
      <c r="L21" s="104">
        <v>106.6</v>
      </c>
      <c r="M21" s="104">
        <v>106.7</v>
      </c>
      <c r="N21" s="104">
        <v>105.6</v>
      </c>
      <c r="O21" s="104">
        <v>103.1</v>
      </c>
      <c r="T21" s="78"/>
    </row>
    <row r="22" spans="1:31" ht="12.6" customHeight="1">
      <c r="A22" s="59">
        <v>2020</v>
      </c>
      <c r="B22" s="59"/>
      <c r="C22" s="103">
        <v>99.9</v>
      </c>
      <c r="D22" s="104">
        <v>101.7</v>
      </c>
      <c r="E22" s="104">
        <v>105.4</v>
      </c>
      <c r="F22" s="104" t="s">
        <v>75</v>
      </c>
      <c r="G22" s="104">
        <v>104.8</v>
      </c>
      <c r="H22" s="104">
        <v>102.4</v>
      </c>
      <c r="I22" s="104">
        <v>97.7</v>
      </c>
      <c r="J22" s="104">
        <v>98.2</v>
      </c>
      <c r="K22" s="104">
        <v>103.1</v>
      </c>
      <c r="L22" s="104">
        <v>104.7</v>
      </c>
      <c r="M22" s="104">
        <v>104.4</v>
      </c>
      <c r="N22" s="104">
        <v>99.9</v>
      </c>
      <c r="O22" s="104">
        <v>102.2</v>
      </c>
      <c r="T22" s="78"/>
    </row>
    <row r="23" spans="1:31" s="168" customFormat="1" ht="12.6" customHeight="1">
      <c r="A23" s="173">
        <v>2021</v>
      </c>
      <c r="B23" s="175"/>
      <c r="C23" s="176">
        <v>101</v>
      </c>
      <c r="D23" s="259">
        <v>102.3</v>
      </c>
      <c r="E23" s="174">
        <v>103.7</v>
      </c>
      <c r="F23" s="174">
        <v>103.6</v>
      </c>
      <c r="G23" s="174"/>
      <c r="H23" s="174"/>
      <c r="I23" s="174"/>
      <c r="J23" s="174"/>
      <c r="K23" s="174"/>
      <c r="L23" s="174"/>
      <c r="M23" s="174"/>
      <c r="N23" s="174"/>
      <c r="O23" s="174"/>
      <c r="P23" s="172"/>
      <c r="Q23" s="172"/>
      <c r="R23" s="172"/>
      <c r="T23" s="78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</row>
    <row r="24" spans="1:31" ht="5.0999999999999996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31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78"/>
    </row>
    <row r="26" spans="1:31" ht="5.0999999999999996" customHeight="1"/>
    <row r="27" spans="1:31" ht="12" customHeight="1">
      <c r="A27" s="59">
        <v>2017</v>
      </c>
      <c r="B27" s="59"/>
      <c r="C27" s="92">
        <v>-0.3</v>
      </c>
      <c r="D27" s="91">
        <v>0.8</v>
      </c>
      <c r="E27" s="91">
        <v>0.1</v>
      </c>
      <c r="F27" s="91">
        <v>1</v>
      </c>
      <c r="G27" s="91">
        <v>2.2999999999999998</v>
      </c>
      <c r="H27" s="91">
        <v>0.7</v>
      </c>
      <c r="I27" s="91">
        <v>1.3</v>
      </c>
      <c r="J27" s="91">
        <v>-0.4</v>
      </c>
      <c r="K27" s="91">
        <v>-0.1</v>
      </c>
      <c r="L27" s="91">
        <v>0.9</v>
      </c>
      <c r="M27" s="91">
        <v>1.1000000000000001</v>
      </c>
      <c r="N27" s="91">
        <v>1.8</v>
      </c>
      <c r="O27" s="91">
        <v>0.8</v>
      </c>
    </row>
    <row r="28" spans="1:31" ht="12" customHeight="1">
      <c r="A28" s="59">
        <v>2018</v>
      </c>
      <c r="B28" s="59"/>
      <c r="C28" s="92">
        <f t="shared" ref="C28:O31" si="0">IF(C20=0,"",ROUND(SUM(C20/C19)*100-100,1))</f>
        <v>-0.7</v>
      </c>
      <c r="D28" s="91">
        <f t="shared" si="0"/>
        <v>1.1000000000000001</v>
      </c>
      <c r="E28" s="91">
        <f t="shared" ref="E28:N28" si="1">IF(E20=0,"",ROUND(SUM(E20/E19)*100-100,1))</f>
        <v>-0.3</v>
      </c>
      <c r="F28" s="91">
        <f t="shared" si="1"/>
        <v>0.2</v>
      </c>
      <c r="G28" s="91">
        <f t="shared" si="1"/>
        <v>0.2</v>
      </c>
      <c r="H28" s="91">
        <f t="shared" si="1"/>
        <v>0.7</v>
      </c>
      <c r="I28" s="91">
        <f t="shared" si="1"/>
        <v>-1.2</v>
      </c>
      <c r="J28" s="91">
        <f t="shared" si="1"/>
        <v>-0.5</v>
      </c>
      <c r="K28" s="91">
        <f t="shared" si="1"/>
        <v>0.7</v>
      </c>
      <c r="L28" s="91">
        <f t="shared" si="1"/>
        <v>1</v>
      </c>
      <c r="M28" s="91">
        <f t="shared" si="1"/>
        <v>1.3</v>
      </c>
      <c r="N28" s="91">
        <f t="shared" si="1"/>
        <v>0.7</v>
      </c>
      <c r="O28" s="91">
        <f>IF(O20=0,"",ROUND(SUM(O20/O19)*100-100,1))</f>
        <v>0.3</v>
      </c>
    </row>
    <row r="29" spans="1:31" ht="12" customHeight="1">
      <c r="A29" s="59">
        <v>2019</v>
      </c>
      <c r="B29" s="59"/>
      <c r="C29" s="92">
        <f t="shared" si="0"/>
        <v>1.4</v>
      </c>
      <c r="D29" s="91">
        <f t="shared" si="0"/>
        <v>1.4</v>
      </c>
      <c r="E29" s="91">
        <f>IF(E21=0,"",ROUND(SUM(E21/E20)*100-100,1))</f>
        <v>-0.7</v>
      </c>
      <c r="F29" s="91">
        <f t="shared" ref="F29:O29" si="2">IF(F21=0,"",ROUND(SUM(F21/F20)*100-100,1))</f>
        <v>1.1000000000000001</v>
      </c>
      <c r="G29" s="91">
        <f t="shared" si="2"/>
        <v>1.2</v>
      </c>
      <c r="H29" s="91">
        <f t="shared" si="2"/>
        <v>1.6</v>
      </c>
      <c r="I29" s="91">
        <f t="shared" si="2"/>
        <v>3.6</v>
      </c>
      <c r="J29" s="91">
        <f t="shared" si="2"/>
        <v>1.3</v>
      </c>
      <c r="K29" s="91">
        <f t="shared" si="2"/>
        <v>0.9</v>
      </c>
      <c r="L29" s="91">
        <f t="shared" si="2"/>
        <v>1</v>
      </c>
      <c r="M29" s="91">
        <f t="shared" si="2"/>
        <v>1.4</v>
      </c>
      <c r="N29" s="91">
        <f t="shared" si="2"/>
        <v>2.4</v>
      </c>
      <c r="O29" s="91">
        <f t="shared" si="2"/>
        <v>1.4</v>
      </c>
    </row>
    <row r="30" spans="1:31" ht="12" customHeight="1">
      <c r="A30" s="59">
        <v>2020</v>
      </c>
      <c r="B30" s="59"/>
      <c r="C30" s="92">
        <f t="shared" si="0"/>
        <v>1.9</v>
      </c>
      <c r="D30" s="91">
        <f t="shared" si="0"/>
        <v>1.8</v>
      </c>
      <c r="E30" s="91">
        <f t="shared" ref="E30:O30" si="3">IF(E22=0,"",ROUND(SUM(E22/E21)*100-100,1))</f>
        <v>2.5</v>
      </c>
      <c r="F30" s="256" t="s">
        <v>74</v>
      </c>
      <c r="G30" s="91">
        <f t="shared" si="3"/>
        <v>0.1</v>
      </c>
      <c r="H30" s="91">
        <f t="shared" si="3"/>
        <v>-0.5</v>
      </c>
      <c r="I30" s="91">
        <f t="shared" si="3"/>
        <v>-1.7</v>
      </c>
      <c r="J30" s="91">
        <f t="shared" si="3"/>
        <v>-1.3</v>
      </c>
      <c r="K30" s="91">
        <f t="shared" si="3"/>
        <v>-2.1</v>
      </c>
      <c r="L30" s="91">
        <f t="shared" si="3"/>
        <v>-1.8</v>
      </c>
      <c r="M30" s="91">
        <f t="shared" si="3"/>
        <v>-2.2000000000000002</v>
      </c>
      <c r="N30" s="91">
        <f t="shared" si="3"/>
        <v>-5.4</v>
      </c>
      <c r="O30" s="91">
        <f t="shared" si="3"/>
        <v>-0.9</v>
      </c>
    </row>
    <row r="31" spans="1:31" s="168" customFormat="1" ht="12" customHeight="1">
      <c r="A31" s="180">
        <v>2021</v>
      </c>
      <c r="B31" s="180"/>
      <c r="C31" s="254">
        <f t="shared" si="0"/>
        <v>1.1000000000000001</v>
      </c>
      <c r="D31" s="256">
        <f t="shared" si="0"/>
        <v>0.6</v>
      </c>
      <c r="E31" s="246">
        <f t="shared" si="0"/>
        <v>-1.6</v>
      </c>
      <c r="F31" s="246">
        <v>-0.8</v>
      </c>
      <c r="G31" s="246" t="str">
        <f t="shared" si="0"/>
        <v/>
      </c>
      <c r="H31" s="246" t="str">
        <f t="shared" si="0"/>
        <v/>
      </c>
      <c r="I31" s="246" t="str">
        <f t="shared" si="0"/>
        <v/>
      </c>
      <c r="J31" s="246" t="str">
        <f t="shared" si="0"/>
        <v/>
      </c>
      <c r="K31" s="246" t="str">
        <f t="shared" si="0"/>
        <v/>
      </c>
      <c r="L31" s="246" t="str">
        <f t="shared" si="0"/>
        <v/>
      </c>
      <c r="M31" s="246" t="str">
        <f t="shared" si="0"/>
        <v/>
      </c>
      <c r="N31" s="246" t="str">
        <f t="shared" si="0"/>
        <v/>
      </c>
      <c r="O31" s="246" t="str">
        <f t="shared" si="0"/>
        <v/>
      </c>
      <c r="P31" s="179"/>
      <c r="Q31" s="179"/>
      <c r="R31" s="179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</row>
    <row r="32" spans="1:31" ht="5.0999999999999996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31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5" spans="1:31">
      <c r="A35" s="59">
        <v>2016</v>
      </c>
      <c r="C35" s="92">
        <f>C18/100*100-100</f>
        <v>-4.2999999999999972</v>
      </c>
      <c r="D35" s="91">
        <f t="shared" ref="D35:D40" si="4">IF(D18=0,"",ROUND(SUM(D18/C18)*100-100,1))</f>
        <v>1.7</v>
      </c>
      <c r="E35" s="91">
        <f t="shared" ref="E35:N35" si="5">IF(E18=0,"",ROUND(SUM(E18/D18)*100-100,1))</f>
        <v>4.8</v>
      </c>
      <c r="F35" s="91">
        <f t="shared" si="5"/>
        <v>1.4</v>
      </c>
      <c r="G35" s="91">
        <f t="shared" si="5"/>
        <v>-0.5</v>
      </c>
      <c r="H35" s="91">
        <f t="shared" si="5"/>
        <v>-2.9</v>
      </c>
      <c r="I35" s="91">
        <f t="shared" si="5"/>
        <v>-3.3</v>
      </c>
      <c r="J35" s="91">
        <f t="shared" si="5"/>
        <v>0.8</v>
      </c>
      <c r="K35" s="91">
        <f t="shared" si="5"/>
        <v>5.9</v>
      </c>
      <c r="L35" s="91">
        <f t="shared" si="5"/>
        <v>1.5</v>
      </c>
      <c r="M35" s="91">
        <f t="shared" si="5"/>
        <v>-0.5</v>
      </c>
      <c r="N35" s="91">
        <f t="shared" si="5"/>
        <v>-1.9</v>
      </c>
      <c r="O35" s="91" t="s">
        <v>13</v>
      </c>
    </row>
    <row r="36" spans="1:31" ht="12" customHeight="1">
      <c r="A36" s="59">
        <v>2017</v>
      </c>
      <c r="C36" s="92">
        <f>IF(C19=0,"",ROUND(SUM(C19/N18)*100-100,1))</f>
        <v>-4.7</v>
      </c>
      <c r="D36" s="91">
        <f t="shared" si="4"/>
        <v>0.1</v>
      </c>
      <c r="E36" s="91">
        <f t="shared" ref="E36:N36" si="6">IF(E19=0,"",ROUND(SUM(E19/D19)*100-100,1))</f>
        <v>6.6</v>
      </c>
      <c r="F36" s="91">
        <f t="shared" si="6"/>
        <v>0.2</v>
      </c>
      <c r="G36" s="91">
        <f t="shared" si="6"/>
        <v>-0.7</v>
      </c>
      <c r="H36" s="91">
        <f t="shared" si="6"/>
        <v>-2.6</v>
      </c>
      <c r="I36" s="91">
        <f t="shared" si="6"/>
        <v>-3.5</v>
      </c>
      <c r="J36" s="91">
        <f t="shared" si="6"/>
        <v>1.6</v>
      </c>
      <c r="K36" s="91">
        <f t="shared" si="6"/>
        <v>5.0999999999999996</v>
      </c>
      <c r="L36" s="91">
        <f t="shared" si="6"/>
        <v>0.8</v>
      </c>
      <c r="M36" s="91">
        <f t="shared" si="6"/>
        <v>-0.7</v>
      </c>
      <c r="N36" s="91">
        <f t="shared" si="6"/>
        <v>-1.3</v>
      </c>
      <c r="O36" s="91" t="s">
        <v>13</v>
      </c>
      <c r="T36" s="69"/>
    </row>
    <row r="37" spans="1:31" ht="12" customHeight="1">
      <c r="A37" s="59">
        <v>2018</v>
      </c>
      <c r="C37" s="92">
        <f>IF(C20=0,"",ROUND(SUM(C20/N19)*100-100,1))</f>
        <v>-5.7</v>
      </c>
      <c r="D37" s="91">
        <f t="shared" si="4"/>
        <v>2</v>
      </c>
      <c r="E37" s="91">
        <f t="shared" ref="E37:N37" si="7">IF(E20=0,"",ROUND(SUM(E20/D20)*100-100,1))</f>
        <v>5.0999999999999996</v>
      </c>
      <c r="F37" s="91">
        <f t="shared" si="7"/>
        <v>0.7</v>
      </c>
      <c r="G37" s="91">
        <f t="shared" si="7"/>
        <v>-0.7</v>
      </c>
      <c r="H37" s="91">
        <f t="shared" si="7"/>
        <v>-2.1</v>
      </c>
      <c r="I37" s="91">
        <f t="shared" si="7"/>
        <v>-5.3</v>
      </c>
      <c r="J37" s="91">
        <f t="shared" si="7"/>
        <v>2.4</v>
      </c>
      <c r="K37" s="91">
        <f t="shared" si="7"/>
        <v>6.3</v>
      </c>
      <c r="L37" s="91">
        <f t="shared" si="7"/>
        <v>1.1000000000000001</v>
      </c>
      <c r="M37" s="91">
        <f t="shared" si="7"/>
        <v>-0.3</v>
      </c>
      <c r="N37" s="91">
        <f t="shared" si="7"/>
        <v>-2</v>
      </c>
      <c r="O37" s="91" t="s">
        <v>13</v>
      </c>
    </row>
    <row r="38" spans="1:31" ht="12" customHeight="1">
      <c r="A38" s="59">
        <v>2019</v>
      </c>
      <c r="C38" s="92">
        <f>IF(C21=0,"",ROUND(SUM(C21/N20)*100-100,1))</f>
        <v>-4.9000000000000004</v>
      </c>
      <c r="D38" s="91">
        <f t="shared" si="4"/>
        <v>1.9</v>
      </c>
      <c r="E38" s="91">
        <f>IF(E21=0,"",ROUND(SUM(E21/D21)*100-100,1))</f>
        <v>2.9</v>
      </c>
      <c r="F38" s="91">
        <f t="shared" ref="F38:N38" si="8">IF(F21=0,"",ROUND(SUM(F21/E21)*100-100,1))</f>
        <v>2.4</v>
      </c>
      <c r="G38" s="91">
        <f t="shared" si="8"/>
        <v>-0.6</v>
      </c>
      <c r="H38" s="91">
        <f t="shared" si="8"/>
        <v>-1.7</v>
      </c>
      <c r="I38" s="91">
        <f t="shared" si="8"/>
        <v>-3.4</v>
      </c>
      <c r="J38" s="91">
        <f t="shared" si="8"/>
        <v>0.1</v>
      </c>
      <c r="K38" s="91">
        <f t="shared" si="8"/>
        <v>5.8</v>
      </c>
      <c r="L38" s="91">
        <f t="shared" si="8"/>
        <v>1.2</v>
      </c>
      <c r="M38" s="91">
        <f t="shared" si="8"/>
        <v>0.1</v>
      </c>
      <c r="N38" s="91">
        <f t="shared" si="8"/>
        <v>-1</v>
      </c>
      <c r="O38" s="91" t="s">
        <v>13</v>
      </c>
    </row>
    <row r="39" spans="1:31" ht="12" customHeight="1">
      <c r="A39" s="59">
        <v>2020</v>
      </c>
      <c r="C39" s="92">
        <f>IF(C22=0,"",ROUND(SUM(C22/N21)*100-100,1))</f>
        <v>-5.4</v>
      </c>
      <c r="D39" s="91">
        <f t="shared" si="4"/>
        <v>1.8</v>
      </c>
      <c r="E39" s="91">
        <f t="shared" ref="E39:N39" si="9">IF(E22=0,"",ROUND(SUM(E22/D22)*100-100,1))</f>
        <v>3.6</v>
      </c>
      <c r="F39" s="91" t="s">
        <v>74</v>
      </c>
      <c r="G39" s="91">
        <f>G22/104.4*100-100</f>
        <v>0.38314176245208387</v>
      </c>
      <c r="H39" s="91">
        <f t="shared" si="9"/>
        <v>-2.2999999999999998</v>
      </c>
      <c r="I39" s="91">
        <f t="shared" si="9"/>
        <v>-4.5999999999999996</v>
      </c>
      <c r="J39" s="91">
        <f t="shared" si="9"/>
        <v>0.5</v>
      </c>
      <c r="K39" s="91">
        <f t="shared" si="9"/>
        <v>5</v>
      </c>
      <c r="L39" s="91">
        <f t="shared" si="9"/>
        <v>1.6</v>
      </c>
      <c r="M39" s="91">
        <f t="shared" si="9"/>
        <v>-0.3</v>
      </c>
      <c r="N39" s="91">
        <f t="shared" si="9"/>
        <v>-4.3</v>
      </c>
      <c r="O39" s="91" t="s">
        <v>13</v>
      </c>
    </row>
    <row r="40" spans="1:31" s="168" customFormat="1" ht="12" customHeight="1">
      <c r="A40" s="178">
        <v>2021</v>
      </c>
      <c r="B40" s="177"/>
      <c r="C40" s="254">
        <v>1.1000000000000001</v>
      </c>
      <c r="D40" s="256">
        <f t="shared" si="4"/>
        <v>1.3</v>
      </c>
      <c r="E40" s="246">
        <f t="shared" ref="E40:Q40" si="10">IF(E23=0,"",ROUND(SUM(E23/D23)*100-100,1))</f>
        <v>1.4</v>
      </c>
      <c r="F40" s="246">
        <f t="shared" si="10"/>
        <v>-0.1</v>
      </c>
      <c r="G40" s="246" t="str">
        <f t="shared" si="10"/>
        <v/>
      </c>
      <c r="H40" s="246" t="str">
        <f t="shared" si="10"/>
        <v/>
      </c>
      <c r="I40" s="246" t="str">
        <f t="shared" si="10"/>
        <v/>
      </c>
      <c r="J40" s="246" t="str">
        <f t="shared" si="10"/>
        <v/>
      </c>
      <c r="K40" s="246" t="str">
        <f t="shared" si="10"/>
        <v/>
      </c>
      <c r="L40" s="246" t="str">
        <f t="shared" si="10"/>
        <v/>
      </c>
      <c r="M40" s="246" t="str">
        <f t="shared" si="10"/>
        <v/>
      </c>
      <c r="N40" s="246" t="str">
        <f t="shared" si="10"/>
        <v/>
      </c>
      <c r="O40" s="246" t="str">
        <f t="shared" si="10"/>
        <v/>
      </c>
      <c r="P40" s="246" t="str">
        <f t="shared" si="10"/>
        <v/>
      </c>
      <c r="Q40" s="246" t="str">
        <f t="shared" si="10"/>
        <v/>
      </c>
      <c r="R40" s="17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</row>
    <row r="41" spans="1:31" ht="5.0999999999999996" customHeight="1">
      <c r="A41" s="59"/>
      <c r="B41" s="59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1:31" s="37" customFormat="1">
      <c r="C42" s="63" t="s">
        <v>42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30" customFormat="1">
      <c r="C43" s="42" t="s">
        <v>58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43" customFormat="1" ht="12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1:31" ht="12.6" customHeight="1">
      <c r="A45" s="59">
        <v>2016</v>
      </c>
      <c r="B45" s="59"/>
      <c r="C45" s="103">
        <v>99.5</v>
      </c>
      <c r="D45" s="104">
        <v>99.6</v>
      </c>
      <c r="E45" s="104">
        <v>99.7</v>
      </c>
      <c r="F45" s="104">
        <v>99.8</v>
      </c>
      <c r="G45" s="104">
        <v>99.9</v>
      </c>
      <c r="H45" s="104">
        <v>100</v>
      </c>
      <c r="I45" s="104">
        <v>100</v>
      </c>
      <c r="J45" s="104">
        <v>100</v>
      </c>
      <c r="K45" s="104">
        <v>100.1</v>
      </c>
      <c r="L45" s="104">
        <v>100.3</v>
      </c>
      <c r="M45" s="104">
        <v>100.3</v>
      </c>
      <c r="N45" s="104">
        <v>100.6</v>
      </c>
      <c r="O45" s="104">
        <v>100</v>
      </c>
      <c r="R45" s="81"/>
    </row>
    <row r="46" spans="1:31" ht="12.6" customHeight="1">
      <c r="A46" s="59">
        <v>2017</v>
      </c>
      <c r="B46" s="59"/>
      <c r="C46" s="103">
        <v>100.8</v>
      </c>
      <c r="D46" s="104">
        <v>100.9</v>
      </c>
      <c r="E46" s="104">
        <v>100.9</v>
      </c>
      <c r="F46" s="104">
        <v>101.1</v>
      </c>
      <c r="G46" s="104">
        <v>101.1</v>
      </c>
      <c r="H46" s="104">
        <v>101</v>
      </c>
      <c r="I46" s="104">
        <v>101.1</v>
      </c>
      <c r="J46" s="104">
        <v>101.2</v>
      </c>
      <c r="K46" s="104">
        <v>101.4</v>
      </c>
      <c r="L46" s="104">
        <v>101.6</v>
      </c>
      <c r="M46" s="104">
        <v>101.8</v>
      </c>
      <c r="N46" s="104">
        <v>101.9</v>
      </c>
      <c r="O46" s="104">
        <v>101.2</v>
      </c>
      <c r="R46" s="81"/>
    </row>
    <row r="47" spans="1:31" ht="12.6" customHeight="1">
      <c r="A47" s="59">
        <v>2018</v>
      </c>
      <c r="B47" s="59"/>
      <c r="C47" s="103">
        <v>102.2</v>
      </c>
      <c r="D47" s="104">
        <v>102.2</v>
      </c>
      <c r="E47" s="104">
        <v>102.3</v>
      </c>
      <c r="F47" s="104">
        <v>102.5</v>
      </c>
      <c r="G47" s="104">
        <v>102.8</v>
      </c>
      <c r="H47" s="104">
        <v>102.9</v>
      </c>
      <c r="I47" s="104">
        <v>103</v>
      </c>
      <c r="J47" s="104">
        <v>103.2</v>
      </c>
      <c r="K47" s="104">
        <v>103.5</v>
      </c>
      <c r="L47" s="104">
        <v>103.9</v>
      </c>
      <c r="M47" s="104">
        <v>104.1</v>
      </c>
      <c r="N47" s="104">
        <v>103.7</v>
      </c>
      <c r="O47" s="104">
        <v>103</v>
      </c>
      <c r="R47" s="81"/>
    </row>
    <row r="48" spans="1:31" ht="12.6" customHeight="1">
      <c r="A48" s="59">
        <v>2019</v>
      </c>
      <c r="B48" s="59"/>
      <c r="C48" s="103">
        <v>104.1</v>
      </c>
      <c r="D48" s="104">
        <v>104.3</v>
      </c>
      <c r="E48" s="104">
        <v>104.4</v>
      </c>
      <c r="F48" s="104">
        <v>104.7</v>
      </c>
      <c r="G48" s="104">
        <v>104.9</v>
      </c>
      <c r="H48" s="104">
        <v>104.8</v>
      </c>
      <c r="I48" s="104">
        <v>105</v>
      </c>
      <c r="J48" s="104">
        <v>105</v>
      </c>
      <c r="K48" s="104">
        <v>105.2</v>
      </c>
      <c r="L48" s="104">
        <v>105.4</v>
      </c>
      <c r="M48" s="104">
        <v>105.4</v>
      </c>
      <c r="N48" s="104">
        <v>105.5</v>
      </c>
      <c r="O48" s="104">
        <v>104.9</v>
      </c>
      <c r="R48" s="81"/>
    </row>
    <row r="49" spans="1:31" ht="12.6" customHeight="1">
      <c r="A49" s="59">
        <v>2020</v>
      </c>
      <c r="B49" s="59"/>
      <c r="C49" s="103">
        <v>106</v>
      </c>
      <c r="D49" s="104">
        <v>105.9</v>
      </c>
      <c r="E49" s="104">
        <v>105.8</v>
      </c>
      <c r="F49" s="104">
        <v>105.9</v>
      </c>
      <c r="G49" s="104">
        <v>105.8</v>
      </c>
      <c r="H49" s="104">
        <v>105.8</v>
      </c>
      <c r="I49" s="104">
        <v>105.4</v>
      </c>
      <c r="J49" s="104">
        <v>105.3</v>
      </c>
      <c r="K49" s="104">
        <v>105.2</v>
      </c>
      <c r="L49" s="104">
        <v>105.3</v>
      </c>
      <c r="M49" s="104">
        <v>105.4</v>
      </c>
      <c r="N49" s="104">
        <v>105.7</v>
      </c>
      <c r="O49" s="104">
        <v>105.6</v>
      </c>
      <c r="R49" s="81"/>
    </row>
    <row r="50" spans="1:31" s="168" customFormat="1" ht="12.6" customHeight="1">
      <c r="A50" s="182">
        <v>2021</v>
      </c>
      <c r="B50" s="182"/>
      <c r="C50" s="103">
        <v>106.7</v>
      </c>
      <c r="D50" s="225">
        <v>106.9</v>
      </c>
      <c r="E50" s="194">
        <v>107.2</v>
      </c>
      <c r="F50" s="194">
        <v>107.3</v>
      </c>
      <c r="G50" s="194"/>
      <c r="H50" s="194"/>
      <c r="I50" s="194"/>
      <c r="J50" s="194"/>
      <c r="K50" s="194"/>
      <c r="L50" s="194"/>
      <c r="M50" s="194"/>
      <c r="N50" s="194"/>
      <c r="O50" s="194"/>
      <c r="P50" s="181"/>
      <c r="Q50" s="181"/>
      <c r="R50" s="183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</row>
    <row r="51" spans="1:31" ht="5.0999999999999996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31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4" spans="1:31" ht="12" customHeight="1">
      <c r="A54" s="59">
        <v>2017</v>
      </c>
      <c r="B54" s="59"/>
      <c r="C54" s="101">
        <v>-0.3</v>
      </c>
      <c r="D54" s="98">
        <v>-0.4</v>
      </c>
      <c r="E54" s="98">
        <v>-0.4</v>
      </c>
      <c r="F54" s="98">
        <v>-0.4</v>
      </c>
      <c r="G54" s="98">
        <v>-0.3</v>
      </c>
      <c r="H54" s="98">
        <v>-0.2</v>
      </c>
      <c r="I54" s="98">
        <v>-0.1</v>
      </c>
      <c r="J54" s="98">
        <v>0</v>
      </c>
      <c r="K54" s="98">
        <v>0.2</v>
      </c>
      <c r="L54" s="98">
        <v>0.4</v>
      </c>
      <c r="M54" s="98">
        <v>0.4</v>
      </c>
      <c r="N54" s="98">
        <v>1</v>
      </c>
      <c r="O54" s="98">
        <v>0</v>
      </c>
    </row>
    <row r="55" spans="1:31" ht="12" customHeight="1">
      <c r="A55" s="59">
        <v>2018</v>
      </c>
      <c r="B55" s="59"/>
      <c r="C55" s="101">
        <v>1.3</v>
      </c>
      <c r="D55" s="98">
        <f>IF(D47=0,"",ROUND(SUM(D47/D46)*100-100,1))</f>
        <v>1.3</v>
      </c>
      <c r="E55" s="98">
        <f t="shared" ref="E55:O55" si="11">IF(E47=0,"",ROUND(SUM(E47/E46)*100-100,1))</f>
        <v>1.4</v>
      </c>
      <c r="F55" s="98">
        <f t="shared" si="11"/>
        <v>1.4</v>
      </c>
      <c r="G55" s="98">
        <f t="shared" si="11"/>
        <v>1.7</v>
      </c>
      <c r="H55" s="98">
        <f t="shared" si="11"/>
        <v>1.9</v>
      </c>
      <c r="I55" s="98">
        <f t="shared" si="11"/>
        <v>1.9</v>
      </c>
      <c r="J55" s="98">
        <f t="shared" si="11"/>
        <v>2</v>
      </c>
      <c r="K55" s="98">
        <f t="shared" si="11"/>
        <v>2.1</v>
      </c>
      <c r="L55" s="98">
        <f t="shared" si="11"/>
        <v>2.2999999999999998</v>
      </c>
      <c r="M55" s="98">
        <f t="shared" si="11"/>
        <v>2.2999999999999998</v>
      </c>
      <c r="N55" s="98">
        <f t="shared" si="11"/>
        <v>1.8</v>
      </c>
      <c r="O55" s="98">
        <f t="shared" si="11"/>
        <v>1.8</v>
      </c>
      <c r="R55" s="86"/>
    </row>
    <row r="56" spans="1:31" ht="12" customHeight="1">
      <c r="A56" s="59">
        <v>2019</v>
      </c>
      <c r="B56" s="59"/>
      <c r="C56" s="101">
        <v>1.4</v>
      </c>
      <c r="D56" s="98">
        <f>IF(D48=0,"",ROUND(SUM(D48/D47)*100-100,1))</f>
        <v>2.1</v>
      </c>
      <c r="E56" s="98">
        <f t="shared" ref="E56:N56" si="12">IF(E48=0,"",ROUND(SUM(E48/E47)*100-100,1))</f>
        <v>2.1</v>
      </c>
      <c r="F56" s="98">
        <f t="shared" si="12"/>
        <v>2.1</v>
      </c>
      <c r="G56" s="98">
        <f t="shared" si="12"/>
        <v>2</v>
      </c>
      <c r="H56" s="98">
        <f t="shared" si="12"/>
        <v>1.8</v>
      </c>
      <c r="I56" s="98">
        <f t="shared" si="12"/>
        <v>1.9</v>
      </c>
      <c r="J56" s="98">
        <f t="shared" si="12"/>
        <v>1.7</v>
      </c>
      <c r="K56" s="98">
        <f t="shared" si="12"/>
        <v>1.6</v>
      </c>
      <c r="L56" s="98">
        <f t="shared" si="12"/>
        <v>1.4</v>
      </c>
      <c r="M56" s="98">
        <f t="shared" si="12"/>
        <v>1.2</v>
      </c>
      <c r="N56" s="98">
        <f t="shared" si="12"/>
        <v>1.7</v>
      </c>
      <c r="O56" s="98">
        <f>IF(O48=0,"",ROUND(SUM(O48/O47)*100-100,1))</f>
        <v>1.8</v>
      </c>
    </row>
    <row r="57" spans="1:31" ht="12" customHeight="1">
      <c r="A57" s="59">
        <v>2020</v>
      </c>
      <c r="B57" s="59"/>
      <c r="C57" s="101">
        <f>ROUND(SUM(C49/C48)*100-100,1)</f>
        <v>1.8</v>
      </c>
      <c r="D57" s="98">
        <f>IF(D49=0,"",ROUND(SUM(D49/D48)*100-100,1))</f>
        <v>1.5</v>
      </c>
      <c r="E57" s="98">
        <f t="shared" ref="E57:O58" si="13">IF(E49=0,"",ROUND(SUM(E49/E48)*100-100,1))</f>
        <v>1.3</v>
      </c>
      <c r="F57" s="98">
        <f t="shared" si="13"/>
        <v>1.1000000000000001</v>
      </c>
      <c r="G57" s="98">
        <f t="shared" si="13"/>
        <v>0.9</v>
      </c>
      <c r="H57" s="98">
        <f t="shared" si="13"/>
        <v>1</v>
      </c>
      <c r="I57" s="98">
        <f t="shared" si="13"/>
        <v>0.4</v>
      </c>
      <c r="J57" s="98">
        <f t="shared" si="13"/>
        <v>0.3</v>
      </c>
      <c r="K57" s="98">
        <f t="shared" si="13"/>
        <v>0</v>
      </c>
      <c r="L57" s="98">
        <f t="shared" si="13"/>
        <v>-0.1</v>
      </c>
      <c r="M57" s="98">
        <f t="shared" si="13"/>
        <v>0</v>
      </c>
      <c r="N57" s="98">
        <f t="shared" si="13"/>
        <v>0.2</v>
      </c>
      <c r="O57" s="98">
        <f t="shared" si="13"/>
        <v>0.7</v>
      </c>
    </row>
    <row r="58" spans="1:31" s="168" customFormat="1" ht="12" customHeight="1">
      <c r="A58" s="186">
        <v>2021</v>
      </c>
      <c r="B58" s="186"/>
      <c r="C58" s="171">
        <f>ROUND(SUM(C50/C49)*100-100,1)</f>
        <v>0.7</v>
      </c>
      <c r="D58" s="170">
        <f>IF(D50=0,"",ROUND(SUM(D50/D49)*100-100,1))</f>
        <v>0.9</v>
      </c>
      <c r="E58" s="170">
        <f t="shared" si="13"/>
        <v>1.3</v>
      </c>
      <c r="F58" s="170">
        <f t="shared" si="13"/>
        <v>1.3</v>
      </c>
      <c r="G58" s="170" t="str">
        <f t="shared" si="13"/>
        <v/>
      </c>
      <c r="H58" s="170" t="str">
        <f t="shared" si="13"/>
        <v/>
      </c>
      <c r="I58" s="170" t="str">
        <f t="shared" si="13"/>
        <v/>
      </c>
      <c r="J58" s="170" t="str">
        <f t="shared" si="13"/>
        <v/>
      </c>
      <c r="K58" s="170" t="str">
        <f t="shared" si="13"/>
        <v/>
      </c>
      <c r="L58" s="170" t="str">
        <f t="shared" si="13"/>
        <v/>
      </c>
      <c r="M58" s="170" t="str">
        <f t="shared" si="13"/>
        <v/>
      </c>
      <c r="N58" s="170" t="str">
        <f t="shared" si="13"/>
        <v/>
      </c>
      <c r="O58" s="170" t="str">
        <f t="shared" si="13"/>
        <v/>
      </c>
      <c r="P58" s="184"/>
      <c r="Q58" s="184"/>
      <c r="R58" s="184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</row>
    <row r="59" spans="1:31" ht="5.0999999999999996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31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2" spans="1:31">
      <c r="A62" s="59">
        <v>2016</v>
      </c>
      <c r="C62" s="101">
        <f>C45/100*100-100</f>
        <v>-0.5</v>
      </c>
      <c r="D62" s="98">
        <f t="shared" ref="D62:D67" si="14">IF(D45=0,"",ROUND(SUM(D45/C45)*100-100,1))</f>
        <v>0.1</v>
      </c>
      <c r="E62" s="98">
        <f t="shared" ref="E62:N62" si="15">IF(E45=0,"",ROUND(SUM(E45/D45)*100-100,1))</f>
        <v>0.1</v>
      </c>
      <c r="F62" s="98">
        <f t="shared" si="15"/>
        <v>0.1</v>
      </c>
      <c r="G62" s="98">
        <f t="shared" si="15"/>
        <v>0.1</v>
      </c>
      <c r="H62" s="98">
        <f t="shared" si="15"/>
        <v>0.1</v>
      </c>
      <c r="I62" s="98">
        <f t="shared" si="15"/>
        <v>0</v>
      </c>
      <c r="J62" s="98">
        <f t="shared" si="15"/>
        <v>0</v>
      </c>
      <c r="K62" s="98">
        <f t="shared" si="15"/>
        <v>0.1</v>
      </c>
      <c r="L62" s="98">
        <f t="shared" si="15"/>
        <v>0.2</v>
      </c>
      <c r="M62" s="98">
        <f t="shared" si="15"/>
        <v>0</v>
      </c>
      <c r="N62" s="98">
        <f t="shared" si="15"/>
        <v>0.3</v>
      </c>
      <c r="O62" s="91" t="s">
        <v>13</v>
      </c>
    </row>
    <row r="63" spans="1:31" ht="12" customHeight="1">
      <c r="A63" s="59">
        <v>2017</v>
      </c>
      <c r="C63" s="101">
        <f>IF(C46=0,"",ROUND(SUM(C46/N45)*100-100,1))</f>
        <v>0.2</v>
      </c>
      <c r="D63" s="98">
        <f t="shared" si="14"/>
        <v>0.1</v>
      </c>
      <c r="E63" s="98">
        <f t="shared" ref="E63:N63" si="16">IF(E46=0,"",ROUND(SUM(E46/D46)*100-100,1))</f>
        <v>0</v>
      </c>
      <c r="F63" s="98">
        <f t="shared" si="16"/>
        <v>0.2</v>
      </c>
      <c r="G63" s="98">
        <f t="shared" si="16"/>
        <v>0</v>
      </c>
      <c r="H63" s="98">
        <f t="shared" si="16"/>
        <v>-0.1</v>
      </c>
      <c r="I63" s="98">
        <f t="shared" si="16"/>
        <v>0.1</v>
      </c>
      <c r="J63" s="98">
        <f t="shared" si="16"/>
        <v>0.1</v>
      </c>
      <c r="K63" s="98">
        <f t="shared" si="16"/>
        <v>0.2</v>
      </c>
      <c r="L63" s="98">
        <f t="shared" si="16"/>
        <v>0.2</v>
      </c>
      <c r="M63" s="98">
        <f t="shared" si="16"/>
        <v>0.2</v>
      </c>
      <c r="N63" s="98">
        <f t="shared" si="16"/>
        <v>0.1</v>
      </c>
      <c r="O63" s="91" t="s">
        <v>13</v>
      </c>
    </row>
    <row r="64" spans="1:31" ht="12" customHeight="1">
      <c r="A64" s="59">
        <v>2018</v>
      </c>
      <c r="C64" s="101">
        <f>IF(C47=0,"",ROUND(SUM(C47/N46)*100-100,1))</f>
        <v>0.3</v>
      </c>
      <c r="D64" s="98">
        <f t="shared" si="14"/>
        <v>0</v>
      </c>
      <c r="E64" s="98">
        <f t="shared" ref="E64:N64" si="17">IF(E47=0,"",ROUND(SUM(E47/D47)*100-100,1))</f>
        <v>0.1</v>
      </c>
      <c r="F64" s="98">
        <f t="shared" si="17"/>
        <v>0.2</v>
      </c>
      <c r="G64" s="98">
        <f t="shared" si="17"/>
        <v>0.3</v>
      </c>
      <c r="H64" s="98">
        <f t="shared" si="17"/>
        <v>0.1</v>
      </c>
      <c r="I64" s="98">
        <f t="shared" si="17"/>
        <v>0.1</v>
      </c>
      <c r="J64" s="98">
        <f t="shared" si="17"/>
        <v>0.2</v>
      </c>
      <c r="K64" s="98">
        <f t="shared" si="17"/>
        <v>0.3</v>
      </c>
      <c r="L64" s="98">
        <f t="shared" si="17"/>
        <v>0.4</v>
      </c>
      <c r="M64" s="98">
        <f t="shared" si="17"/>
        <v>0.2</v>
      </c>
      <c r="N64" s="98">
        <f t="shared" si="17"/>
        <v>-0.4</v>
      </c>
      <c r="O64" s="91" t="s">
        <v>13</v>
      </c>
    </row>
    <row r="65" spans="1:31" ht="12" customHeight="1">
      <c r="A65" s="59">
        <v>2019</v>
      </c>
      <c r="C65" s="101">
        <f>IF(C48=0,"",ROUND(SUM(C48/N47)*100-100,1))</f>
        <v>0.4</v>
      </c>
      <c r="D65" s="98">
        <f t="shared" si="14"/>
        <v>0.2</v>
      </c>
      <c r="E65" s="98">
        <f t="shared" ref="E65:N65" si="18">IF(E48=0,"",ROUND(SUM(E48/D48)*100-100,1))</f>
        <v>0.1</v>
      </c>
      <c r="F65" s="98">
        <f t="shared" si="18"/>
        <v>0.3</v>
      </c>
      <c r="G65" s="98">
        <f t="shared" si="18"/>
        <v>0.2</v>
      </c>
      <c r="H65" s="98">
        <f t="shared" si="18"/>
        <v>-0.1</v>
      </c>
      <c r="I65" s="98">
        <f t="shared" si="18"/>
        <v>0.2</v>
      </c>
      <c r="J65" s="98">
        <f t="shared" si="18"/>
        <v>0</v>
      </c>
      <c r="K65" s="98">
        <f t="shared" si="18"/>
        <v>0.2</v>
      </c>
      <c r="L65" s="98">
        <f t="shared" si="18"/>
        <v>0.2</v>
      </c>
      <c r="M65" s="98">
        <f t="shared" si="18"/>
        <v>0</v>
      </c>
      <c r="N65" s="98">
        <f t="shared" si="18"/>
        <v>0.1</v>
      </c>
      <c r="O65" s="91" t="s">
        <v>13</v>
      </c>
    </row>
    <row r="66" spans="1:31" ht="13.5" customHeight="1">
      <c r="A66" s="59">
        <v>2020</v>
      </c>
      <c r="C66" s="101">
        <f>IF(C49=0,"",ROUND(SUM(C49/N48)*100-100,1))</f>
        <v>0.5</v>
      </c>
      <c r="D66" s="98">
        <f t="shared" si="14"/>
        <v>-0.1</v>
      </c>
      <c r="E66" s="98">
        <f t="shared" ref="E66:N66" si="19">IF(E49=0,"",ROUND(SUM(E49/D49)*100-100,1))</f>
        <v>-0.1</v>
      </c>
      <c r="F66" s="98">
        <f t="shared" si="19"/>
        <v>0.1</v>
      </c>
      <c r="G66" s="98">
        <f t="shared" si="19"/>
        <v>-0.1</v>
      </c>
      <c r="H66" s="98">
        <f t="shared" si="19"/>
        <v>0</v>
      </c>
      <c r="I66" s="98">
        <f t="shared" si="19"/>
        <v>-0.4</v>
      </c>
      <c r="J66" s="98">
        <f t="shared" si="19"/>
        <v>-0.1</v>
      </c>
      <c r="K66" s="98">
        <f t="shared" si="19"/>
        <v>-0.1</v>
      </c>
      <c r="L66" s="98">
        <f t="shared" si="19"/>
        <v>0.1</v>
      </c>
      <c r="M66" s="98">
        <f t="shared" si="19"/>
        <v>0.1</v>
      </c>
      <c r="N66" s="98">
        <f t="shared" si="19"/>
        <v>0.3</v>
      </c>
      <c r="O66" s="91" t="s">
        <v>13</v>
      </c>
    </row>
    <row r="67" spans="1:31" s="168" customFormat="1" ht="13.5" customHeight="1">
      <c r="A67" s="190">
        <v>2021</v>
      </c>
      <c r="B67" s="187"/>
      <c r="C67" s="171">
        <f>IF(C50=0,"",ROUND(SUM(C50/N49)*100-100,1))</f>
        <v>0.9</v>
      </c>
      <c r="D67" s="170">
        <f t="shared" si="14"/>
        <v>0.2</v>
      </c>
      <c r="E67" s="170">
        <f t="shared" ref="E67" si="20">IF(E50=0,"",ROUND(SUM(E50/D50)*100-100,1))</f>
        <v>0.3</v>
      </c>
      <c r="F67" s="170">
        <f t="shared" ref="F67" si="21">IF(F50=0,"",ROUND(SUM(F50/E50)*100-100,1))</f>
        <v>0.1</v>
      </c>
      <c r="G67" s="170" t="str">
        <f t="shared" ref="G67" si="22">IF(G50=0,"",ROUND(SUM(G50/F50)*100-100,1))</f>
        <v/>
      </c>
      <c r="H67" s="170" t="str">
        <f t="shared" ref="H67" si="23">IF(H50=0,"",ROUND(SUM(H50/G50)*100-100,1))</f>
        <v/>
      </c>
      <c r="I67" s="170" t="str">
        <f t="shared" ref="I67" si="24">IF(I50=0,"",ROUND(SUM(I50/H50)*100-100,1))</f>
        <v/>
      </c>
      <c r="J67" s="170" t="str">
        <f t="shared" ref="J67" si="25">IF(J50=0,"",ROUND(SUM(J50/I50)*100-100,1))</f>
        <v/>
      </c>
      <c r="K67" s="170" t="str">
        <f t="shared" ref="K67" si="26">IF(K50=0,"",ROUND(SUM(K50/J50)*100-100,1))</f>
        <v/>
      </c>
      <c r="L67" s="170" t="str">
        <f t="shared" ref="L67" si="27">IF(L50=0,"",ROUND(SUM(L50/K50)*100-100,1))</f>
        <v/>
      </c>
      <c r="M67" s="170" t="str">
        <f t="shared" ref="M67" si="28">IF(M50=0,"",ROUND(SUM(M50/L50)*100-100,1))</f>
        <v/>
      </c>
      <c r="N67" s="170" t="str">
        <f t="shared" ref="N67" si="29">IF(N50=0,"",ROUND(SUM(N50/M50)*100-100,1))</f>
        <v/>
      </c>
      <c r="O67" s="246" t="s">
        <v>13</v>
      </c>
      <c r="P67" s="185"/>
      <c r="Q67" s="185"/>
      <c r="R67" s="185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</row>
    <row r="68" spans="1:31" ht="5.0999999999999996" customHeight="1">
      <c r="A68" s="112"/>
      <c r="B68" s="113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5"/>
    </row>
    <row r="69" spans="1:31" ht="5.0999999999999996" customHeight="1">
      <c r="A69" s="111"/>
      <c r="B69" s="93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1"/>
    </row>
    <row r="70" spans="1:31" ht="12" customHeight="1">
      <c r="A70" s="99" t="s">
        <v>76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93"/>
      <c r="N70" s="93"/>
      <c r="O70" s="93"/>
    </row>
  </sheetData>
  <mergeCells count="1">
    <mergeCell ref="A1:O1"/>
  </mergeCells>
  <phoneticPr fontId="6" type="noConversion"/>
  <pageMargins left="0.78740157480314965" right="0.78740157480314965" top="0.59055118110236227" bottom="0.78740157480314965" header="0.31496062992125984" footer="0.31496062992125984"/>
  <pageSetup paperSize="9" scale="85" orientation="portrait" r:id="rId1"/>
  <headerFooter alignWithMargins="0">
    <oddFooter>&amp;C7</oddFooter>
  </headerFooter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0"/>
  <sheetViews>
    <sheetView zoomScaleNormal="100" workbookViewId="0">
      <selection activeCell="Y1" sqref="Y1"/>
    </sheetView>
  </sheetViews>
  <sheetFormatPr baseColWidth="10" defaultColWidth="11.42578125" defaultRowHeight="12.75"/>
  <cols>
    <col min="1" max="1" width="6.28515625" style="46" customWidth="1"/>
    <col min="2" max="2" width="0.85546875" style="46" customWidth="1"/>
    <col min="3" max="5" width="6.85546875" style="46" customWidth="1"/>
    <col min="6" max="6" width="7" style="46" customWidth="1"/>
    <col min="7" max="14" width="6.85546875" style="46" customWidth="1"/>
    <col min="15" max="15" width="7" style="46" customWidth="1"/>
    <col min="16" max="16" width="0.7109375" style="46" hidden="1" customWidth="1"/>
    <col min="17" max="18" width="0" style="46" hidden="1" customWidth="1"/>
    <col min="19" max="19" width="0.7109375" style="46" hidden="1" customWidth="1"/>
    <col min="20" max="23" width="0" style="46" hidden="1" customWidth="1"/>
    <col min="24" max="24" width="0.5703125" style="46" customWidth="1"/>
    <col min="25" max="25" width="11.42578125" style="46"/>
    <col min="26" max="36" width="11.42578125" style="38" customWidth="1"/>
    <col min="37" max="37" width="11.42578125" style="76" customWidth="1"/>
    <col min="38" max="16384" width="11.42578125" style="46"/>
  </cols>
  <sheetData>
    <row r="1" spans="1:37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37" s="5" customFormat="1" ht="12"/>
    <row r="3" spans="1:37" s="37" customFormat="1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73"/>
    </row>
    <row r="4" spans="1:37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7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74"/>
    </row>
    <row r="6" spans="1:37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75"/>
    </row>
    <row r="7" spans="1:37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37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37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37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37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37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37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37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7" s="30" customFormat="1" ht="12.75" customHeight="1">
      <c r="C15" s="36" t="s">
        <v>31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77"/>
    </row>
    <row r="16" spans="1:37" s="30" customFormat="1" ht="12.75" customHeight="1">
      <c r="C16" s="42" t="s">
        <v>60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77"/>
    </row>
    <row r="17" spans="1:37" s="43" customFormat="1" ht="5.0999999999999996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75"/>
    </row>
    <row r="18" spans="1:37" ht="12.6" customHeight="1">
      <c r="A18" s="59">
        <v>2016</v>
      </c>
      <c r="B18" s="59"/>
      <c r="C18" s="103">
        <v>100.3</v>
      </c>
      <c r="D18" s="104">
        <v>100.5</v>
      </c>
      <c r="E18" s="104">
        <v>100.6</v>
      </c>
      <c r="F18" s="104">
        <v>100.7</v>
      </c>
      <c r="G18" s="104">
        <v>100.8</v>
      </c>
      <c r="H18" s="104">
        <v>100.6</v>
      </c>
      <c r="I18" s="104">
        <v>100.5</v>
      </c>
      <c r="J18" s="104">
        <v>100.4</v>
      </c>
      <c r="K18" s="104">
        <v>100.5</v>
      </c>
      <c r="L18" s="104">
        <v>100.8</v>
      </c>
      <c r="M18" s="104">
        <v>100.8</v>
      </c>
      <c r="N18" s="104">
        <v>100.9</v>
      </c>
      <c r="O18" s="104">
        <v>100.6</v>
      </c>
      <c r="Y18" s="81"/>
    </row>
    <row r="19" spans="1:37" ht="12.6" customHeight="1">
      <c r="A19" s="59">
        <v>2017</v>
      </c>
      <c r="B19" s="59"/>
      <c r="C19" s="103">
        <v>100.8</v>
      </c>
      <c r="D19" s="104">
        <v>100.9</v>
      </c>
      <c r="E19" s="104">
        <v>101.1</v>
      </c>
      <c r="F19" s="104">
        <v>101</v>
      </c>
      <c r="G19" s="104">
        <v>101</v>
      </c>
      <c r="H19" s="104">
        <v>101.1</v>
      </c>
      <c r="I19" s="104">
        <v>101</v>
      </c>
      <c r="J19" s="104">
        <v>100.9</v>
      </c>
      <c r="K19" s="104">
        <v>101.1</v>
      </c>
      <c r="L19" s="104">
        <v>101.2</v>
      </c>
      <c r="M19" s="104">
        <v>101.3</v>
      </c>
      <c r="N19" s="104">
        <v>101.4</v>
      </c>
      <c r="O19" s="104">
        <v>101.1</v>
      </c>
      <c r="Y19" s="81"/>
    </row>
    <row r="20" spans="1:37" ht="12.6" customHeight="1">
      <c r="A20" s="59">
        <v>2018</v>
      </c>
      <c r="B20" s="59"/>
      <c r="C20" s="103">
        <v>101.6</v>
      </c>
      <c r="D20" s="104">
        <v>101.5</v>
      </c>
      <c r="E20" s="104">
        <v>101.7</v>
      </c>
      <c r="F20" s="104">
        <v>101.7</v>
      </c>
      <c r="G20" s="104">
        <v>101.7</v>
      </c>
      <c r="H20" s="104">
        <v>101.8</v>
      </c>
      <c r="I20" s="104">
        <v>101.5</v>
      </c>
      <c r="J20" s="104">
        <v>101.5</v>
      </c>
      <c r="K20" s="104">
        <v>101.8</v>
      </c>
      <c r="L20" s="104">
        <v>102.1</v>
      </c>
      <c r="M20" s="104">
        <v>102.2</v>
      </c>
      <c r="N20" s="104">
        <v>102.2</v>
      </c>
      <c r="O20" s="104">
        <v>101.8</v>
      </c>
      <c r="Y20" s="81"/>
    </row>
    <row r="21" spans="1:37" ht="12.6" customHeight="1">
      <c r="A21" s="59">
        <v>2019</v>
      </c>
      <c r="B21" s="59"/>
      <c r="C21" s="103">
        <v>102.2</v>
      </c>
      <c r="D21" s="104">
        <v>102.2</v>
      </c>
      <c r="E21" s="104">
        <v>102.1</v>
      </c>
      <c r="F21" s="104">
        <v>102.5</v>
      </c>
      <c r="G21" s="104">
        <v>102.5</v>
      </c>
      <c r="H21" s="104">
        <v>102.4</v>
      </c>
      <c r="I21" s="104">
        <v>102.4</v>
      </c>
      <c r="J21" s="104">
        <v>102.3</v>
      </c>
      <c r="K21" s="104">
        <v>102.7</v>
      </c>
      <c r="L21" s="104">
        <v>103</v>
      </c>
      <c r="M21" s="104">
        <v>103.2</v>
      </c>
      <c r="N21" s="104">
        <v>103.4</v>
      </c>
      <c r="O21" s="104">
        <v>102.6</v>
      </c>
    </row>
    <row r="22" spans="1:37" ht="12.6" customHeight="1">
      <c r="A22" s="59">
        <v>2020</v>
      </c>
      <c r="B22" s="59"/>
      <c r="C22" s="103">
        <v>103.3</v>
      </c>
      <c r="D22" s="104">
        <v>103.2</v>
      </c>
      <c r="E22" s="104">
        <v>103.3</v>
      </c>
      <c r="F22" s="257">
        <v>103.9</v>
      </c>
      <c r="G22" s="104">
        <v>103.5</v>
      </c>
      <c r="H22" s="104">
        <v>103.7</v>
      </c>
      <c r="I22" s="104">
        <v>101.7</v>
      </c>
      <c r="J22" s="104">
        <v>102</v>
      </c>
      <c r="K22" s="104">
        <v>102.1</v>
      </c>
      <c r="L22" s="104">
        <v>102.2</v>
      </c>
      <c r="M22" s="104">
        <v>102</v>
      </c>
      <c r="N22" s="104">
        <v>102.5</v>
      </c>
      <c r="O22" s="104">
        <v>102.8</v>
      </c>
    </row>
    <row r="23" spans="1:37" s="189" customFormat="1" ht="12.6" customHeight="1">
      <c r="A23" s="193">
        <v>2021</v>
      </c>
      <c r="B23" s="193"/>
      <c r="C23" s="255">
        <v>104.5</v>
      </c>
      <c r="D23" s="257">
        <v>104.7</v>
      </c>
      <c r="E23" s="194">
        <v>104.5</v>
      </c>
      <c r="F23" s="194">
        <v>104.6</v>
      </c>
      <c r="G23" s="194"/>
      <c r="H23" s="194"/>
      <c r="I23" s="194"/>
      <c r="J23" s="194"/>
      <c r="K23" s="194"/>
      <c r="L23" s="194"/>
      <c r="M23" s="194"/>
      <c r="N23" s="194"/>
      <c r="O23" s="194"/>
      <c r="P23" s="192"/>
      <c r="Q23" s="192"/>
      <c r="R23" s="192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76"/>
    </row>
    <row r="24" spans="1:37" ht="5.0999999999999996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37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37" ht="3.95" customHeight="1">
      <c r="A26" s="59"/>
    </row>
    <row r="27" spans="1:37" ht="12" customHeight="1">
      <c r="A27" s="59">
        <v>2017</v>
      </c>
      <c r="B27" s="59"/>
      <c r="C27" s="92">
        <v>0.8</v>
      </c>
      <c r="D27" s="91">
        <v>1.1000000000000001</v>
      </c>
      <c r="E27" s="91">
        <v>0.9</v>
      </c>
      <c r="F27" s="91">
        <v>0.8</v>
      </c>
      <c r="G27" s="91">
        <v>0.7</v>
      </c>
      <c r="H27" s="91">
        <v>0.6</v>
      </c>
      <c r="I27" s="91">
        <v>0.6</v>
      </c>
      <c r="J27" s="91">
        <v>0.3</v>
      </c>
      <c r="K27" s="91">
        <v>0.4</v>
      </c>
      <c r="L27" s="91">
        <v>0.5</v>
      </c>
      <c r="M27" s="91">
        <v>0.4</v>
      </c>
      <c r="N27" s="91">
        <v>0.4</v>
      </c>
      <c r="O27" s="91">
        <v>0.6</v>
      </c>
    </row>
    <row r="28" spans="1:37" ht="12" customHeight="1">
      <c r="A28" s="59">
        <v>2018</v>
      </c>
      <c r="B28" s="59"/>
      <c r="C28" s="92">
        <f t="shared" ref="C28:F31" si="0">IF(C20=0,"",ROUND(SUM(C20/C19)*100-100,1))</f>
        <v>0.8</v>
      </c>
      <c r="D28" s="91">
        <f t="shared" si="0"/>
        <v>0.6</v>
      </c>
      <c r="E28" s="91">
        <f t="shared" ref="E28:O28" si="1">IF(E20=0,"",ROUND(SUM(E20/E19)*100-100,1))</f>
        <v>0.6</v>
      </c>
      <c r="F28" s="91">
        <f t="shared" si="1"/>
        <v>0.7</v>
      </c>
      <c r="G28" s="91">
        <f t="shared" si="1"/>
        <v>0.7</v>
      </c>
      <c r="H28" s="91">
        <f t="shared" si="1"/>
        <v>0.7</v>
      </c>
      <c r="I28" s="91">
        <f t="shared" si="1"/>
        <v>0.5</v>
      </c>
      <c r="J28" s="91">
        <f t="shared" si="1"/>
        <v>0.6</v>
      </c>
      <c r="K28" s="91">
        <f t="shared" si="1"/>
        <v>0.7</v>
      </c>
      <c r="L28" s="91">
        <f t="shared" si="1"/>
        <v>0.9</v>
      </c>
      <c r="M28" s="91">
        <f t="shared" si="1"/>
        <v>0.9</v>
      </c>
      <c r="N28" s="91">
        <f t="shared" si="1"/>
        <v>0.8</v>
      </c>
      <c r="O28" s="91">
        <f t="shared" si="1"/>
        <v>0.7</v>
      </c>
      <c r="Y28" s="81"/>
    </row>
    <row r="29" spans="1:37" ht="12" customHeight="1">
      <c r="A29" s="59">
        <v>2019</v>
      </c>
      <c r="B29" s="59"/>
      <c r="C29" s="92">
        <f t="shared" si="0"/>
        <v>0.6</v>
      </c>
      <c r="D29" s="91">
        <f t="shared" si="0"/>
        <v>0.7</v>
      </c>
      <c r="E29" s="91">
        <f t="shared" ref="E29:O29" si="2">IF(E21=0,"",ROUND(SUM(E21/E20)*100-100,1))</f>
        <v>0.4</v>
      </c>
      <c r="F29" s="91">
        <f t="shared" si="2"/>
        <v>0.8</v>
      </c>
      <c r="G29" s="91">
        <f t="shared" si="2"/>
        <v>0.8</v>
      </c>
      <c r="H29" s="91">
        <f t="shared" si="2"/>
        <v>0.6</v>
      </c>
      <c r="I29" s="91">
        <f t="shared" si="2"/>
        <v>0.9</v>
      </c>
      <c r="J29" s="91">
        <f t="shared" si="2"/>
        <v>0.8</v>
      </c>
      <c r="K29" s="91">
        <f t="shared" si="2"/>
        <v>0.9</v>
      </c>
      <c r="L29" s="91">
        <f t="shared" si="2"/>
        <v>0.9</v>
      </c>
      <c r="M29" s="91">
        <f t="shared" si="2"/>
        <v>1</v>
      </c>
      <c r="N29" s="91">
        <f t="shared" si="2"/>
        <v>1.2</v>
      </c>
      <c r="O29" s="91">
        <f t="shared" si="2"/>
        <v>0.8</v>
      </c>
      <c r="Y29" s="81"/>
    </row>
    <row r="30" spans="1:37" ht="12" customHeight="1">
      <c r="A30" s="59">
        <v>2020</v>
      </c>
      <c r="B30" s="59"/>
      <c r="C30" s="92">
        <f t="shared" si="0"/>
        <v>1.1000000000000001</v>
      </c>
      <c r="D30" s="91">
        <f t="shared" si="0"/>
        <v>1</v>
      </c>
      <c r="E30" s="91">
        <f t="shared" ref="E30:O31" si="3">IF(E22=0,"",ROUND(SUM(E22/E21)*100-100,1))</f>
        <v>1.2</v>
      </c>
      <c r="F30" s="256">
        <f t="shared" si="0"/>
        <v>1.4</v>
      </c>
      <c r="G30" s="91">
        <f t="shared" si="3"/>
        <v>1</v>
      </c>
      <c r="H30" s="91">
        <f t="shared" si="3"/>
        <v>1.3</v>
      </c>
      <c r="I30" s="91">
        <f t="shared" si="3"/>
        <v>-0.7</v>
      </c>
      <c r="J30" s="91">
        <f t="shared" si="3"/>
        <v>-0.3</v>
      </c>
      <c r="K30" s="91">
        <f t="shared" si="3"/>
        <v>-0.6</v>
      </c>
      <c r="L30" s="91">
        <f t="shared" si="3"/>
        <v>-0.8</v>
      </c>
      <c r="M30" s="91">
        <f t="shared" si="3"/>
        <v>-1.2</v>
      </c>
      <c r="N30" s="91">
        <f>IF(N22=0,"",ROUND(SUM(N22/N21)*100-100,1))</f>
        <v>-0.9</v>
      </c>
      <c r="O30" s="91">
        <f t="shared" si="3"/>
        <v>0.2</v>
      </c>
      <c r="Y30" s="81"/>
    </row>
    <row r="31" spans="1:37" s="189" customFormat="1" ht="12" customHeight="1">
      <c r="A31" s="196">
        <v>2021</v>
      </c>
      <c r="B31" s="196"/>
      <c r="C31" s="254">
        <f t="shared" si="0"/>
        <v>1.2</v>
      </c>
      <c r="D31" s="256">
        <f t="shared" si="0"/>
        <v>1.5</v>
      </c>
      <c r="E31" s="246">
        <f t="shared" si="3"/>
        <v>1.2</v>
      </c>
      <c r="F31" s="119">
        <v>0.7</v>
      </c>
      <c r="G31" s="246" t="str">
        <f t="shared" si="3"/>
        <v/>
      </c>
      <c r="H31" s="246" t="str">
        <f t="shared" si="3"/>
        <v/>
      </c>
      <c r="I31" s="246" t="str">
        <f t="shared" si="3"/>
        <v/>
      </c>
      <c r="J31" s="246" t="str">
        <f t="shared" si="3"/>
        <v/>
      </c>
      <c r="K31" s="246" t="str">
        <f t="shared" si="3"/>
        <v/>
      </c>
      <c r="L31" s="246" t="str">
        <f t="shared" si="3"/>
        <v/>
      </c>
      <c r="M31" s="246" t="str">
        <f t="shared" si="3"/>
        <v/>
      </c>
      <c r="N31" s="246" t="str">
        <f>IF(N23=0,"",ROUND(SUM(N23/N22)*100-100,1))</f>
        <v/>
      </c>
      <c r="O31" s="246" t="str">
        <f t="shared" si="3"/>
        <v/>
      </c>
      <c r="P31" s="195"/>
      <c r="Q31" s="195"/>
      <c r="R31" s="195"/>
      <c r="Y31" s="191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76"/>
    </row>
    <row r="32" spans="1:37" ht="5.0999999999999996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Y32" s="81"/>
    </row>
    <row r="33" spans="1:37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Y33" s="81"/>
    </row>
    <row r="34" spans="1:37" ht="3.95" customHeight="1">
      <c r="Y34" s="81"/>
    </row>
    <row r="35" spans="1:37">
      <c r="A35" s="59">
        <v>2016</v>
      </c>
      <c r="C35" s="92">
        <f>C18/100*100-100</f>
        <v>0.29999999999998295</v>
      </c>
      <c r="D35" s="91">
        <f t="shared" ref="D35:F40" si="4">IF(D18=0,"",ROUND(SUM(D18/C18)*100-100,1))</f>
        <v>0.2</v>
      </c>
      <c r="E35" s="91">
        <f t="shared" ref="E35:N35" si="5">IF(E18=0,"",ROUND(SUM(E18/D18)*100-100,1))</f>
        <v>0.1</v>
      </c>
      <c r="F35" s="91">
        <f t="shared" si="5"/>
        <v>0.1</v>
      </c>
      <c r="G35" s="91">
        <f t="shared" si="5"/>
        <v>0.1</v>
      </c>
      <c r="H35" s="91">
        <f t="shared" si="5"/>
        <v>-0.2</v>
      </c>
      <c r="I35" s="91">
        <f t="shared" si="5"/>
        <v>-0.1</v>
      </c>
      <c r="J35" s="91">
        <f t="shared" si="5"/>
        <v>-0.1</v>
      </c>
      <c r="K35" s="91">
        <f t="shared" si="5"/>
        <v>0.1</v>
      </c>
      <c r="L35" s="91">
        <f t="shared" si="5"/>
        <v>0.3</v>
      </c>
      <c r="M35" s="91">
        <f t="shared" si="5"/>
        <v>0</v>
      </c>
      <c r="N35" s="91">
        <f t="shared" si="5"/>
        <v>0.1</v>
      </c>
      <c r="O35" s="91" t="s">
        <v>13</v>
      </c>
      <c r="Y35" s="81"/>
    </row>
    <row r="36" spans="1:37" ht="12" customHeight="1">
      <c r="A36" s="59">
        <v>2017</v>
      </c>
      <c r="C36" s="92">
        <f>IF(C19=0,"",ROUND(SUM(C19/N18)*100-100,1))</f>
        <v>-0.1</v>
      </c>
      <c r="D36" s="91">
        <f t="shared" si="4"/>
        <v>0.1</v>
      </c>
      <c r="E36" s="91">
        <f t="shared" ref="E36:N36" si="6">ROUND(SUM(E19/D19)*100-100,1)</f>
        <v>0.2</v>
      </c>
      <c r="F36" s="91">
        <f t="shared" si="6"/>
        <v>-0.1</v>
      </c>
      <c r="G36" s="91">
        <f t="shared" si="6"/>
        <v>0</v>
      </c>
      <c r="H36" s="91">
        <f t="shared" si="6"/>
        <v>0.1</v>
      </c>
      <c r="I36" s="91">
        <f t="shared" si="6"/>
        <v>-0.1</v>
      </c>
      <c r="J36" s="91">
        <f t="shared" si="6"/>
        <v>-0.1</v>
      </c>
      <c r="K36" s="91">
        <f t="shared" si="6"/>
        <v>0.2</v>
      </c>
      <c r="L36" s="91">
        <f t="shared" si="6"/>
        <v>0.1</v>
      </c>
      <c r="M36" s="91">
        <f t="shared" si="6"/>
        <v>0.1</v>
      </c>
      <c r="N36" s="91">
        <f t="shared" si="6"/>
        <v>0.1</v>
      </c>
      <c r="O36" s="91" t="s">
        <v>13</v>
      </c>
      <c r="Y36" s="81"/>
    </row>
    <row r="37" spans="1:37" ht="12" customHeight="1">
      <c r="A37" s="59">
        <v>2018</v>
      </c>
      <c r="C37" s="92">
        <f>IF(C20=0,"",ROUND(SUM(C20/N19)*100-100,1))</f>
        <v>0.2</v>
      </c>
      <c r="D37" s="91">
        <f t="shared" si="4"/>
        <v>-0.1</v>
      </c>
      <c r="E37" s="91">
        <f t="shared" ref="E37:N37" si="7">IF(E20=0,"",ROUND(SUM(E20/D20)*100-100,1))</f>
        <v>0.2</v>
      </c>
      <c r="F37" s="91">
        <f t="shared" si="7"/>
        <v>0</v>
      </c>
      <c r="G37" s="91">
        <f t="shared" si="7"/>
        <v>0</v>
      </c>
      <c r="H37" s="91">
        <f t="shared" si="7"/>
        <v>0.1</v>
      </c>
      <c r="I37" s="91">
        <f t="shared" si="7"/>
        <v>-0.3</v>
      </c>
      <c r="J37" s="91">
        <f t="shared" si="7"/>
        <v>0</v>
      </c>
      <c r="K37" s="91">
        <f t="shared" si="7"/>
        <v>0.3</v>
      </c>
      <c r="L37" s="91">
        <f t="shared" si="7"/>
        <v>0.3</v>
      </c>
      <c r="M37" s="91">
        <f t="shared" si="7"/>
        <v>0.1</v>
      </c>
      <c r="N37" s="91">
        <f t="shared" si="7"/>
        <v>0</v>
      </c>
      <c r="O37" s="91" t="s">
        <v>13</v>
      </c>
      <c r="Y37" s="81"/>
    </row>
    <row r="38" spans="1:37" ht="12" customHeight="1">
      <c r="A38" s="59">
        <v>2019</v>
      </c>
      <c r="C38" s="92">
        <f>IF(C21=0,"",ROUND(SUM(C21/N20)*100-100,1))</f>
        <v>0</v>
      </c>
      <c r="D38" s="91">
        <f t="shared" si="4"/>
        <v>0</v>
      </c>
      <c r="E38" s="91">
        <f t="shared" ref="E38:N38" si="8">IF(E21=0,"",ROUND(SUM(E21/D21)*100-100,1))</f>
        <v>-0.1</v>
      </c>
      <c r="F38" s="91">
        <f t="shared" si="8"/>
        <v>0.4</v>
      </c>
      <c r="G38" s="91">
        <f t="shared" si="8"/>
        <v>0</v>
      </c>
      <c r="H38" s="91">
        <f t="shared" si="8"/>
        <v>-0.1</v>
      </c>
      <c r="I38" s="91">
        <f t="shared" si="8"/>
        <v>0</v>
      </c>
      <c r="J38" s="91">
        <f t="shared" si="8"/>
        <v>-0.1</v>
      </c>
      <c r="K38" s="91">
        <f t="shared" si="8"/>
        <v>0.4</v>
      </c>
      <c r="L38" s="91">
        <f t="shared" si="8"/>
        <v>0.3</v>
      </c>
      <c r="M38" s="91">
        <f t="shared" si="8"/>
        <v>0.2</v>
      </c>
      <c r="N38" s="91">
        <f t="shared" si="8"/>
        <v>0.2</v>
      </c>
      <c r="O38" s="91" t="s">
        <v>13</v>
      </c>
      <c r="Y38" s="81"/>
    </row>
    <row r="39" spans="1:37" ht="12" customHeight="1">
      <c r="A39" s="59">
        <v>2020</v>
      </c>
      <c r="C39" s="92">
        <f>IF(C22=0,"",ROUND(SUM(C22/N21)*100-100,1))</f>
        <v>-0.1</v>
      </c>
      <c r="D39" s="91">
        <f t="shared" si="4"/>
        <v>-0.1</v>
      </c>
      <c r="E39" s="91">
        <f t="shared" ref="E39:M40" si="9">IF(E22=0,"",ROUND(SUM(E22/D22)*100-100,1))</f>
        <v>0.1</v>
      </c>
      <c r="F39" s="256">
        <f t="shared" si="4"/>
        <v>0.6</v>
      </c>
      <c r="G39" s="246">
        <v>-0.4</v>
      </c>
      <c r="H39" s="91">
        <f t="shared" si="9"/>
        <v>0.2</v>
      </c>
      <c r="I39" s="91">
        <f t="shared" si="9"/>
        <v>-1.9</v>
      </c>
      <c r="J39" s="91">
        <f t="shared" si="9"/>
        <v>0.3</v>
      </c>
      <c r="K39" s="91">
        <f t="shared" si="9"/>
        <v>0.1</v>
      </c>
      <c r="L39" s="91">
        <f t="shared" si="9"/>
        <v>0.1</v>
      </c>
      <c r="M39" s="91">
        <f t="shared" si="9"/>
        <v>-0.2</v>
      </c>
      <c r="N39" s="91">
        <f>IF(N22=0,"",ROUND(SUM(N22/M22)*100-100,1))</f>
        <v>0.5</v>
      </c>
      <c r="O39" s="91" t="s">
        <v>13</v>
      </c>
      <c r="Y39" s="81"/>
    </row>
    <row r="40" spans="1:37" s="189" customFormat="1" ht="12" customHeight="1">
      <c r="A40" s="198">
        <v>2021</v>
      </c>
      <c r="B40" s="260"/>
      <c r="C40" s="256">
        <f>IF(C23=0,"",ROUND(SUM(C23/N22)*100-100,1))</f>
        <v>2</v>
      </c>
      <c r="D40" s="256">
        <f t="shared" si="4"/>
        <v>0.2</v>
      </c>
      <c r="E40" s="246">
        <f t="shared" ref="E40" si="10">IF(E23=0,"",ROUND(SUM(E23/D23)*100-100,1))</f>
        <v>-0.2</v>
      </c>
      <c r="F40" s="246">
        <f t="shared" ref="F40" si="11">IF(F23=0,"",ROUND(SUM(F23/E23)*100-100,1))</f>
        <v>0.1</v>
      </c>
      <c r="G40" s="246" t="str">
        <f t="shared" ref="G40" si="12">IF(G23=0,"",ROUND(SUM(G23/F23)*100-100,1))</f>
        <v/>
      </c>
      <c r="H40" s="246" t="str">
        <f t="shared" si="9"/>
        <v/>
      </c>
      <c r="I40" s="246" t="str">
        <f t="shared" si="9"/>
        <v/>
      </c>
      <c r="J40" s="246" t="str">
        <f t="shared" ref="J40" si="13">IF(J23=0,"",ROUND(SUM(J23/I23)*100-100,1))</f>
        <v/>
      </c>
      <c r="K40" s="246" t="str">
        <f t="shared" ref="K40" si="14">IF(K23=0,"",ROUND(SUM(K23/J23)*100-100,1))</f>
        <v/>
      </c>
      <c r="L40" s="246" t="str">
        <f t="shared" ref="L40" si="15">IF(L23=0,"",ROUND(SUM(L23/K23)*100-100,1))</f>
        <v/>
      </c>
      <c r="M40" s="246" t="str">
        <f t="shared" ref="M40" si="16">IF(M23=0,"",ROUND(SUM(M23/L23)*100-100,1))</f>
        <v/>
      </c>
      <c r="N40" s="246" t="str">
        <f>IF(N23=0,"",ROUND(SUM(N23/M23)*100-100,1))</f>
        <v/>
      </c>
      <c r="O40" s="246" t="s">
        <v>13</v>
      </c>
      <c r="P40" s="197"/>
      <c r="Q40" s="197"/>
      <c r="R40" s="197"/>
      <c r="Y40" s="191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76"/>
    </row>
    <row r="41" spans="1:37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Y41" s="81"/>
    </row>
    <row r="42" spans="1:37" s="37" customFormat="1">
      <c r="C42" s="63" t="s">
        <v>44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Y42" s="81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73"/>
    </row>
    <row r="43" spans="1:37" s="30" customFormat="1">
      <c r="C43" s="42" t="s">
        <v>61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Y43" s="81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77"/>
    </row>
    <row r="44" spans="1:37" s="43" customFormat="1" ht="5.0999999999999996" customHeight="1">
      <c r="C44" s="28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Y44" s="81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75"/>
    </row>
    <row r="45" spans="1:37" ht="12.6" customHeight="1">
      <c r="A45" s="59">
        <v>2016</v>
      </c>
      <c r="B45" s="59"/>
      <c r="C45" s="103">
        <v>100.5</v>
      </c>
      <c r="D45" s="104">
        <v>100.7</v>
      </c>
      <c r="E45" s="104">
        <v>100.8</v>
      </c>
      <c r="F45" s="104">
        <v>100.9</v>
      </c>
      <c r="G45" s="104">
        <v>101</v>
      </c>
      <c r="H45" s="104">
        <v>101.1</v>
      </c>
      <c r="I45" s="104">
        <v>101.3</v>
      </c>
      <c r="J45" s="104">
        <v>101.4</v>
      </c>
      <c r="K45" s="104">
        <v>101.4</v>
      </c>
      <c r="L45" s="104">
        <v>101.5</v>
      </c>
      <c r="M45" s="104">
        <v>101.5</v>
      </c>
      <c r="N45" s="104">
        <v>101.5</v>
      </c>
      <c r="O45" s="104">
        <v>101.1</v>
      </c>
      <c r="Y45" s="81"/>
    </row>
    <row r="46" spans="1:37" ht="12.6" customHeight="1">
      <c r="A46" s="59">
        <v>2017</v>
      </c>
      <c r="B46" s="59"/>
      <c r="C46" s="103">
        <v>101.9</v>
      </c>
      <c r="D46" s="104">
        <v>102</v>
      </c>
      <c r="E46" s="104">
        <v>102.3</v>
      </c>
      <c r="F46" s="104">
        <v>102.4</v>
      </c>
      <c r="G46" s="104">
        <v>102.6</v>
      </c>
      <c r="H46" s="104">
        <v>102.6</v>
      </c>
      <c r="I46" s="104">
        <v>102.7</v>
      </c>
      <c r="J46" s="104">
        <v>102.7</v>
      </c>
      <c r="K46" s="104">
        <v>102.7</v>
      </c>
      <c r="L46" s="104">
        <v>102.7</v>
      </c>
      <c r="M46" s="104">
        <v>102.7</v>
      </c>
      <c r="N46" s="104">
        <v>102.7</v>
      </c>
      <c r="O46" s="104">
        <v>102.5</v>
      </c>
      <c r="Y46" s="81"/>
    </row>
    <row r="47" spans="1:37" ht="12.6" customHeight="1">
      <c r="A47" s="59">
        <v>2018</v>
      </c>
      <c r="B47" s="59"/>
      <c r="C47" s="103">
        <v>103</v>
      </c>
      <c r="D47" s="104">
        <v>103.1</v>
      </c>
      <c r="E47" s="104">
        <v>103.4</v>
      </c>
      <c r="F47" s="104">
        <v>103.2</v>
      </c>
      <c r="G47" s="104">
        <v>103.3</v>
      </c>
      <c r="H47" s="104">
        <v>103.4</v>
      </c>
      <c r="I47" s="104">
        <v>103.5</v>
      </c>
      <c r="J47" s="104">
        <v>103.6</v>
      </c>
      <c r="K47" s="104">
        <v>103.7</v>
      </c>
      <c r="L47" s="104">
        <v>103.7</v>
      </c>
      <c r="M47" s="104">
        <v>103.7</v>
      </c>
      <c r="N47" s="104">
        <v>103.7</v>
      </c>
      <c r="O47" s="104">
        <v>103.4</v>
      </c>
      <c r="Y47" s="81"/>
    </row>
    <row r="48" spans="1:37" ht="12.6" customHeight="1">
      <c r="A48" s="59">
        <v>2019</v>
      </c>
      <c r="B48" s="59"/>
      <c r="C48" s="103">
        <v>103.9</v>
      </c>
      <c r="D48" s="104">
        <v>104.1</v>
      </c>
      <c r="E48" s="104">
        <v>104.4</v>
      </c>
      <c r="F48" s="104">
        <v>104.5</v>
      </c>
      <c r="G48" s="104">
        <v>104.4</v>
      </c>
      <c r="H48" s="104">
        <v>104.5</v>
      </c>
      <c r="I48" s="104">
        <v>104.5</v>
      </c>
      <c r="J48" s="104">
        <v>104.6</v>
      </c>
      <c r="K48" s="104">
        <v>104.6</v>
      </c>
      <c r="L48" s="104">
        <v>104.7</v>
      </c>
      <c r="M48" s="104">
        <v>104.8</v>
      </c>
      <c r="N48" s="104">
        <v>104.8</v>
      </c>
      <c r="O48" s="104">
        <v>104.5</v>
      </c>
      <c r="Y48" s="81"/>
    </row>
    <row r="49" spans="1:37" ht="12.6" customHeight="1">
      <c r="A49" s="59">
        <v>2020</v>
      </c>
      <c r="B49" s="59"/>
      <c r="C49" s="103">
        <v>105.3</v>
      </c>
      <c r="D49" s="104">
        <v>105.6</v>
      </c>
      <c r="E49" s="104">
        <v>105.8</v>
      </c>
      <c r="F49" s="104">
        <v>106.1</v>
      </c>
      <c r="G49" s="104">
        <v>106</v>
      </c>
      <c r="H49" s="104">
        <v>106</v>
      </c>
      <c r="I49" s="104">
        <v>105.2</v>
      </c>
      <c r="J49" s="104">
        <v>105.2</v>
      </c>
      <c r="K49" s="104">
        <v>105.1</v>
      </c>
      <c r="L49" s="194">
        <v>104.2</v>
      </c>
      <c r="M49" s="104">
        <v>104.2</v>
      </c>
      <c r="N49" s="104">
        <v>104.3</v>
      </c>
      <c r="O49" s="104">
        <v>105.3</v>
      </c>
      <c r="Y49" s="81"/>
    </row>
    <row r="50" spans="1:37" s="189" customFormat="1" ht="12.6" customHeight="1">
      <c r="A50" s="200">
        <v>2021</v>
      </c>
      <c r="B50" s="200"/>
      <c r="C50" s="103">
        <v>105.3</v>
      </c>
      <c r="D50" s="194">
        <v>105.5</v>
      </c>
      <c r="E50" s="194">
        <v>105.7</v>
      </c>
      <c r="F50" s="194">
        <v>105.8</v>
      </c>
      <c r="G50" s="194"/>
      <c r="H50" s="194"/>
      <c r="I50" s="194"/>
      <c r="J50" s="194"/>
      <c r="K50" s="194"/>
      <c r="L50" s="194"/>
      <c r="M50" s="194"/>
      <c r="N50" s="194"/>
      <c r="O50" s="194"/>
      <c r="P50" s="199"/>
      <c r="Q50" s="199"/>
      <c r="R50" s="201"/>
      <c r="Y50" s="191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76"/>
    </row>
    <row r="51" spans="1:37" ht="5.0999999999999996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Y51" s="81"/>
    </row>
    <row r="52" spans="1:37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Y52" s="81"/>
    </row>
    <row r="53" spans="1:37" ht="3.95" customHeight="1">
      <c r="Y53" s="81"/>
    </row>
    <row r="54" spans="1:37" ht="12" customHeight="1">
      <c r="A54" s="59">
        <v>2017</v>
      </c>
      <c r="B54" s="59"/>
      <c r="C54" s="92">
        <v>1</v>
      </c>
      <c r="D54" s="91">
        <v>1</v>
      </c>
      <c r="E54" s="91">
        <v>1</v>
      </c>
      <c r="F54" s="91">
        <v>1</v>
      </c>
      <c r="G54" s="91">
        <v>1</v>
      </c>
      <c r="H54" s="91">
        <v>1</v>
      </c>
      <c r="I54" s="91">
        <v>1.2</v>
      </c>
      <c r="J54" s="91">
        <v>1.2</v>
      </c>
      <c r="K54" s="91">
        <v>1.2</v>
      </c>
      <c r="L54" s="91">
        <v>1.3</v>
      </c>
      <c r="M54" s="91">
        <v>1.3</v>
      </c>
      <c r="N54" s="91">
        <v>1.3</v>
      </c>
      <c r="O54" s="91">
        <v>1.1000000000000001</v>
      </c>
      <c r="Y54" s="81"/>
    </row>
    <row r="55" spans="1:37" ht="12" customHeight="1">
      <c r="A55" s="59">
        <v>2018</v>
      </c>
      <c r="B55" s="59"/>
      <c r="C55" s="92">
        <f t="shared" ref="C55:D58" si="17">IF(C47=0,"",ROUND(SUM(C47/C46)*100-100,1))</f>
        <v>1.1000000000000001</v>
      </c>
      <c r="D55" s="91">
        <f t="shared" si="17"/>
        <v>1.1000000000000001</v>
      </c>
      <c r="E55" s="91">
        <f t="shared" ref="E55:O55" si="18">IF(E47=0,"",ROUND(SUM(E47/E46)*100-100,1))</f>
        <v>1.1000000000000001</v>
      </c>
      <c r="F55" s="91">
        <f t="shared" si="18"/>
        <v>0.8</v>
      </c>
      <c r="G55" s="91">
        <f t="shared" si="18"/>
        <v>0.7</v>
      </c>
      <c r="H55" s="91">
        <f t="shared" si="18"/>
        <v>0.8</v>
      </c>
      <c r="I55" s="91">
        <f t="shared" si="18"/>
        <v>0.8</v>
      </c>
      <c r="J55" s="91">
        <f t="shared" si="18"/>
        <v>0.9</v>
      </c>
      <c r="K55" s="91">
        <f t="shared" si="18"/>
        <v>1</v>
      </c>
      <c r="L55" s="91">
        <f t="shared" si="18"/>
        <v>1</v>
      </c>
      <c r="M55" s="91">
        <f t="shared" si="18"/>
        <v>1</v>
      </c>
      <c r="N55" s="91">
        <f t="shared" si="18"/>
        <v>1</v>
      </c>
      <c r="O55" s="91">
        <f t="shared" si="18"/>
        <v>0.9</v>
      </c>
      <c r="Y55" s="81"/>
    </row>
    <row r="56" spans="1:37" ht="12" customHeight="1">
      <c r="A56" s="59">
        <v>2019</v>
      </c>
      <c r="B56" s="59"/>
      <c r="C56" s="92">
        <f t="shared" si="17"/>
        <v>0.9</v>
      </c>
      <c r="D56" s="91">
        <f t="shared" si="17"/>
        <v>1</v>
      </c>
      <c r="E56" s="91">
        <f t="shared" ref="E56:O56" si="19">IF(E48=0,"",ROUND(SUM(E48/E47)*100-100,1))</f>
        <v>1</v>
      </c>
      <c r="F56" s="91">
        <f t="shared" si="19"/>
        <v>1.3</v>
      </c>
      <c r="G56" s="91">
        <f t="shared" si="19"/>
        <v>1.1000000000000001</v>
      </c>
      <c r="H56" s="91">
        <f>IF(H48=0,"",ROUND(SUM(H48/H47)*100-100,1))</f>
        <v>1.1000000000000001</v>
      </c>
      <c r="I56" s="91">
        <f t="shared" si="19"/>
        <v>1</v>
      </c>
      <c r="J56" s="91">
        <f t="shared" si="19"/>
        <v>1</v>
      </c>
      <c r="K56" s="91">
        <f t="shared" si="19"/>
        <v>0.9</v>
      </c>
      <c r="L56" s="91">
        <f t="shared" si="19"/>
        <v>1</v>
      </c>
      <c r="M56" s="91">
        <f t="shared" si="19"/>
        <v>1.1000000000000001</v>
      </c>
      <c r="N56" s="91">
        <f t="shared" si="19"/>
        <v>1.1000000000000001</v>
      </c>
      <c r="O56" s="91">
        <f t="shared" si="19"/>
        <v>1.1000000000000001</v>
      </c>
      <c r="Y56" s="81"/>
    </row>
    <row r="57" spans="1:37" ht="12" customHeight="1">
      <c r="A57" s="59">
        <v>2020</v>
      </c>
      <c r="B57" s="59"/>
      <c r="C57" s="92">
        <f t="shared" si="17"/>
        <v>1.3</v>
      </c>
      <c r="D57" s="91">
        <f t="shared" si="17"/>
        <v>1.4</v>
      </c>
      <c r="E57" s="91">
        <f t="shared" ref="E57:O58" si="20">IF(E49=0,"",ROUND(SUM(E49/E48)*100-100,1))</f>
        <v>1.3</v>
      </c>
      <c r="F57" s="91">
        <f t="shared" si="20"/>
        <v>1.5</v>
      </c>
      <c r="G57" s="91">
        <f t="shared" si="20"/>
        <v>1.5</v>
      </c>
      <c r="H57" s="91">
        <f t="shared" si="20"/>
        <v>1.4</v>
      </c>
      <c r="I57" s="91">
        <f t="shared" si="20"/>
        <v>0.7</v>
      </c>
      <c r="J57" s="91">
        <f t="shared" si="20"/>
        <v>0.6</v>
      </c>
      <c r="K57" s="91">
        <f t="shared" si="20"/>
        <v>0.5</v>
      </c>
      <c r="L57" s="246">
        <f t="shared" si="20"/>
        <v>-0.5</v>
      </c>
      <c r="M57" s="91">
        <f t="shared" si="20"/>
        <v>-0.6</v>
      </c>
      <c r="N57" s="91">
        <f t="shared" si="20"/>
        <v>-0.5</v>
      </c>
      <c r="O57" s="91">
        <f t="shared" si="20"/>
        <v>0.8</v>
      </c>
    </row>
    <row r="58" spans="1:37" s="189" customFormat="1" ht="12" customHeight="1">
      <c r="A58" s="204">
        <v>2021</v>
      </c>
      <c r="B58" s="204"/>
      <c r="C58" s="92">
        <f t="shared" si="17"/>
        <v>0</v>
      </c>
      <c r="D58" s="246">
        <f t="shared" si="17"/>
        <v>-0.1</v>
      </c>
      <c r="E58" s="246">
        <f t="shared" si="20"/>
        <v>-0.1</v>
      </c>
      <c r="F58" s="246">
        <f t="shared" si="20"/>
        <v>-0.3</v>
      </c>
      <c r="G58" s="246" t="str">
        <f t="shared" si="20"/>
        <v/>
      </c>
      <c r="H58" s="246" t="str">
        <f t="shared" si="20"/>
        <v/>
      </c>
      <c r="I58" s="246" t="str">
        <f t="shared" si="20"/>
        <v/>
      </c>
      <c r="J58" s="246" t="str">
        <f t="shared" si="20"/>
        <v/>
      </c>
      <c r="K58" s="246" t="str">
        <f t="shared" si="20"/>
        <v/>
      </c>
      <c r="L58" s="258" t="str">
        <f t="shared" si="20"/>
        <v/>
      </c>
      <c r="M58" s="246" t="str">
        <f t="shared" si="20"/>
        <v/>
      </c>
      <c r="N58" s="246" t="str">
        <f t="shared" si="20"/>
        <v/>
      </c>
      <c r="O58" s="246" t="str">
        <f t="shared" si="20"/>
        <v/>
      </c>
      <c r="P58" s="202"/>
      <c r="Q58" s="202"/>
      <c r="R58" s="202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76"/>
    </row>
    <row r="59" spans="1:37" ht="5.0999999999999996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37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:37" ht="3.95" customHeight="1"/>
    <row r="62" spans="1:37">
      <c r="A62" s="59">
        <v>2016</v>
      </c>
      <c r="B62" s="93"/>
      <c r="C62" s="92">
        <f>C45/100*100-100</f>
        <v>0.49999999999998579</v>
      </c>
      <c r="D62" s="91">
        <f>IF(D45=0,"",ROUND(SUM(D45/C45)*100-100,1))</f>
        <v>0.2</v>
      </c>
      <c r="E62" s="91">
        <f t="shared" ref="E62:N62" si="21">IF(E45=0,"",ROUND(SUM(E45/D45)*100-100,1))</f>
        <v>0.1</v>
      </c>
      <c r="F62" s="91">
        <f t="shared" si="21"/>
        <v>0.1</v>
      </c>
      <c r="G62" s="91">
        <f t="shared" si="21"/>
        <v>0.1</v>
      </c>
      <c r="H62" s="91">
        <f t="shared" si="21"/>
        <v>0.1</v>
      </c>
      <c r="I62" s="91">
        <f t="shared" si="21"/>
        <v>0.2</v>
      </c>
      <c r="J62" s="91">
        <f t="shared" si="21"/>
        <v>0.1</v>
      </c>
      <c r="K62" s="91">
        <f t="shared" si="21"/>
        <v>0</v>
      </c>
      <c r="L62" s="91">
        <f t="shared" si="21"/>
        <v>0.1</v>
      </c>
      <c r="M62" s="91">
        <f t="shared" si="21"/>
        <v>0</v>
      </c>
      <c r="N62" s="91">
        <f t="shared" si="21"/>
        <v>0</v>
      </c>
      <c r="O62" s="91" t="s">
        <v>13</v>
      </c>
    </row>
    <row r="63" spans="1:37">
      <c r="A63" s="59">
        <v>2017</v>
      </c>
      <c r="C63" s="92">
        <f>IF(C46=0,"",ROUND(SUM(C46/N45)*100-100,1))</f>
        <v>0.4</v>
      </c>
      <c r="D63" s="91">
        <f>IF(D46=0,"",ROUND(SUM(D46/C46)*100-100,1))</f>
        <v>0.1</v>
      </c>
      <c r="E63" s="91">
        <f t="shared" ref="E63:N63" si="22">IF(E46=0,"",ROUND(SUM(E46/D46)*100-100,1))</f>
        <v>0.3</v>
      </c>
      <c r="F63" s="91">
        <f t="shared" si="22"/>
        <v>0.1</v>
      </c>
      <c r="G63" s="91">
        <f t="shared" si="22"/>
        <v>0.2</v>
      </c>
      <c r="H63" s="91">
        <f t="shared" si="22"/>
        <v>0</v>
      </c>
      <c r="I63" s="91">
        <f t="shared" si="22"/>
        <v>0.1</v>
      </c>
      <c r="J63" s="91">
        <f t="shared" si="22"/>
        <v>0</v>
      </c>
      <c r="K63" s="91">
        <f t="shared" si="22"/>
        <v>0</v>
      </c>
      <c r="L63" s="91">
        <f t="shared" si="22"/>
        <v>0</v>
      </c>
      <c r="M63" s="91">
        <f t="shared" si="22"/>
        <v>0</v>
      </c>
      <c r="N63" s="91">
        <f t="shared" si="22"/>
        <v>0</v>
      </c>
      <c r="O63" s="91" t="s">
        <v>13</v>
      </c>
    </row>
    <row r="64" spans="1:37">
      <c r="A64" s="59">
        <v>2018</v>
      </c>
      <c r="C64" s="92">
        <f>IF(C47=0,"",ROUND(SUM(C47/N46)*100-100,1))</f>
        <v>0.3</v>
      </c>
      <c r="D64" s="91">
        <f t="shared" ref="D64:N66" si="23">IF(D47=0,"",ROUND(SUM(D47/C47)*100-100,1))</f>
        <v>0.1</v>
      </c>
      <c r="E64" s="91">
        <f t="shared" si="23"/>
        <v>0.3</v>
      </c>
      <c r="F64" s="91">
        <f t="shared" si="23"/>
        <v>-0.2</v>
      </c>
      <c r="G64" s="91">
        <f t="shared" si="23"/>
        <v>0.1</v>
      </c>
      <c r="H64" s="91">
        <f t="shared" si="23"/>
        <v>0.1</v>
      </c>
      <c r="I64" s="91">
        <f t="shared" si="23"/>
        <v>0.1</v>
      </c>
      <c r="J64" s="91">
        <f t="shared" si="23"/>
        <v>0.1</v>
      </c>
      <c r="K64" s="91">
        <f t="shared" si="23"/>
        <v>0.1</v>
      </c>
      <c r="L64" s="91">
        <f t="shared" si="23"/>
        <v>0</v>
      </c>
      <c r="M64" s="91">
        <f t="shared" si="23"/>
        <v>0</v>
      </c>
      <c r="N64" s="91">
        <f t="shared" si="23"/>
        <v>0</v>
      </c>
      <c r="O64" s="91" t="s">
        <v>13</v>
      </c>
    </row>
    <row r="65" spans="1:37">
      <c r="A65" s="59">
        <v>2019</v>
      </c>
      <c r="C65" s="92">
        <f>IF(C48=0,"",ROUND(SUM(C48/N47)*100-100,1))</f>
        <v>0.2</v>
      </c>
      <c r="D65" s="91">
        <f t="shared" si="23"/>
        <v>0.2</v>
      </c>
      <c r="E65" s="91">
        <f t="shared" si="23"/>
        <v>0.3</v>
      </c>
      <c r="F65" s="91">
        <f t="shared" si="23"/>
        <v>0.1</v>
      </c>
      <c r="G65" s="91">
        <f t="shared" si="23"/>
        <v>-0.1</v>
      </c>
      <c r="H65" s="91">
        <f t="shared" si="23"/>
        <v>0.1</v>
      </c>
      <c r="I65" s="91">
        <f t="shared" si="23"/>
        <v>0</v>
      </c>
      <c r="J65" s="91">
        <f t="shared" si="23"/>
        <v>0.1</v>
      </c>
      <c r="K65" s="91">
        <f t="shared" si="23"/>
        <v>0</v>
      </c>
      <c r="L65" s="91">
        <f t="shared" si="23"/>
        <v>0.1</v>
      </c>
      <c r="M65" s="91">
        <f t="shared" si="23"/>
        <v>0.1</v>
      </c>
      <c r="N65" s="91">
        <f t="shared" si="23"/>
        <v>0</v>
      </c>
      <c r="O65" s="91" t="s">
        <v>13</v>
      </c>
    </row>
    <row r="66" spans="1:37" ht="12.6" customHeight="1">
      <c r="A66" s="59">
        <v>2020</v>
      </c>
      <c r="C66" s="92">
        <f>IF(C49=0,"",ROUND(SUM(C49/N48)*100-100,1))</f>
        <v>0.5</v>
      </c>
      <c r="D66" s="91">
        <f t="shared" si="23"/>
        <v>0.3</v>
      </c>
      <c r="E66" s="91">
        <f t="shared" si="23"/>
        <v>0.2</v>
      </c>
      <c r="F66" s="91">
        <f t="shared" si="23"/>
        <v>0.3</v>
      </c>
      <c r="G66" s="91">
        <f t="shared" si="23"/>
        <v>-0.1</v>
      </c>
      <c r="H66" s="91">
        <f t="shared" si="23"/>
        <v>0</v>
      </c>
      <c r="I66" s="91">
        <f t="shared" si="23"/>
        <v>-0.8</v>
      </c>
      <c r="J66" s="91">
        <f t="shared" si="23"/>
        <v>0</v>
      </c>
      <c r="K66" s="91">
        <f t="shared" si="23"/>
        <v>-0.1</v>
      </c>
      <c r="L66" s="246">
        <f t="shared" si="23"/>
        <v>-0.9</v>
      </c>
      <c r="M66" s="246">
        <f t="shared" si="23"/>
        <v>0</v>
      </c>
      <c r="N66" s="91">
        <f t="shared" si="23"/>
        <v>0.1</v>
      </c>
      <c r="O66" s="91" t="s">
        <v>13</v>
      </c>
    </row>
    <row r="67" spans="1:37" s="189" customFormat="1" ht="12.6" customHeight="1">
      <c r="A67" s="206">
        <v>2021</v>
      </c>
      <c r="B67" s="205"/>
      <c r="C67" s="92">
        <f>IF(C50=0,"",ROUND(SUM(C50/N49)*100-100,1))</f>
        <v>1</v>
      </c>
      <c r="D67" s="246">
        <f t="shared" ref="D67" si="24">IF(D50=0,"",ROUND(SUM(D50/C50)*100-100,1))</f>
        <v>0.2</v>
      </c>
      <c r="E67" s="246">
        <f t="shared" ref="E67" si="25">IF(E50=0,"",ROUND(SUM(E50/D50)*100-100,1))</f>
        <v>0.2</v>
      </c>
      <c r="F67" s="246">
        <f t="shared" ref="F67" si="26">IF(F50=0,"",ROUND(SUM(F50/E50)*100-100,1))</f>
        <v>0.1</v>
      </c>
      <c r="G67" s="246" t="str">
        <f t="shared" ref="G67" si="27">IF(G50=0,"",ROUND(SUM(G50/F50)*100-100,1))</f>
        <v/>
      </c>
      <c r="H67" s="246" t="str">
        <f t="shared" ref="H67" si="28">IF(H50=0,"",ROUND(SUM(H50/G50)*100-100,1))</f>
        <v/>
      </c>
      <c r="I67" s="246" t="str">
        <f t="shared" ref="I67" si="29">IF(I50=0,"",ROUND(SUM(I50/H50)*100-100,1))</f>
        <v/>
      </c>
      <c r="J67" s="246" t="str">
        <f t="shared" ref="J67" si="30">IF(J50=0,"",ROUND(SUM(J50/I50)*100-100,1))</f>
        <v/>
      </c>
      <c r="K67" s="246" t="str">
        <f t="shared" ref="K67" si="31">IF(K50=0,"",ROUND(SUM(K50/J50)*100-100,1))</f>
        <v/>
      </c>
      <c r="L67" s="258" t="str">
        <f t="shared" ref="L67" si="32">IF(L50=0,"",ROUND(SUM(L50/K50)*100-100,1))</f>
        <v/>
      </c>
      <c r="M67" s="258" t="str">
        <f t="shared" ref="M67" si="33">IF(M50=0,"",ROUND(SUM(M50/L50)*100-100,1))</f>
        <v/>
      </c>
      <c r="N67" s="246" t="str">
        <f t="shared" ref="N67" si="34">IF(N50=0,"",ROUND(SUM(N50/M50)*100-100,1))</f>
        <v/>
      </c>
      <c r="O67" s="246" t="s">
        <v>13</v>
      </c>
      <c r="P67" s="203"/>
      <c r="Q67" s="203"/>
      <c r="R67" s="203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76"/>
    </row>
    <row r="68" spans="1:37" ht="5.0999999999999996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7" ht="5.0999999999999996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V69" s="38"/>
      <c r="W69" s="38"/>
      <c r="X69" s="38"/>
      <c r="Y69" s="38"/>
      <c r="AF69" s="46"/>
      <c r="AG69" s="46"/>
      <c r="AH69" s="46"/>
      <c r="AI69" s="46"/>
      <c r="AJ69" s="46"/>
      <c r="AK69" s="46"/>
    </row>
    <row r="70" spans="1:37" s="95" customFormat="1" ht="10.15" customHeight="1">
      <c r="A70" s="99" t="s">
        <v>76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honeticPr fontId="6" type="noConversion"/>
  <pageMargins left="0.78740157480314965" right="0.78740157480314965" top="0.59055118110236227" bottom="0.78740157480314965" header="0.19685039370078741" footer="0.15748031496062992"/>
  <pageSetup paperSize="9" scale="85" orientation="portrait" r:id="rId1"/>
  <headerFooter alignWithMargins="0">
    <oddFooter>&amp;C8</oddFooter>
  </headerFooter>
  <colBreaks count="1" manualBreakCount="1">
    <brk id="15" max="1048575" man="1"/>
  </colBreaks>
  <ignoredErrors>
    <ignoredError sqref="E36:N3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zoomScaleNormal="100" workbookViewId="0">
      <selection activeCell="Q1" sqref="Q1"/>
    </sheetView>
  </sheetViews>
  <sheetFormatPr baseColWidth="10" defaultColWidth="11.42578125" defaultRowHeight="12.75"/>
  <cols>
    <col min="1" max="1" width="6.28515625" style="237" customWidth="1"/>
    <col min="2" max="2" width="0.85546875" style="237" customWidth="1"/>
    <col min="3" max="5" width="6.85546875" style="237" customWidth="1"/>
    <col min="6" max="6" width="7" style="237" customWidth="1"/>
    <col min="7" max="15" width="6.85546875" style="237" customWidth="1"/>
    <col min="16" max="16" width="0.28515625" style="237" customWidth="1"/>
    <col min="17" max="16384" width="11.42578125" style="237"/>
  </cols>
  <sheetData>
    <row r="1" spans="1:15" s="248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5" s="248" customFormat="1" ht="12"/>
    <row r="3" spans="1:15" s="30" customFormat="1">
      <c r="A3" s="63" t="s">
        <v>50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39" customFormat="1" ht="3.95" customHeight="1">
      <c r="A5" s="36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39" customFormat="1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9.9499999999999993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136"/>
      <c r="B10" s="136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>
      <c r="A12" s="49"/>
      <c r="B12" s="49"/>
      <c r="C12" s="56" t="s">
        <v>1</v>
      </c>
      <c r="D12" s="58" t="s">
        <v>2</v>
      </c>
      <c r="E12" s="244" t="s">
        <v>3</v>
      </c>
      <c r="F12" s="58" t="s">
        <v>4</v>
      </c>
      <c r="G12" s="244" t="s">
        <v>5</v>
      </c>
      <c r="H12" s="58" t="s">
        <v>6</v>
      </c>
      <c r="I12" s="244" t="s">
        <v>7</v>
      </c>
      <c r="J12" s="58" t="s">
        <v>8</v>
      </c>
      <c r="K12" s="244" t="s">
        <v>9</v>
      </c>
      <c r="L12" s="58" t="s">
        <v>10</v>
      </c>
      <c r="M12" s="244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15" s="30" customFormat="1">
      <c r="C15" s="36" t="s">
        <v>27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5" s="80" customFormat="1">
      <c r="A16" s="30"/>
      <c r="B16" s="30"/>
      <c r="C16" s="42" t="s">
        <v>62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1:16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6" ht="12.6" customHeight="1">
      <c r="A18" s="244">
        <v>2016</v>
      </c>
      <c r="B18" s="244"/>
      <c r="C18" s="103">
        <v>97.4</v>
      </c>
      <c r="D18" s="194">
        <v>97</v>
      </c>
      <c r="E18" s="194">
        <v>97.4</v>
      </c>
      <c r="F18" s="194">
        <v>98.2</v>
      </c>
      <c r="G18" s="194">
        <v>99.1</v>
      </c>
      <c r="H18" s="194">
        <v>100.1</v>
      </c>
      <c r="I18" s="194">
        <v>99.9</v>
      </c>
      <c r="J18" s="194">
        <v>99.2</v>
      </c>
      <c r="K18" s="194">
        <v>99.6</v>
      </c>
      <c r="L18" s="194">
        <v>100.3</v>
      </c>
      <c r="M18" s="194">
        <v>99.7</v>
      </c>
      <c r="N18" s="194">
        <v>100.8</v>
      </c>
      <c r="O18" s="194">
        <v>99.1</v>
      </c>
    </row>
    <row r="19" spans="1:16" ht="12.6" customHeight="1">
      <c r="A19" s="244">
        <v>2017</v>
      </c>
      <c r="B19" s="244"/>
      <c r="C19" s="103">
        <v>101.3</v>
      </c>
      <c r="D19" s="194">
        <v>101.6</v>
      </c>
      <c r="E19" s="194">
        <v>101.3</v>
      </c>
      <c r="F19" s="194">
        <v>102</v>
      </c>
      <c r="G19" s="194">
        <v>101.4</v>
      </c>
      <c r="H19" s="194">
        <v>101.4</v>
      </c>
      <c r="I19" s="194">
        <v>101.7</v>
      </c>
      <c r="J19" s="194">
        <v>101.9</v>
      </c>
      <c r="K19" s="194">
        <v>102.2</v>
      </c>
      <c r="L19" s="194">
        <v>102</v>
      </c>
      <c r="M19" s="194">
        <v>102.6</v>
      </c>
      <c r="N19" s="194">
        <v>102.9</v>
      </c>
      <c r="O19" s="194">
        <v>101.9</v>
      </c>
    </row>
    <row r="20" spans="1:16" ht="12.6" customHeight="1">
      <c r="A20" s="244">
        <v>2018</v>
      </c>
      <c r="B20" s="244"/>
      <c r="C20" s="103">
        <v>102.7</v>
      </c>
      <c r="D20" s="194">
        <v>102.9</v>
      </c>
      <c r="E20" s="194">
        <v>102.5</v>
      </c>
      <c r="F20" s="194">
        <v>103.5</v>
      </c>
      <c r="G20" s="194">
        <v>104.8</v>
      </c>
      <c r="H20" s="194">
        <v>105.4</v>
      </c>
      <c r="I20" s="194">
        <v>105.8</v>
      </c>
      <c r="J20" s="194">
        <v>106</v>
      </c>
      <c r="K20" s="194">
        <v>106.7</v>
      </c>
      <c r="L20" s="194">
        <v>107.1</v>
      </c>
      <c r="M20" s="194">
        <v>108</v>
      </c>
      <c r="N20" s="194">
        <v>106.4</v>
      </c>
      <c r="O20" s="194">
        <v>105.2</v>
      </c>
    </row>
    <row r="21" spans="1:16" ht="12.6" customHeight="1">
      <c r="A21" s="244">
        <v>2019</v>
      </c>
      <c r="B21" s="244"/>
      <c r="C21" s="103">
        <v>104.4</v>
      </c>
      <c r="D21" s="194">
        <v>104.5</v>
      </c>
      <c r="E21" s="194">
        <v>105.1</v>
      </c>
      <c r="F21" s="194">
        <v>106.9</v>
      </c>
      <c r="G21" s="194">
        <v>108</v>
      </c>
      <c r="H21" s="194">
        <v>107.6</v>
      </c>
      <c r="I21" s="194">
        <v>107.6</v>
      </c>
      <c r="J21" s="194">
        <v>107</v>
      </c>
      <c r="K21" s="194">
        <v>106.5</v>
      </c>
      <c r="L21" s="194">
        <v>106.5</v>
      </c>
      <c r="M21" s="194">
        <v>106.6</v>
      </c>
      <c r="N21" s="194">
        <v>106.9</v>
      </c>
      <c r="O21" s="194">
        <v>106.5</v>
      </c>
    </row>
    <row r="22" spans="1:16" ht="12.6" customHeight="1">
      <c r="A22" s="244">
        <v>2020</v>
      </c>
      <c r="B22" s="244"/>
      <c r="C22" s="103">
        <v>107.2</v>
      </c>
      <c r="D22" s="194">
        <v>106.7</v>
      </c>
      <c r="E22" s="194">
        <v>105.4</v>
      </c>
      <c r="F22" s="194">
        <v>103.8</v>
      </c>
      <c r="G22" s="194">
        <v>103.1</v>
      </c>
      <c r="H22" s="194">
        <v>104.3</v>
      </c>
      <c r="I22" s="194">
        <v>104.2</v>
      </c>
      <c r="J22" s="194">
        <v>104.1</v>
      </c>
      <c r="K22" s="194">
        <v>103.6</v>
      </c>
      <c r="L22" s="194">
        <v>103.7</v>
      </c>
      <c r="M22" s="194">
        <v>103.1</v>
      </c>
      <c r="N22" s="194">
        <v>104</v>
      </c>
      <c r="O22" s="194">
        <v>104.4</v>
      </c>
    </row>
    <row r="23" spans="1:16" ht="12.6" customHeight="1">
      <c r="A23" s="244">
        <v>2021</v>
      </c>
      <c r="B23" s="244"/>
      <c r="C23" s="103">
        <v>107.7</v>
      </c>
      <c r="D23" s="194">
        <v>108.8</v>
      </c>
      <c r="E23" s="194">
        <v>110.6</v>
      </c>
      <c r="F23" s="194">
        <v>111.2</v>
      </c>
      <c r="G23" s="194"/>
      <c r="H23" s="194"/>
      <c r="I23" s="194"/>
      <c r="J23" s="194"/>
      <c r="K23" s="194"/>
      <c r="L23" s="194"/>
      <c r="M23" s="194"/>
      <c r="N23" s="194"/>
      <c r="O23" s="194"/>
      <c r="P23" s="247"/>
    </row>
    <row r="24" spans="1:16" ht="5.0999999999999996" customHeight="1">
      <c r="A24" s="244"/>
      <c r="B24" s="244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6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16" ht="5.0999999999999996" customHeight="1"/>
    <row r="27" spans="1:16" ht="12" customHeight="1">
      <c r="A27" s="244">
        <v>2017</v>
      </c>
      <c r="B27" s="244"/>
      <c r="C27" s="171">
        <v>-0.4</v>
      </c>
      <c r="D27" s="170">
        <v>-1.9</v>
      </c>
      <c r="E27" s="170">
        <v>-2.9</v>
      </c>
      <c r="F27" s="170">
        <v>-2.8</v>
      </c>
      <c r="G27" s="170">
        <v>-2.6</v>
      </c>
      <c r="H27" s="170">
        <v>-1.4</v>
      </c>
      <c r="I27" s="170">
        <v>-2</v>
      </c>
      <c r="J27" s="170">
        <v>-1.5</v>
      </c>
      <c r="K27" s="170">
        <v>0</v>
      </c>
      <c r="L27" s="170">
        <v>1.2</v>
      </c>
      <c r="M27" s="170">
        <v>0.4</v>
      </c>
      <c r="N27" s="170">
        <v>2.5</v>
      </c>
      <c r="O27" s="170">
        <v>-0.9</v>
      </c>
    </row>
    <row r="28" spans="1:16" ht="12" customHeight="1">
      <c r="A28" s="244">
        <v>2018</v>
      </c>
      <c r="B28" s="244"/>
      <c r="C28" s="171">
        <f t="shared" ref="C28:D31" si="0">IF(C20=0,"",ROUND(SUM(C20/C19)*100-100,1))</f>
        <v>1.4</v>
      </c>
      <c r="D28" s="170">
        <f t="shared" si="0"/>
        <v>1.3</v>
      </c>
      <c r="E28" s="170">
        <f t="shared" ref="E28:O28" si="1">IF(E20=0,"",ROUND(SUM(E20/E19)*100-100,1))</f>
        <v>1.2</v>
      </c>
      <c r="F28" s="170">
        <f t="shared" si="1"/>
        <v>1.5</v>
      </c>
      <c r="G28" s="170">
        <f t="shared" si="1"/>
        <v>3.4</v>
      </c>
      <c r="H28" s="170">
        <f t="shared" si="1"/>
        <v>3.9</v>
      </c>
      <c r="I28" s="170">
        <f t="shared" si="1"/>
        <v>4</v>
      </c>
      <c r="J28" s="170">
        <f t="shared" si="1"/>
        <v>4</v>
      </c>
      <c r="K28" s="170">
        <f t="shared" si="1"/>
        <v>4.4000000000000004</v>
      </c>
      <c r="L28" s="170">
        <f t="shared" si="1"/>
        <v>5</v>
      </c>
      <c r="M28" s="170">
        <f t="shared" si="1"/>
        <v>5.3</v>
      </c>
      <c r="N28" s="170">
        <f t="shared" si="1"/>
        <v>3.4</v>
      </c>
      <c r="O28" s="170">
        <f t="shared" si="1"/>
        <v>3.2</v>
      </c>
    </row>
    <row r="29" spans="1:16" ht="12" customHeight="1">
      <c r="A29" s="244">
        <v>2019</v>
      </c>
      <c r="B29" s="244"/>
      <c r="C29" s="171">
        <f t="shared" si="0"/>
        <v>1.7</v>
      </c>
      <c r="D29" s="170">
        <f t="shared" si="0"/>
        <v>1.6</v>
      </c>
      <c r="E29" s="170">
        <f t="shared" ref="E29:O29" si="2">IF(E21=0,"",ROUND(SUM(E21/E20)*100-100,1))</f>
        <v>2.5</v>
      </c>
      <c r="F29" s="170">
        <f t="shared" si="2"/>
        <v>3.3</v>
      </c>
      <c r="G29" s="170">
        <f t="shared" si="2"/>
        <v>3.1</v>
      </c>
      <c r="H29" s="170">
        <f t="shared" si="2"/>
        <v>2.1</v>
      </c>
      <c r="I29" s="170">
        <f t="shared" si="2"/>
        <v>1.7</v>
      </c>
      <c r="J29" s="170">
        <f t="shared" si="2"/>
        <v>0.9</v>
      </c>
      <c r="K29" s="170">
        <f t="shared" si="2"/>
        <v>-0.2</v>
      </c>
      <c r="L29" s="170">
        <f t="shared" si="2"/>
        <v>-0.6</v>
      </c>
      <c r="M29" s="170">
        <f t="shared" si="2"/>
        <v>-1.3</v>
      </c>
      <c r="N29" s="170">
        <f t="shared" si="2"/>
        <v>0.5</v>
      </c>
      <c r="O29" s="170">
        <f t="shared" si="2"/>
        <v>1.2</v>
      </c>
    </row>
    <row r="30" spans="1:16" ht="12" customHeight="1">
      <c r="A30" s="244">
        <v>2020</v>
      </c>
      <c r="B30" s="244"/>
      <c r="C30" s="171">
        <f t="shared" si="0"/>
        <v>2.7</v>
      </c>
      <c r="D30" s="170">
        <f t="shared" si="0"/>
        <v>2.1</v>
      </c>
      <c r="E30" s="170">
        <f t="shared" ref="E30:O31" si="3">IF(E22=0,"",ROUND(SUM(E22/E21)*100-100,1))</f>
        <v>0.3</v>
      </c>
      <c r="F30" s="170">
        <f t="shared" si="3"/>
        <v>-2.9</v>
      </c>
      <c r="G30" s="170">
        <f t="shared" si="3"/>
        <v>-4.5</v>
      </c>
      <c r="H30" s="170">
        <f t="shared" si="3"/>
        <v>-3.1</v>
      </c>
      <c r="I30" s="170">
        <f t="shared" si="3"/>
        <v>-3.2</v>
      </c>
      <c r="J30" s="170">
        <f t="shared" si="3"/>
        <v>-2.7</v>
      </c>
      <c r="K30" s="170">
        <f t="shared" si="3"/>
        <v>-2.7</v>
      </c>
      <c r="L30" s="170">
        <f t="shared" si="3"/>
        <v>-2.6</v>
      </c>
      <c r="M30" s="170">
        <f t="shared" si="3"/>
        <v>-3.3</v>
      </c>
      <c r="N30" s="170">
        <f t="shared" si="3"/>
        <v>-2.7</v>
      </c>
      <c r="O30" s="170">
        <f t="shared" si="3"/>
        <v>-2</v>
      </c>
      <c r="P30" s="237" t="e">
        <f>ROUND(SUM(P22/P21)*100-100,1)</f>
        <v>#DIV/0!</v>
      </c>
    </row>
    <row r="31" spans="1:16" ht="12" customHeight="1">
      <c r="A31" s="244">
        <v>2021</v>
      </c>
      <c r="B31" s="244"/>
      <c r="C31" s="171">
        <f t="shared" si="0"/>
        <v>0.5</v>
      </c>
      <c r="D31" s="170">
        <f t="shared" si="0"/>
        <v>2</v>
      </c>
      <c r="E31" s="170">
        <f t="shared" si="3"/>
        <v>4.9000000000000004</v>
      </c>
      <c r="F31" s="170">
        <f t="shared" si="3"/>
        <v>7.1</v>
      </c>
      <c r="G31" s="170" t="str">
        <f t="shared" si="3"/>
        <v/>
      </c>
      <c r="H31" s="170" t="str">
        <f t="shared" si="3"/>
        <v/>
      </c>
      <c r="I31" s="170" t="str">
        <f t="shared" si="3"/>
        <v/>
      </c>
      <c r="J31" s="170" t="str">
        <f t="shared" si="3"/>
        <v/>
      </c>
      <c r="K31" s="170" t="str">
        <f t="shared" si="3"/>
        <v/>
      </c>
      <c r="L31" s="170" t="str">
        <f t="shared" si="3"/>
        <v/>
      </c>
      <c r="M31" s="170" t="str">
        <f t="shared" si="3"/>
        <v/>
      </c>
      <c r="N31" s="170" t="str">
        <f t="shared" si="3"/>
        <v/>
      </c>
      <c r="O31" s="170" t="str">
        <f t="shared" si="3"/>
        <v/>
      </c>
      <c r="P31" s="237" t="e">
        <f>ROUND(SUM(P23/P22)*100-100,1)</f>
        <v>#DIV/0!</v>
      </c>
    </row>
    <row r="32" spans="1:16" ht="5.0999999999999996" customHeight="1">
      <c r="A32" s="244"/>
      <c r="B32" s="244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</row>
    <row r="33" spans="1:16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1:16" ht="5.0999999999999996" customHeight="1"/>
    <row r="35" spans="1:16">
      <c r="A35" s="244">
        <v>2016</v>
      </c>
      <c r="C35" s="171">
        <f>C18/100*100-100</f>
        <v>-2.5999999999999943</v>
      </c>
      <c r="D35" s="170">
        <f t="shared" ref="D35:D40" si="4">IF(D18=0,"",ROUND(SUM(D18/C18)*100-100,1))</f>
        <v>-0.4</v>
      </c>
      <c r="E35" s="170">
        <f t="shared" ref="E35:N35" si="5">IF(E18=0,"",ROUND(SUM(E18/D18)*100-100,1))</f>
        <v>0.4</v>
      </c>
      <c r="F35" s="170">
        <f t="shared" si="5"/>
        <v>0.8</v>
      </c>
      <c r="G35" s="170">
        <f t="shared" si="5"/>
        <v>0.9</v>
      </c>
      <c r="H35" s="170">
        <f t="shared" si="5"/>
        <v>1</v>
      </c>
      <c r="I35" s="170">
        <f t="shared" si="5"/>
        <v>-0.2</v>
      </c>
      <c r="J35" s="170">
        <f t="shared" si="5"/>
        <v>-0.7</v>
      </c>
      <c r="K35" s="170">
        <f t="shared" si="5"/>
        <v>0.4</v>
      </c>
      <c r="L35" s="170">
        <f t="shared" si="5"/>
        <v>0.7</v>
      </c>
      <c r="M35" s="170">
        <f t="shared" si="5"/>
        <v>-0.6</v>
      </c>
      <c r="N35" s="170">
        <f t="shared" si="5"/>
        <v>1.1000000000000001</v>
      </c>
      <c r="O35" s="246" t="s">
        <v>13</v>
      </c>
    </row>
    <row r="36" spans="1:16" ht="12" customHeight="1">
      <c r="A36" s="244">
        <v>2017</v>
      </c>
      <c r="B36" s="244"/>
      <c r="C36" s="171">
        <f>IF(C19=0,"",ROUND(SUM(C19/N18)*100-100,1))</f>
        <v>0.5</v>
      </c>
      <c r="D36" s="170">
        <f t="shared" si="4"/>
        <v>0.3</v>
      </c>
      <c r="E36" s="170">
        <f t="shared" ref="E36:N36" si="6">IF(E19=0,"",ROUND(SUM(E19/D19)*100-100,1))</f>
        <v>-0.3</v>
      </c>
      <c r="F36" s="170">
        <f t="shared" si="6"/>
        <v>0.7</v>
      </c>
      <c r="G36" s="170">
        <f t="shared" si="6"/>
        <v>-0.6</v>
      </c>
      <c r="H36" s="170">
        <f t="shared" si="6"/>
        <v>0</v>
      </c>
      <c r="I36" s="170">
        <f t="shared" si="6"/>
        <v>0.3</v>
      </c>
      <c r="J36" s="170">
        <f t="shared" si="6"/>
        <v>0.2</v>
      </c>
      <c r="K36" s="170">
        <f t="shared" si="6"/>
        <v>0.3</v>
      </c>
      <c r="L36" s="170">
        <f t="shared" si="6"/>
        <v>-0.2</v>
      </c>
      <c r="M36" s="170">
        <f t="shared" si="6"/>
        <v>0.6</v>
      </c>
      <c r="N36" s="170">
        <f t="shared" si="6"/>
        <v>0.3</v>
      </c>
      <c r="O36" s="246" t="s">
        <v>13</v>
      </c>
    </row>
    <row r="37" spans="1:16" ht="12" customHeight="1">
      <c r="A37" s="244">
        <v>2018</v>
      </c>
      <c r="B37" s="244"/>
      <c r="C37" s="171">
        <f>IF(C20=0,"",ROUND(SUM(C20/N19)*100-100,1))</f>
        <v>-0.2</v>
      </c>
      <c r="D37" s="170">
        <f t="shared" si="4"/>
        <v>0.2</v>
      </c>
      <c r="E37" s="170">
        <f t="shared" ref="E37:N37" si="7">IF(E20=0,"",ROUND(SUM(E20/D20)*100-100,1))</f>
        <v>-0.4</v>
      </c>
      <c r="F37" s="170">
        <f t="shared" si="7"/>
        <v>1</v>
      </c>
      <c r="G37" s="170">
        <f t="shared" si="7"/>
        <v>1.3</v>
      </c>
      <c r="H37" s="170">
        <f t="shared" si="7"/>
        <v>0.6</v>
      </c>
      <c r="I37" s="170">
        <f t="shared" si="7"/>
        <v>0.4</v>
      </c>
      <c r="J37" s="170">
        <f t="shared" si="7"/>
        <v>0.2</v>
      </c>
      <c r="K37" s="170">
        <f t="shared" si="7"/>
        <v>0.7</v>
      </c>
      <c r="L37" s="170">
        <f t="shared" si="7"/>
        <v>0.4</v>
      </c>
      <c r="M37" s="170">
        <f t="shared" si="7"/>
        <v>0.8</v>
      </c>
      <c r="N37" s="170">
        <f t="shared" si="7"/>
        <v>-1.5</v>
      </c>
      <c r="O37" s="246" t="s">
        <v>13</v>
      </c>
    </row>
    <row r="38" spans="1:16" ht="12" customHeight="1">
      <c r="A38" s="244">
        <v>2019</v>
      </c>
      <c r="B38" s="244"/>
      <c r="C38" s="171">
        <f>IF(C21=0,"",ROUND(SUM(C21/N20)*100-100,1))</f>
        <v>-1.9</v>
      </c>
      <c r="D38" s="170">
        <f t="shared" si="4"/>
        <v>0.1</v>
      </c>
      <c r="E38" s="170">
        <f t="shared" ref="E38:N38" si="8">IF(E21=0,"",ROUND(SUM(E21/D21)*100-100,1))</f>
        <v>0.6</v>
      </c>
      <c r="F38" s="170">
        <f t="shared" si="8"/>
        <v>1.7</v>
      </c>
      <c r="G38" s="170">
        <f t="shared" si="8"/>
        <v>1</v>
      </c>
      <c r="H38" s="170">
        <f t="shared" si="8"/>
        <v>-0.4</v>
      </c>
      <c r="I38" s="170">
        <f t="shared" si="8"/>
        <v>0</v>
      </c>
      <c r="J38" s="170">
        <f t="shared" si="8"/>
        <v>-0.6</v>
      </c>
      <c r="K38" s="170">
        <f t="shared" si="8"/>
        <v>-0.5</v>
      </c>
      <c r="L38" s="170">
        <f t="shared" si="8"/>
        <v>0</v>
      </c>
      <c r="M38" s="170">
        <f t="shared" si="8"/>
        <v>0.1</v>
      </c>
      <c r="N38" s="170">
        <f t="shared" si="8"/>
        <v>0.3</v>
      </c>
      <c r="O38" s="246" t="s">
        <v>13</v>
      </c>
    </row>
    <row r="39" spans="1:16" ht="12" customHeight="1">
      <c r="A39" s="244">
        <v>2020</v>
      </c>
      <c r="B39" s="244"/>
      <c r="C39" s="171">
        <f>IF(C22=0,"",ROUND(SUM(C22/N21)*100-100,1))</f>
        <v>0.3</v>
      </c>
      <c r="D39" s="170">
        <f t="shared" si="4"/>
        <v>-0.5</v>
      </c>
      <c r="E39" s="170">
        <f>IF(E22=0,"",ROUND(SUM(E22/D22)*100-100,1))</f>
        <v>-1.2</v>
      </c>
      <c r="F39" s="170">
        <f t="shared" ref="F39:N39" si="9">IF(F22=0,"",ROUND(SUM(F22/E22)*100-100,1))</f>
        <v>-1.5</v>
      </c>
      <c r="G39" s="170">
        <f t="shared" si="9"/>
        <v>-0.7</v>
      </c>
      <c r="H39" s="170">
        <f t="shared" si="9"/>
        <v>1.2</v>
      </c>
      <c r="I39" s="170">
        <f t="shared" si="9"/>
        <v>-0.1</v>
      </c>
      <c r="J39" s="170">
        <f t="shared" si="9"/>
        <v>-0.1</v>
      </c>
      <c r="K39" s="170">
        <f t="shared" si="9"/>
        <v>-0.5</v>
      </c>
      <c r="L39" s="170">
        <f t="shared" si="9"/>
        <v>0.1</v>
      </c>
      <c r="M39" s="170">
        <f t="shared" si="9"/>
        <v>-0.6</v>
      </c>
      <c r="N39" s="170">
        <f t="shared" si="9"/>
        <v>0.9</v>
      </c>
      <c r="O39" s="246" t="s">
        <v>13</v>
      </c>
    </row>
    <row r="40" spans="1:16" ht="12" customHeight="1">
      <c r="A40" s="244">
        <v>2021</v>
      </c>
      <c r="B40" s="244"/>
      <c r="C40" s="171">
        <f>IF(C23=0,"",ROUND(SUM(C23/N22)*100-100,1))</f>
        <v>3.6</v>
      </c>
      <c r="D40" s="170">
        <f t="shared" si="4"/>
        <v>1</v>
      </c>
      <c r="E40" s="170">
        <f>IF(E23=0,"",ROUND(SUM(E23/D23)*100-100,1))</f>
        <v>1.7</v>
      </c>
      <c r="F40" s="170">
        <f t="shared" ref="F40" si="10">IF(F23=0,"",ROUND(SUM(F23/E23)*100-100,1))</f>
        <v>0.5</v>
      </c>
      <c r="G40" s="170" t="str">
        <f t="shared" ref="G40" si="11">IF(G23=0,"",ROUND(SUM(G23/F23)*100-100,1))</f>
        <v/>
      </c>
      <c r="H40" s="170" t="str">
        <f t="shared" ref="H40" si="12">IF(H23=0,"",ROUND(SUM(H23/G23)*100-100,1))</f>
        <v/>
      </c>
      <c r="I40" s="170" t="str">
        <f t="shared" ref="I40" si="13">IF(I23=0,"",ROUND(SUM(I23/H23)*100-100,1))</f>
        <v/>
      </c>
      <c r="J40" s="170" t="str">
        <f t="shared" ref="J40" si="14">IF(J23=0,"",ROUND(SUM(J23/I23)*100-100,1))</f>
        <v/>
      </c>
      <c r="K40" s="170" t="str">
        <f t="shared" ref="K40" si="15">IF(K23=0,"",ROUND(SUM(K23/J23)*100-100,1))</f>
        <v/>
      </c>
      <c r="L40" s="170" t="str">
        <f t="shared" ref="L40" si="16">IF(L23=0,"",ROUND(SUM(L23/K23)*100-100,1))</f>
        <v/>
      </c>
      <c r="M40" s="170" t="str">
        <f t="shared" ref="M40" si="17">IF(M23=0,"",ROUND(SUM(M23/L23)*100-100,1))</f>
        <v/>
      </c>
      <c r="N40" s="170" t="str">
        <f t="shared" ref="N40" si="18">IF(N23=0,"",ROUND(SUM(N23/M23)*100-100,1))</f>
        <v/>
      </c>
      <c r="O40" s="246" t="s">
        <v>13</v>
      </c>
      <c r="P40" s="247"/>
    </row>
    <row r="41" spans="1:16" ht="6.95" customHeight="1">
      <c r="A41" s="244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1:16" s="37" customFormat="1">
      <c r="C42" s="63" t="s">
        <v>45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6" s="80" customFormat="1">
      <c r="A43" s="30"/>
      <c r="B43" s="30"/>
      <c r="C43" s="42" t="s">
        <v>63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</row>
    <row r="44" spans="1:16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6" ht="12.6" customHeight="1">
      <c r="A45" s="244">
        <v>2016</v>
      </c>
      <c r="B45" s="244"/>
      <c r="C45" s="103">
        <v>99.4</v>
      </c>
      <c r="D45" s="194">
        <v>99.4</v>
      </c>
      <c r="E45" s="194">
        <v>99.3</v>
      </c>
      <c r="F45" s="194">
        <v>99</v>
      </c>
      <c r="G45" s="194">
        <v>98.7</v>
      </c>
      <c r="H45" s="194">
        <v>98.6</v>
      </c>
      <c r="I45" s="194">
        <v>98.6</v>
      </c>
      <c r="J45" s="194">
        <v>98.6</v>
      </c>
      <c r="K45" s="194">
        <v>98.4</v>
      </c>
      <c r="L45" s="194">
        <v>98.5</v>
      </c>
      <c r="M45" s="194">
        <v>98.4</v>
      </c>
      <c r="N45" s="194">
        <v>98.3</v>
      </c>
      <c r="O45" s="194">
        <v>98.8</v>
      </c>
    </row>
    <row r="46" spans="1:16" ht="12.6" customHeight="1">
      <c r="A46" s="244">
        <v>2017</v>
      </c>
      <c r="B46" s="244"/>
      <c r="C46" s="103">
        <v>98.4</v>
      </c>
      <c r="D46" s="194">
        <v>98.2</v>
      </c>
      <c r="E46" s="194">
        <v>98</v>
      </c>
      <c r="F46" s="194">
        <v>97.9</v>
      </c>
      <c r="G46" s="194">
        <v>97.7</v>
      </c>
      <c r="H46" s="194">
        <v>97.7</v>
      </c>
      <c r="I46" s="194">
        <v>97.4</v>
      </c>
      <c r="J46" s="194">
        <v>97.2</v>
      </c>
      <c r="K46" s="194">
        <v>97.2</v>
      </c>
      <c r="L46" s="194">
        <v>97.2</v>
      </c>
      <c r="M46" s="194">
        <v>97</v>
      </c>
      <c r="N46" s="194">
        <v>97</v>
      </c>
      <c r="O46" s="194">
        <v>97.6</v>
      </c>
    </row>
    <row r="47" spans="1:16" ht="12.6" customHeight="1">
      <c r="A47" s="244">
        <v>2018</v>
      </c>
      <c r="B47" s="244"/>
      <c r="C47" s="103">
        <v>97.1</v>
      </c>
      <c r="D47" s="194">
        <v>97</v>
      </c>
      <c r="E47" s="194">
        <v>96.7</v>
      </c>
      <c r="F47" s="194">
        <v>96.7</v>
      </c>
      <c r="G47" s="194">
        <v>96.7</v>
      </c>
      <c r="H47" s="194">
        <v>96.6</v>
      </c>
      <c r="I47" s="194">
        <v>96.5</v>
      </c>
      <c r="J47" s="194">
        <v>96.3</v>
      </c>
      <c r="K47" s="194">
        <v>96.3</v>
      </c>
      <c r="L47" s="194">
        <v>96.2</v>
      </c>
      <c r="M47" s="194">
        <v>96.2</v>
      </c>
      <c r="N47" s="194">
        <v>96.3</v>
      </c>
      <c r="O47" s="194">
        <v>96.6</v>
      </c>
    </row>
    <row r="48" spans="1:16" ht="12.6" customHeight="1">
      <c r="A48" s="244">
        <v>2019</v>
      </c>
      <c r="B48" s="244"/>
      <c r="C48" s="103">
        <v>96.2</v>
      </c>
      <c r="D48" s="194">
        <v>96.3</v>
      </c>
      <c r="E48" s="194">
        <v>96.2</v>
      </c>
      <c r="F48" s="194">
        <v>96.1</v>
      </c>
      <c r="G48" s="194">
        <v>95.7</v>
      </c>
      <c r="H48" s="194">
        <v>95.5</v>
      </c>
      <c r="I48" s="194">
        <v>95.7</v>
      </c>
      <c r="J48" s="194">
        <v>95.7</v>
      </c>
      <c r="K48" s="194">
        <v>95.8</v>
      </c>
      <c r="L48" s="194">
        <v>95.8</v>
      </c>
      <c r="M48" s="194">
        <v>95.8</v>
      </c>
      <c r="N48" s="194">
        <v>95.8</v>
      </c>
      <c r="O48" s="194">
        <v>95.9</v>
      </c>
    </row>
    <row r="49" spans="1:16" ht="12.6" customHeight="1">
      <c r="A49" s="244">
        <v>2020</v>
      </c>
      <c r="B49" s="244"/>
      <c r="C49" s="103">
        <v>95.9</v>
      </c>
      <c r="D49" s="194">
        <v>95.9</v>
      </c>
      <c r="E49" s="194">
        <v>95.7</v>
      </c>
      <c r="F49" s="194">
        <v>95.7</v>
      </c>
      <c r="G49" s="194">
        <v>95.5</v>
      </c>
      <c r="H49" s="194">
        <v>95.4</v>
      </c>
      <c r="I49" s="194">
        <v>93.3</v>
      </c>
      <c r="J49" s="194">
        <v>93.1</v>
      </c>
      <c r="K49" s="194">
        <v>93</v>
      </c>
      <c r="L49" s="194">
        <v>92.9</v>
      </c>
      <c r="M49" s="194">
        <v>92.7</v>
      </c>
      <c r="N49" s="194">
        <v>92.5</v>
      </c>
      <c r="O49" s="194">
        <v>94.3</v>
      </c>
    </row>
    <row r="50" spans="1:16" ht="12.6" customHeight="1">
      <c r="A50" s="244">
        <v>2021</v>
      </c>
      <c r="B50" s="244"/>
      <c r="C50" s="103">
        <v>94.5</v>
      </c>
      <c r="D50" s="194">
        <v>94.4</v>
      </c>
      <c r="E50" s="194">
        <v>94.3</v>
      </c>
      <c r="F50" s="194">
        <v>94.2</v>
      </c>
      <c r="G50" s="194"/>
      <c r="H50" s="194"/>
      <c r="I50" s="194"/>
      <c r="J50" s="194"/>
      <c r="K50" s="194"/>
      <c r="L50" s="194"/>
      <c r="M50" s="194"/>
      <c r="N50" s="194"/>
      <c r="O50" s="194"/>
      <c r="P50" s="247"/>
    </row>
    <row r="51" spans="1:16" ht="5.0999999999999996" customHeight="1">
      <c r="A51" s="244"/>
      <c r="B51" s="244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1:16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1:16" ht="5.0999999999999996" customHeight="1"/>
    <row r="54" spans="1:16" ht="12" customHeight="1">
      <c r="A54" s="244">
        <v>2017</v>
      </c>
      <c r="B54" s="244"/>
      <c r="C54" s="171">
        <v>-1.5</v>
      </c>
      <c r="D54" s="170">
        <v>-1.2</v>
      </c>
      <c r="E54" s="170">
        <v>-1.2</v>
      </c>
      <c r="F54" s="170">
        <v>-1.4</v>
      </c>
      <c r="G54" s="170">
        <v>-1.5</v>
      </c>
      <c r="H54" s="170">
        <v>-1.4</v>
      </c>
      <c r="I54" s="170">
        <v>-1.3</v>
      </c>
      <c r="J54" s="170">
        <v>-1.2</v>
      </c>
      <c r="K54" s="170">
        <v>-1.2</v>
      </c>
      <c r="L54" s="170">
        <v>-0.9</v>
      </c>
      <c r="M54" s="170">
        <v>-1.1000000000000001</v>
      </c>
      <c r="N54" s="170">
        <v>-1.1000000000000001</v>
      </c>
      <c r="O54" s="170">
        <v>-1.2</v>
      </c>
    </row>
    <row r="55" spans="1:16" ht="12" customHeight="1">
      <c r="A55" s="244">
        <v>2018</v>
      </c>
      <c r="B55" s="244"/>
      <c r="C55" s="171">
        <f t="shared" ref="C55:D58" si="19">IF(C47=0,"",ROUND(SUM(C47/C46)*100-100,1))</f>
        <v>-1.3</v>
      </c>
      <c r="D55" s="170">
        <f t="shared" si="19"/>
        <v>-1.2</v>
      </c>
      <c r="E55" s="170">
        <f t="shared" ref="E55:O55" si="20">IF(E47=0,"",ROUND(SUM(E47/E46)*100-100,1))</f>
        <v>-1.3</v>
      </c>
      <c r="F55" s="170">
        <f t="shared" si="20"/>
        <v>-1.2</v>
      </c>
      <c r="G55" s="170">
        <f t="shared" si="20"/>
        <v>-1</v>
      </c>
      <c r="H55" s="170">
        <f t="shared" si="20"/>
        <v>-1.1000000000000001</v>
      </c>
      <c r="I55" s="170">
        <f t="shared" si="20"/>
        <v>-0.9</v>
      </c>
      <c r="J55" s="170">
        <f t="shared" si="20"/>
        <v>-0.9</v>
      </c>
      <c r="K55" s="170">
        <f t="shared" si="20"/>
        <v>-0.9</v>
      </c>
      <c r="L55" s="170">
        <f t="shared" si="20"/>
        <v>-1</v>
      </c>
      <c r="M55" s="170">
        <f t="shared" si="20"/>
        <v>-0.8</v>
      </c>
      <c r="N55" s="170">
        <f t="shared" si="20"/>
        <v>-0.7</v>
      </c>
      <c r="O55" s="170">
        <f t="shared" si="20"/>
        <v>-1</v>
      </c>
    </row>
    <row r="56" spans="1:16" ht="12" customHeight="1">
      <c r="A56" s="244">
        <v>2019</v>
      </c>
      <c r="B56" s="244"/>
      <c r="C56" s="171">
        <f t="shared" si="19"/>
        <v>-0.9</v>
      </c>
      <c r="D56" s="170">
        <f t="shared" si="19"/>
        <v>-0.7</v>
      </c>
      <c r="E56" s="170">
        <f t="shared" ref="E56:O56" si="21">IF(E48=0,"",ROUND(SUM(E48/E47)*100-100,1))</f>
        <v>-0.5</v>
      </c>
      <c r="F56" s="170">
        <f t="shared" si="21"/>
        <v>-0.6</v>
      </c>
      <c r="G56" s="170">
        <f t="shared" si="21"/>
        <v>-1</v>
      </c>
      <c r="H56" s="170">
        <f t="shared" si="21"/>
        <v>-1.1000000000000001</v>
      </c>
      <c r="I56" s="170">
        <f t="shared" si="21"/>
        <v>-0.8</v>
      </c>
      <c r="J56" s="170">
        <f t="shared" si="21"/>
        <v>-0.6</v>
      </c>
      <c r="K56" s="170">
        <f t="shared" si="21"/>
        <v>-0.5</v>
      </c>
      <c r="L56" s="170">
        <f t="shared" si="21"/>
        <v>-0.4</v>
      </c>
      <c r="M56" s="170">
        <f t="shared" si="21"/>
        <v>-0.4</v>
      </c>
      <c r="N56" s="170">
        <f t="shared" si="21"/>
        <v>-0.5</v>
      </c>
      <c r="O56" s="170">
        <f t="shared" si="21"/>
        <v>-0.7</v>
      </c>
      <c r="P56" s="207"/>
    </row>
    <row r="57" spans="1:16" ht="12" customHeight="1">
      <c r="A57" s="244">
        <v>2020</v>
      </c>
      <c r="B57" s="244"/>
      <c r="C57" s="171">
        <f t="shared" si="19"/>
        <v>-0.3</v>
      </c>
      <c r="D57" s="170">
        <f t="shared" si="19"/>
        <v>-0.4</v>
      </c>
      <c r="E57" s="170">
        <f t="shared" ref="E57:O58" si="22">IF(E49=0,"",ROUND(SUM(E49/E48)*100-100,1))</f>
        <v>-0.5</v>
      </c>
      <c r="F57" s="170">
        <f t="shared" si="22"/>
        <v>-0.4</v>
      </c>
      <c r="G57" s="170">
        <f t="shared" si="22"/>
        <v>-0.2</v>
      </c>
      <c r="H57" s="170">
        <f t="shared" si="22"/>
        <v>-0.1</v>
      </c>
      <c r="I57" s="170">
        <f t="shared" si="22"/>
        <v>-2.5</v>
      </c>
      <c r="J57" s="170">
        <f t="shared" si="22"/>
        <v>-2.7</v>
      </c>
      <c r="K57" s="170">
        <f t="shared" si="22"/>
        <v>-2.9</v>
      </c>
      <c r="L57" s="170">
        <f t="shared" si="22"/>
        <v>-3</v>
      </c>
      <c r="M57" s="170">
        <f t="shared" si="22"/>
        <v>-3.2</v>
      </c>
      <c r="N57" s="170">
        <f t="shared" si="22"/>
        <v>-3.4</v>
      </c>
      <c r="O57" s="170">
        <f t="shared" si="22"/>
        <v>-1.7</v>
      </c>
    </row>
    <row r="58" spans="1:16" ht="12" customHeight="1">
      <c r="A58" s="244">
        <v>2021</v>
      </c>
      <c r="B58" s="244"/>
      <c r="C58" s="171">
        <f t="shared" si="19"/>
        <v>-1.5</v>
      </c>
      <c r="D58" s="170">
        <f t="shared" si="19"/>
        <v>-1.6</v>
      </c>
      <c r="E58" s="170">
        <f t="shared" si="22"/>
        <v>-1.5</v>
      </c>
      <c r="F58" s="170">
        <f t="shared" si="22"/>
        <v>-1.6</v>
      </c>
      <c r="G58" s="170" t="str">
        <f t="shared" si="22"/>
        <v/>
      </c>
      <c r="H58" s="170" t="str">
        <f t="shared" si="22"/>
        <v/>
      </c>
      <c r="I58" s="170" t="str">
        <f t="shared" si="22"/>
        <v/>
      </c>
      <c r="J58" s="170" t="str">
        <f t="shared" si="22"/>
        <v/>
      </c>
      <c r="K58" s="170" t="str">
        <f t="shared" si="22"/>
        <v/>
      </c>
      <c r="L58" s="170" t="str">
        <f t="shared" si="22"/>
        <v/>
      </c>
      <c r="M58" s="170" t="str">
        <f t="shared" si="22"/>
        <v/>
      </c>
      <c r="N58" s="170" t="str">
        <f t="shared" si="22"/>
        <v/>
      </c>
      <c r="O58" s="170" t="str">
        <f t="shared" si="22"/>
        <v/>
      </c>
      <c r="P58" s="207"/>
    </row>
    <row r="59" spans="1:16" ht="5.0999999999999996" customHeight="1">
      <c r="A59" s="244"/>
      <c r="B59" s="244"/>
      <c r="C59" s="131" t="str">
        <f>IF(C51=0,"",ROUND(SUM(C51/C49)*100-100,1))</f>
        <v/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1:16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:16" ht="5.0999999999999996" customHeight="1"/>
    <row r="62" spans="1:16">
      <c r="A62" s="244">
        <v>2016</v>
      </c>
      <c r="C62" s="171">
        <f>C45/100*100-100</f>
        <v>-0.59999999999999432</v>
      </c>
      <c r="D62" s="170">
        <f t="shared" ref="D62:D67" si="23">IF(D45=0,"",ROUND(SUM(D45/C45)*100-100,1))</f>
        <v>0</v>
      </c>
      <c r="E62" s="170">
        <f t="shared" ref="E62:N62" si="24">IF(E45=0,"",ROUND(SUM(E45/D45)*100-100,1))</f>
        <v>-0.1</v>
      </c>
      <c r="F62" s="170">
        <f t="shared" si="24"/>
        <v>-0.3</v>
      </c>
      <c r="G62" s="170">
        <f t="shared" si="24"/>
        <v>-0.3</v>
      </c>
      <c r="H62" s="170">
        <f t="shared" si="24"/>
        <v>-0.1</v>
      </c>
      <c r="I62" s="170">
        <f t="shared" si="24"/>
        <v>0</v>
      </c>
      <c r="J62" s="170">
        <f t="shared" si="24"/>
        <v>0</v>
      </c>
      <c r="K62" s="170">
        <f t="shared" si="24"/>
        <v>-0.2</v>
      </c>
      <c r="L62" s="170">
        <f t="shared" si="24"/>
        <v>0.1</v>
      </c>
      <c r="M62" s="170">
        <f t="shared" si="24"/>
        <v>-0.1</v>
      </c>
      <c r="N62" s="170">
        <f t="shared" si="24"/>
        <v>-0.1</v>
      </c>
      <c r="O62" s="246" t="s">
        <v>13</v>
      </c>
    </row>
    <row r="63" spans="1:16" ht="12" customHeight="1">
      <c r="A63" s="244">
        <v>2017</v>
      </c>
      <c r="C63" s="171">
        <f>IF(C46=0,"",ROUND(SUM(C46/N45)*100-100,1))</f>
        <v>0.1</v>
      </c>
      <c r="D63" s="170">
        <f t="shared" si="23"/>
        <v>-0.2</v>
      </c>
      <c r="E63" s="170">
        <f t="shared" ref="E63:N63" si="25">IF(E46=0,"",ROUND(SUM(E46/D46)*100-100,1))</f>
        <v>-0.2</v>
      </c>
      <c r="F63" s="170">
        <f t="shared" si="25"/>
        <v>-0.1</v>
      </c>
      <c r="G63" s="170">
        <f t="shared" si="25"/>
        <v>-0.2</v>
      </c>
      <c r="H63" s="170">
        <f t="shared" si="25"/>
        <v>0</v>
      </c>
      <c r="I63" s="170">
        <f t="shared" si="25"/>
        <v>-0.3</v>
      </c>
      <c r="J63" s="170">
        <f t="shared" si="25"/>
        <v>-0.2</v>
      </c>
      <c r="K63" s="170">
        <f t="shared" si="25"/>
        <v>0</v>
      </c>
      <c r="L63" s="170">
        <f t="shared" si="25"/>
        <v>0</v>
      </c>
      <c r="M63" s="170">
        <f t="shared" si="25"/>
        <v>-0.2</v>
      </c>
      <c r="N63" s="170">
        <f t="shared" si="25"/>
        <v>0</v>
      </c>
      <c r="O63" s="246" t="s">
        <v>13</v>
      </c>
    </row>
    <row r="64" spans="1:16" ht="12" customHeight="1">
      <c r="A64" s="244">
        <v>2018</v>
      </c>
      <c r="C64" s="171">
        <f>IF(C47=0,"",ROUND(SUM(C47/N46)*100-100,1))</f>
        <v>0.1</v>
      </c>
      <c r="D64" s="170">
        <f t="shared" si="23"/>
        <v>-0.1</v>
      </c>
      <c r="E64" s="170">
        <f t="shared" ref="E64:N64" si="26">IF(E47=0,"",ROUND(SUM(E47/D47)*100-100,1))</f>
        <v>-0.3</v>
      </c>
      <c r="F64" s="170">
        <f t="shared" si="26"/>
        <v>0</v>
      </c>
      <c r="G64" s="170">
        <f t="shared" si="26"/>
        <v>0</v>
      </c>
      <c r="H64" s="170">
        <f t="shared" si="26"/>
        <v>-0.1</v>
      </c>
      <c r="I64" s="170">
        <f t="shared" si="26"/>
        <v>-0.1</v>
      </c>
      <c r="J64" s="170">
        <f t="shared" si="26"/>
        <v>-0.2</v>
      </c>
      <c r="K64" s="170">
        <f t="shared" si="26"/>
        <v>0</v>
      </c>
      <c r="L64" s="170">
        <f t="shared" si="26"/>
        <v>-0.1</v>
      </c>
      <c r="M64" s="170">
        <f t="shared" si="26"/>
        <v>0</v>
      </c>
      <c r="N64" s="170">
        <f t="shared" si="26"/>
        <v>0.1</v>
      </c>
      <c r="O64" s="246" t="s">
        <v>13</v>
      </c>
    </row>
    <row r="65" spans="1:15" ht="12" customHeight="1">
      <c r="A65" s="244">
        <v>2019</v>
      </c>
      <c r="C65" s="171">
        <f>IF(C48=0,"",ROUND(SUM(C48/N47)*100-100,1))</f>
        <v>-0.1</v>
      </c>
      <c r="D65" s="170">
        <f t="shared" si="23"/>
        <v>0.1</v>
      </c>
      <c r="E65" s="170">
        <f t="shared" ref="E65:N65" si="27">IF(E48=0,"",ROUND(SUM(E48/D48)*100-100,1))</f>
        <v>-0.1</v>
      </c>
      <c r="F65" s="170">
        <f t="shared" si="27"/>
        <v>-0.1</v>
      </c>
      <c r="G65" s="170">
        <f t="shared" si="27"/>
        <v>-0.4</v>
      </c>
      <c r="H65" s="170">
        <f t="shared" si="27"/>
        <v>-0.2</v>
      </c>
      <c r="I65" s="170">
        <f t="shared" si="27"/>
        <v>0.2</v>
      </c>
      <c r="J65" s="170">
        <f t="shared" si="27"/>
        <v>0</v>
      </c>
      <c r="K65" s="170">
        <f t="shared" si="27"/>
        <v>0.1</v>
      </c>
      <c r="L65" s="170">
        <f t="shared" si="27"/>
        <v>0</v>
      </c>
      <c r="M65" s="170">
        <f t="shared" si="27"/>
        <v>0</v>
      </c>
      <c r="N65" s="170">
        <f t="shared" si="27"/>
        <v>0</v>
      </c>
      <c r="O65" s="246" t="s">
        <v>13</v>
      </c>
    </row>
    <row r="66" spans="1:15" ht="12" customHeight="1">
      <c r="A66" s="244">
        <v>2020</v>
      </c>
      <c r="C66" s="171">
        <f>IF(C49=0,"",ROUND(SUM(C49/N48)*100-100,1))</f>
        <v>0.1</v>
      </c>
      <c r="D66" s="170">
        <f t="shared" si="23"/>
        <v>0</v>
      </c>
      <c r="E66" s="170">
        <f>IF(E49=0,"",ROUND(SUM(E49/D49)*100-100,1))</f>
        <v>-0.2</v>
      </c>
      <c r="F66" s="170">
        <f t="shared" ref="F66:N66" si="28">IF(F49=0,"",ROUND(SUM(F49/E49)*100-100,1))</f>
        <v>0</v>
      </c>
      <c r="G66" s="170">
        <f t="shared" si="28"/>
        <v>-0.2</v>
      </c>
      <c r="H66" s="170">
        <f t="shared" si="28"/>
        <v>-0.1</v>
      </c>
      <c r="I66" s="170">
        <f t="shared" si="28"/>
        <v>-2.2000000000000002</v>
      </c>
      <c r="J66" s="170">
        <f t="shared" si="28"/>
        <v>-0.2</v>
      </c>
      <c r="K66" s="170">
        <f t="shared" si="28"/>
        <v>-0.1</v>
      </c>
      <c r="L66" s="170">
        <f t="shared" si="28"/>
        <v>-0.1</v>
      </c>
      <c r="M66" s="170">
        <f t="shared" si="28"/>
        <v>-0.2</v>
      </c>
      <c r="N66" s="170">
        <f t="shared" si="28"/>
        <v>-0.2</v>
      </c>
      <c r="O66" s="246" t="s">
        <v>13</v>
      </c>
    </row>
    <row r="67" spans="1:15" ht="12" customHeight="1">
      <c r="A67" s="244">
        <v>2021</v>
      </c>
      <c r="B67" s="247"/>
      <c r="C67" s="171">
        <f>IF(C50=0,"",ROUND(SUM(C50/N49)*100-100,1))</f>
        <v>2.2000000000000002</v>
      </c>
      <c r="D67" s="170">
        <f t="shared" si="23"/>
        <v>-0.1</v>
      </c>
      <c r="E67" s="170">
        <f>IF(E50=0,"",ROUND(SUM(E50/D50)*100-100,1))</f>
        <v>-0.1</v>
      </c>
      <c r="F67" s="170">
        <f t="shared" ref="F67" si="29">IF(F50=0,"",ROUND(SUM(F50/E50)*100-100,1))</f>
        <v>-0.1</v>
      </c>
      <c r="G67" s="170" t="str">
        <f t="shared" ref="G67" si="30">IF(G50=0,"",ROUND(SUM(G50/F50)*100-100,1))</f>
        <v/>
      </c>
      <c r="H67" s="170" t="str">
        <f t="shared" ref="H67" si="31">IF(H50=0,"",ROUND(SUM(H50/G50)*100-100,1))</f>
        <v/>
      </c>
      <c r="I67" s="170" t="str">
        <f t="shared" ref="I67" si="32">IF(I50=0,"",ROUND(SUM(I50/H50)*100-100,1))</f>
        <v/>
      </c>
      <c r="J67" s="170" t="str">
        <f t="shared" ref="J67" si="33">IF(J50=0,"",ROUND(SUM(J50/I50)*100-100,1))</f>
        <v/>
      </c>
      <c r="K67" s="170" t="str">
        <f t="shared" ref="K67" si="34">IF(K50=0,"",ROUND(SUM(K50/J50)*100-100,1))</f>
        <v/>
      </c>
      <c r="L67" s="170" t="str">
        <f t="shared" ref="L67" si="35">IF(L50=0,"",ROUND(SUM(L50/K50)*100-100,1))</f>
        <v/>
      </c>
      <c r="M67" s="170" t="str">
        <f t="shared" ref="M67" si="36">IF(M50=0,"",ROUND(SUM(M50/L50)*100-100,1))</f>
        <v/>
      </c>
      <c r="N67" s="170" t="str">
        <f t="shared" ref="N67" si="37">IF(N50=0,"",ROUND(SUM(N50/M50)*100-100,1))</f>
        <v/>
      </c>
      <c r="O67" s="246" t="s">
        <v>13</v>
      </c>
    </row>
  </sheetData>
  <mergeCells count="1">
    <mergeCell ref="A1:O1"/>
  </mergeCells>
  <phoneticPr fontId="6" type="noConversion"/>
  <pageMargins left="0.78740157480314965" right="0.78740157480314965" top="0.59055118110236227" bottom="0.78740157480314965" header="0.15748031496062992" footer="0.15748031496062992"/>
  <pageSetup paperSize="9" scale="85" orientation="portrait" r:id="rId1"/>
  <headerFooter alignWithMargins="0">
    <oddFooter>&amp;C9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zoomScaleNormal="100" workbookViewId="0">
      <selection activeCell="R1" sqref="R1"/>
    </sheetView>
  </sheetViews>
  <sheetFormatPr baseColWidth="10" defaultColWidth="11.42578125" defaultRowHeight="12.75"/>
  <cols>
    <col min="1" max="1" width="6.28515625" style="46" customWidth="1"/>
    <col min="2" max="2" width="0.85546875" style="46" customWidth="1"/>
    <col min="3" max="5" width="6.85546875" style="46" customWidth="1"/>
    <col min="6" max="6" width="7" style="46" customWidth="1"/>
    <col min="7" max="14" width="6.85546875" style="46" customWidth="1"/>
    <col min="15" max="15" width="7" style="46" customWidth="1"/>
    <col min="16" max="16" width="0" style="46" hidden="1" customWidth="1"/>
    <col min="17" max="17" width="0.5703125" style="46" customWidth="1"/>
    <col min="18" max="19" width="11.42578125" style="46"/>
    <col min="20" max="30" width="11.42578125" style="38" customWidth="1"/>
    <col min="31" max="31" width="11.42578125" style="70" customWidth="1"/>
    <col min="32" max="16384" width="11.42578125" style="46"/>
  </cols>
  <sheetData>
    <row r="1" spans="1:31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31" s="5" customFormat="1" ht="12"/>
    <row r="3" spans="1:31" s="37" customFormat="1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71"/>
    </row>
    <row r="6" spans="1:31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72"/>
    </row>
    <row r="7" spans="1:31" ht="9.9499999999999993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31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31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31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31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31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31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31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1" s="30" customFormat="1">
      <c r="C15" s="36" t="s">
        <v>28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70"/>
    </row>
    <row r="16" spans="1:31" s="30" customFormat="1">
      <c r="C16" s="42" t="s">
        <v>64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70"/>
    </row>
    <row r="17" spans="1:31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72"/>
    </row>
    <row r="18" spans="1:31" ht="12.6" customHeight="1">
      <c r="A18" s="59">
        <v>2016</v>
      </c>
      <c r="B18" s="59"/>
      <c r="C18" s="103">
        <v>95.2</v>
      </c>
      <c r="D18" s="104">
        <v>97.1</v>
      </c>
      <c r="E18" s="104">
        <v>99.4</v>
      </c>
      <c r="F18" s="104">
        <v>98.1</v>
      </c>
      <c r="G18" s="104">
        <v>100.8</v>
      </c>
      <c r="H18" s="104">
        <v>101.9</v>
      </c>
      <c r="I18" s="104">
        <v>106.6</v>
      </c>
      <c r="J18" s="104">
        <v>106.3</v>
      </c>
      <c r="K18" s="104">
        <v>103.1</v>
      </c>
      <c r="L18" s="104">
        <v>102.4</v>
      </c>
      <c r="M18" s="104">
        <v>96.5</v>
      </c>
      <c r="N18" s="104">
        <v>100.4</v>
      </c>
      <c r="O18" s="104">
        <v>100.7</v>
      </c>
      <c r="R18" s="81"/>
    </row>
    <row r="19" spans="1:31" ht="12.6" customHeight="1">
      <c r="A19" s="59">
        <v>2017</v>
      </c>
      <c r="B19" s="59"/>
      <c r="C19" s="103">
        <v>95.5</v>
      </c>
      <c r="D19" s="104">
        <v>97.7</v>
      </c>
      <c r="E19" s="104">
        <v>98.5</v>
      </c>
      <c r="F19" s="104">
        <v>100.7</v>
      </c>
      <c r="G19" s="104">
        <v>101.1</v>
      </c>
      <c r="H19" s="104">
        <v>104.8</v>
      </c>
      <c r="I19" s="104">
        <v>109</v>
      </c>
      <c r="J19" s="104">
        <v>108.5</v>
      </c>
      <c r="K19" s="104">
        <v>105.4</v>
      </c>
      <c r="L19" s="104">
        <v>103.3</v>
      </c>
      <c r="M19" s="104">
        <v>98.5</v>
      </c>
      <c r="N19" s="104">
        <v>102.1</v>
      </c>
      <c r="O19" s="104">
        <v>102.1</v>
      </c>
      <c r="R19" s="81"/>
    </row>
    <row r="20" spans="1:31" ht="12.6" customHeight="1">
      <c r="A20" s="59">
        <v>2018</v>
      </c>
      <c r="B20" s="59"/>
      <c r="C20" s="103">
        <v>96.6</v>
      </c>
      <c r="D20" s="104">
        <v>98.6</v>
      </c>
      <c r="E20" s="104">
        <v>101</v>
      </c>
      <c r="F20" s="104">
        <v>100.3</v>
      </c>
      <c r="G20" s="104">
        <v>104.7</v>
      </c>
      <c r="H20" s="104">
        <v>105</v>
      </c>
      <c r="I20" s="104">
        <v>110.8</v>
      </c>
      <c r="J20" s="104">
        <v>110.3</v>
      </c>
      <c r="K20" s="104">
        <v>106.7</v>
      </c>
      <c r="L20" s="104">
        <v>106.3</v>
      </c>
      <c r="M20" s="104">
        <v>98.6</v>
      </c>
      <c r="N20" s="104">
        <v>102.1</v>
      </c>
      <c r="O20" s="104">
        <v>103.4</v>
      </c>
      <c r="R20" s="81"/>
    </row>
    <row r="21" spans="1:31" ht="12.6" customHeight="1">
      <c r="A21" s="59">
        <v>2019</v>
      </c>
      <c r="B21" s="59"/>
      <c r="C21" s="103">
        <v>96.8</v>
      </c>
      <c r="D21" s="104">
        <v>98.6</v>
      </c>
      <c r="E21" s="104">
        <v>100.1</v>
      </c>
      <c r="F21" s="104">
        <v>103.6</v>
      </c>
      <c r="G21" s="104">
        <v>103.1</v>
      </c>
      <c r="H21" s="104">
        <v>107.3</v>
      </c>
      <c r="I21" s="104">
        <v>111.4</v>
      </c>
      <c r="J21" s="104">
        <v>110.5</v>
      </c>
      <c r="K21" s="104">
        <v>107.4</v>
      </c>
      <c r="L21" s="104">
        <v>106.9</v>
      </c>
      <c r="M21" s="104">
        <v>99.2</v>
      </c>
      <c r="N21" s="104">
        <v>103.4</v>
      </c>
      <c r="O21" s="104">
        <v>104</v>
      </c>
      <c r="R21" s="81"/>
    </row>
    <row r="22" spans="1:31" ht="12.6" customHeight="1">
      <c r="A22" s="59">
        <v>2020</v>
      </c>
      <c r="B22" s="59"/>
      <c r="C22" s="103">
        <v>96.8</v>
      </c>
      <c r="D22" s="104">
        <v>99.4</v>
      </c>
      <c r="E22" s="104">
        <v>99.8</v>
      </c>
      <c r="F22" s="104">
        <v>103.4</v>
      </c>
      <c r="G22" s="104">
        <v>103.1</v>
      </c>
      <c r="H22" s="104">
        <v>107</v>
      </c>
      <c r="I22" s="104">
        <v>111</v>
      </c>
      <c r="J22" s="104">
        <v>109.7</v>
      </c>
      <c r="K22" s="104">
        <v>106.9</v>
      </c>
      <c r="L22" s="104">
        <v>106.9</v>
      </c>
      <c r="M22" s="104">
        <v>100</v>
      </c>
      <c r="N22" s="104">
        <v>104.4</v>
      </c>
      <c r="O22" s="104">
        <v>104</v>
      </c>
      <c r="R22" s="81"/>
    </row>
    <row r="23" spans="1:31" s="209" customFormat="1" ht="12.6" customHeight="1">
      <c r="A23" s="212">
        <v>2021</v>
      </c>
      <c r="B23" s="212"/>
      <c r="C23" s="103">
        <v>98.4</v>
      </c>
      <c r="D23" s="194">
        <v>100.9</v>
      </c>
      <c r="E23" s="194">
        <v>101.4</v>
      </c>
      <c r="F23" s="194">
        <v>104.5</v>
      </c>
      <c r="G23" s="194"/>
      <c r="H23" s="194"/>
      <c r="I23" s="194"/>
      <c r="J23" s="194"/>
      <c r="K23" s="194"/>
      <c r="L23" s="194"/>
      <c r="M23" s="194"/>
      <c r="N23" s="194"/>
      <c r="O23" s="194"/>
      <c r="R23" s="211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10"/>
    </row>
    <row r="24" spans="1:31" ht="5.0999999999999996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R24" s="81"/>
    </row>
    <row r="25" spans="1:31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R25" s="81"/>
    </row>
    <row r="26" spans="1:31" ht="5.0999999999999996" customHeight="1">
      <c r="R26" s="81"/>
    </row>
    <row r="27" spans="1:31" ht="12" customHeight="1">
      <c r="A27" s="59">
        <v>2017</v>
      </c>
      <c r="B27" s="59"/>
      <c r="C27" s="92">
        <v>1.1000000000000001</v>
      </c>
      <c r="D27" s="91">
        <v>0.2</v>
      </c>
      <c r="E27" s="91">
        <v>2.5</v>
      </c>
      <c r="F27" s="91">
        <v>-0.8</v>
      </c>
      <c r="G27" s="91">
        <v>0.4</v>
      </c>
      <c r="H27" s="91">
        <v>0.5</v>
      </c>
      <c r="I27" s="91">
        <v>1.4</v>
      </c>
      <c r="J27" s="91">
        <v>1</v>
      </c>
      <c r="K27" s="91">
        <v>0.6</v>
      </c>
      <c r="L27" s="91">
        <v>0.3</v>
      </c>
      <c r="M27" s="91">
        <v>0</v>
      </c>
      <c r="N27" s="91">
        <v>0.6</v>
      </c>
      <c r="O27" s="91">
        <v>0.7</v>
      </c>
      <c r="R27" s="81"/>
    </row>
    <row r="28" spans="1:31" ht="12" customHeight="1">
      <c r="A28" s="59">
        <v>2018</v>
      </c>
      <c r="B28" s="59"/>
      <c r="C28" s="92">
        <f t="shared" ref="C28:D31" si="0">IF(C20=0,"",ROUND(SUM(C20/C19)*100-100,1))</f>
        <v>1.2</v>
      </c>
      <c r="D28" s="91">
        <f t="shared" si="0"/>
        <v>0.9</v>
      </c>
      <c r="E28" s="91">
        <f t="shared" ref="E28:O28" si="1">IF(E20=0,"",ROUND(SUM(E20/E19)*100-100,1))</f>
        <v>2.5</v>
      </c>
      <c r="F28" s="91">
        <f t="shared" si="1"/>
        <v>-0.4</v>
      </c>
      <c r="G28" s="91">
        <f t="shared" si="1"/>
        <v>3.6</v>
      </c>
      <c r="H28" s="91">
        <f t="shared" si="1"/>
        <v>0.2</v>
      </c>
      <c r="I28" s="91">
        <f t="shared" si="1"/>
        <v>1.7</v>
      </c>
      <c r="J28" s="91">
        <f t="shared" si="1"/>
        <v>1.7</v>
      </c>
      <c r="K28" s="91">
        <f t="shared" si="1"/>
        <v>1.2</v>
      </c>
      <c r="L28" s="91">
        <f t="shared" si="1"/>
        <v>2.9</v>
      </c>
      <c r="M28" s="91">
        <f t="shared" si="1"/>
        <v>0.1</v>
      </c>
      <c r="N28" s="91">
        <f t="shared" si="1"/>
        <v>0</v>
      </c>
      <c r="O28" s="91">
        <f t="shared" si="1"/>
        <v>1.3</v>
      </c>
    </row>
    <row r="29" spans="1:31" ht="12" customHeight="1">
      <c r="A29" s="59">
        <v>2019</v>
      </c>
      <c r="B29" s="59"/>
      <c r="C29" s="92">
        <f t="shared" si="0"/>
        <v>0.2</v>
      </c>
      <c r="D29" s="91">
        <f t="shared" si="0"/>
        <v>0</v>
      </c>
      <c r="E29" s="91">
        <f t="shared" ref="E29:O29" si="2">IF(E21=0,"",ROUND(SUM(E21/E20)*100-100,1))</f>
        <v>-0.9</v>
      </c>
      <c r="F29" s="91">
        <f t="shared" si="2"/>
        <v>3.3</v>
      </c>
      <c r="G29" s="91">
        <f t="shared" si="2"/>
        <v>-1.5</v>
      </c>
      <c r="H29" s="91">
        <f t="shared" si="2"/>
        <v>2.2000000000000002</v>
      </c>
      <c r="I29" s="91">
        <f t="shared" si="2"/>
        <v>0.5</v>
      </c>
      <c r="J29" s="91">
        <f t="shared" si="2"/>
        <v>0.2</v>
      </c>
      <c r="K29" s="91">
        <f t="shared" si="2"/>
        <v>0.7</v>
      </c>
      <c r="L29" s="91">
        <f t="shared" si="2"/>
        <v>0.6</v>
      </c>
      <c r="M29" s="91">
        <f t="shared" si="2"/>
        <v>0.6</v>
      </c>
      <c r="N29" s="91">
        <f t="shared" si="2"/>
        <v>1.3</v>
      </c>
      <c r="O29" s="91">
        <f t="shared" si="2"/>
        <v>0.6</v>
      </c>
    </row>
    <row r="30" spans="1:31" ht="12" customHeight="1">
      <c r="A30" s="59">
        <v>2020</v>
      </c>
      <c r="B30" s="59"/>
      <c r="C30" s="92">
        <f t="shared" si="0"/>
        <v>0</v>
      </c>
      <c r="D30" s="91">
        <f t="shared" si="0"/>
        <v>0.8</v>
      </c>
      <c r="E30" s="91">
        <f t="shared" ref="E30:O31" si="3">IF(E22=0,"",ROUND(SUM(E22/E21)*100-100,1))</f>
        <v>-0.3</v>
      </c>
      <c r="F30" s="91">
        <f t="shared" si="3"/>
        <v>-0.2</v>
      </c>
      <c r="G30" s="91">
        <f t="shared" si="3"/>
        <v>0</v>
      </c>
      <c r="H30" s="91">
        <f t="shared" si="3"/>
        <v>-0.3</v>
      </c>
      <c r="I30" s="91">
        <f t="shared" si="3"/>
        <v>-0.4</v>
      </c>
      <c r="J30" s="91">
        <f t="shared" si="3"/>
        <v>-0.7</v>
      </c>
      <c r="K30" s="91">
        <f t="shared" si="3"/>
        <v>-0.5</v>
      </c>
      <c r="L30" s="91">
        <f t="shared" si="3"/>
        <v>0</v>
      </c>
      <c r="M30" s="91">
        <f t="shared" si="3"/>
        <v>0.8</v>
      </c>
      <c r="N30" s="91">
        <f t="shared" si="3"/>
        <v>1</v>
      </c>
      <c r="O30" s="91">
        <f t="shared" si="3"/>
        <v>0</v>
      </c>
    </row>
    <row r="31" spans="1:31" s="209" customFormat="1" ht="12" customHeight="1">
      <c r="A31" s="213">
        <v>2021</v>
      </c>
      <c r="B31" s="213"/>
      <c r="C31" s="92">
        <f t="shared" si="0"/>
        <v>1.7</v>
      </c>
      <c r="D31" s="246">
        <f t="shared" si="0"/>
        <v>1.5</v>
      </c>
      <c r="E31" s="246">
        <f t="shared" si="3"/>
        <v>1.6</v>
      </c>
      <c r="F31" s="246">
        <f t="shared" si="3"/>
        <v>1.1000000000000001</v>
      </c>
      <c r="G31" s="246" t="str">
        <f t="shared" si="3"/>
        <v/>
      </c>
      <c r="H31" s="246" t="str">
        <f t="shared" si="3"/>
        <v/>
      </c>
      <c r="I31" s="246" t="str">
        <f t="shared" si="3"/>
        <v/>
      </c>
      <c r="J31" s="246" t="str">
        <f t="shared" si="3"/>
        <v/>
      </c>
      <c r="K31" s="246" t="str">
        <f t="shared" si="3"/>
        <v/>
      </c>
      <c r="L31" s="246" t="str">
        <f t="shared" si="3"/>
        <v/>
      </c>
      <c r="M31" s="246" t="str">
        <f t="shared" si="3"/>
        <v/>
      </c>
      <c r="N31" s="246" t="str">
        <f t="shared" si="3"/>
        <v/>
      </c>
      <c r="O31" s="246" t="str">
        <f t="shared" si="3"/>
        <v/>
      </c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10"/>
    </row>
    <row r="32" spans="1:31" ht="5.0999999999999996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31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1:31" ht="5.0999999999999996" customHeight="1">
      <c r="R34" s="81"/>
    </row>
    <row r="35" spans="1:31">
      <c r="A35" s="59">
        <v>2016</v>
      </c>
      <c r="B35" s="93"/>
      <c r="C35" s="92">
        <f>C18/100*100-100</f>
        <v>-4.7999999999999972</v>
      </c>
      <c r="D35" s="91">
        <f t="shared" ref="D35:D40" si="4">IF(D18=0,"",ROUND(SUM(D18/C18)*100-100,1))</f>
        <v>2</v>
      </c>
      <c r="E35" s="91">
        <f t="shared" ref="E35:N35" si="5">IF(E18=0,"",ROUND(SUM(E18/D18)*100-100,1))</f>
        <v>2.4</v>
      </c>
      <c r="F35" s="91">
        <f t="shared" si="5"/>
        <v>-1.3</v>
      </c>
      <c r="G35" s="91">
        <f t="shared" si="5"/>
        <v>2.8</v>
      </c>
      <c r="H35" s="91">
        <f t="shared" si="5"/>
        <v>1.1000000000000001</v>
      </c>
      <c r="I35" s="91">
        <f t="shared" si="5"/>
        <v>4.5999999999999996</v>
      </c>
      <c r="J35" s="91">
        <f t="shared" si="5"/>
        <v>-0.3</v>
      </c>
      <c r="K35" s="91">
        <f t="shared" si="5"/>
        <v>-3</v>
      </c>
      <c r="L35" s="91">
        <f t="shared" si="5"/>
        <v>-0.7</v>
      </c>
      <c r="M35" s="91">
        <f t="shared" si="5"/>
        <v>-5.8</v>
      </c>
      <c r="N35" s="91">
        <f t="shared" si="5"/>
        <v>4</v>
      </c>
      <c r="O35" s="91" t="s">
        <v>13</v>
      </c>
      <c r="R35" s="81"/>
    </row>
    <row r="36" spans="1:31" ht="12" customHeight="1">
      <c r="A36" s="59">
        <v>2017</v>
      </c>
      <c r="B36" s="59"/>
      <c r="C36" s="92">
        <f>IF(C19=0,"",ROUND(SUM(C19/N18)*100-100,1))</f>
        <v>-4.9000000000000004</v>
      </c>
      <c r="D36" s="91">
        <f t="shared" si="4"/>
        <v>2.2999999999999998</v>
      </c>
      <c r="E36" s="91">
        <f t="shared" ref="E36:N36" si="6">IF(E19=0,"",ROUND(SUM(E19/D19)*100-100,1))</f>
        <v>0.8</v>
      </c>
      <c r="F36" s="91">
        <f t="shared" si="6"/>
        <v>2.2000000000000002</v>
      </c>
      <c r="G36" s="91">
        <f t="shared" si="6"/>
        <v>0.4</v>
      </c>
      <c r="H36" s="91">
        <f t="shared" si="6"/>
        <v>3.7</v>
      </c>
      <c r="I36" s="91">
        <f t="shared" si="6"/>
        <v>4</v>
      </c>
      <c r="J36" s="91">
        <f t="shared" si="6"/>
        <v>-0.5</v>
      </c>
      <c r="K36" s="91">
        <f t="shared" si="6"/>
        <v>-2.9</v>
      </c>
      <c r="L36" s="91">
        <f t="shared" si="6"/>
        <v>-2</v>
      </c>
      <c r="M36" s="91">
        <f t="shared" si="6"/>
        <v>-4.5999999999999996</v>
      </c>
      <c r="N36" s="91">
        <f t="shared" si="6"/>
        <v>3.7</v>
      </c>
      <c r="O36" s="91" t="s">
        <v>13</v>
      </c>
      <c r="R36" s="81"/>
    </row>
    <row r="37" spans="1:31" ht="12" customHeight="1">
      <c r="A37" s="59">
        <v>2018</v>
      </c>
      <c r="B37" s="59"/>
      <c r="C37" s="92">
        <f>IF(C20=0,"",ROUND(SUM(C20/N19)*100-100,1))</f>
        <v>-5.4</v>
      </c>
      <c r="D37" s="91">
        <f t="shared" si="4"/>
        <v>2.1</v>
      </c>
      <c r="E37" s="91">
        <f t="shared" ref="E37:N37" si="7">IF(E20=0,"",ROUND(SUM(E20/D20)*100-100,1))</f>
        <v>2.4</v>
      </c>
      <c r="F37" s="91">
        <f t="shared" si="7"/>
        <v>-0.7</v>
      </c>
      <c r="G37" s="91">
        <f t="shared" si="7"/>
        <v>4.4000000000000004</v>
      </c>
      <c r="H37" s="91">
        <f t="shared" si="7"/>
        <v>0.3</v>
      </c>
      <c r="I37" s="91">
        <f t="shared" si="7"/>
        <v>5.5</v>
      </c>
      <c r="J37" s="91">
        <f t="shared" si="7"/>
        <v>-0.5</v>
      </c>
      <c r="K37" s="91">
        <f t="shared" si="7"/>
        <v>-3.3</v>
      </c>
      <c r="L37" s="91">
        <f t="shared" si="7"/>
        <v>-0.4</v>
      </c>
      <c r="M37" s="91">
        <f t="shared" si="7"/>
        <v>-7.2</v>
      </c>
      <c r="N37" s="91">
        <f t="shared" si="7"/>
        <v>3.5</v>
      </c>
      <c r="O37" s="91" t="s">
        <v>13</v>
      </c>
      <c r="R37" s="81"/>
    </row>
    <row r="38" spans="1:31" ht="12" customHeight="1">
      <c r="A38" s="59">
        <v>2019</v>
      </c>
      <c r="B38" s="59"/>
      <c r="C38" s="92">
        <f>IF(C21=0,"",ROUND(SUM(C21/N20)*100-100,1))</f>
        <v>-5.2</v>
      </c>
      <c r="D38" s="91">
        <f t="shared" si="4"/>
        <v>1.9</v>
      </c>
      <c r="E38" s="91">
        <f t="shared" ref="E38:N38" si="8">IF(E21=0,"",ROUND(SUM(E21/D21)*100-100,1))</f>
        <v>1.5</v>
      </c>
      <c r="F38" s="91">
        <f t="shared" si="8"/>
        <v>3.5</v>
      </c>
      <c r="G38" s="91">
        <f t="shared" si="8"/>
        <v>-0.5</v>
      </c>
      <c r="H38" s="91">
        <f t="shared" si="8"/>
        <v>4.0999999999999996</v>
      </c>
      <c r="I38" s="91">
        <f t="shared" si="8"/>
        <v>3.8</v>
      </c>
      <c r="J38" s="91">
        <f t="shared" si="8"/>
        <v>-0.8</v>
      </c>
      <c r="K38" s="91">
        <f t="shared" si="8"/>
        <v>-2.8</v>
      </c>
      <c r="L38" s="91">
        <f t="shared" si="8"/>
        <v>-0.5</v>
      </c>
      <c r="M38" s="91">
        <f t="shared" si="8"/>
        <v>-7.2</v>
      </c>
      <c r="N38" s="91">
        <f t="shared" si="8"/>
        <v>4.2</v>
      </c>
      <c r="O38" s="91" t="s">
        <v>13</v>
      </c>
      <c r="R38" s="81"/>
    </row>
    <row r="39" spans="1:31" ht="12" customHeight="1">
      <c r="A39" s="59">
        <v>2020</v>
      </c>
      <c r="B39" s="59"/>
      <c r="C39" s="92">
        <f>IF(C22=0,"",ROUND(SUM(C22/N21)*100-100,1))</f>
        <v>-6.4</v>
      </c>
      <c r="D39" s="91">
        <f t="shared" si="4"/>
        <v>2.7</v>
      </c>
      <c r="E39" s="91">
        <f t="shared" ref="E39:N39" si="9">IF(E22=0,"",ROUND(SUM(E22/D22)*100-100,1))</f>
        <v>0.4</v>
      </c>
      <c r="F39" s="91">
        <f t="shared" si="9"/>
        <v>3.6</v>
      </c>
      <c r="G39" s="91">
        <f t="shared" si="9"/>
        <v>-0.3</v>
      </c>
      <c r="H39" s="91">
        <f t="shared" si="9"/>
        <v>3.8</v>
      </c>
      <c r="I39" s="91">
        <f t="shared" si="9"/>
        <v>3.7</v>
      </c>
      <c r="J39" s="91">
        <f t="shared" si="9"/>
        <v>-1.2</v>
      </c>
      <c r="K39" s="91">
        <f>IF(K22=0,"",ROUND(SUM(K22/J22)*100-100,1))</f>
        <v>-2.6</v>
      </c>
      <c r="L39" s="91">
        <f t="shared" si="9"/>
        <v>0</v>
      </c>
      <c r="M39" s="91">
        <f t="shared" si="9"/>
        <v>-6.5</v>
      </c>
      <c r="N39" s="91">
        <f t="shared" si="9"/>
        <v>4.4000000000000004</v>
      </c>
      <c r="O39" s="91" t="s">
        <v>13</v>
      </c>
      <c r="R39" s="81"/>
    </row>
    <row r="40" spans="1:31" s="209" customFormat="1" ht="12" customHeight="1">
      <c r="A40" s="215">
        <v>2021</v>
      </c>
      <c r="B40" s="214"/>
      <c r="C40" s="92">
        <f>IF(C23=0,"",ROUND(SUM(C23/N22)*100-100,1))</f>
        <v>-5.7</v>
      </c>
      <c r="D40" s="246">
        <f t="shared" si="4"/>
        <v>2.5</v>
      </c>
      <c r="E40" s="246">
        <f t="shared" ref="E40" si="10">IF(E23=0,"",ROUND(SUM(E23/D23)*100-100,1))</f>
        <v>0.5</v>
      </c>
      <c r="F40" s="246">
        <f t="shared" ref="F40" si="11">IF(F23=0,"",ROUND(SUM(F23/E23)*100-100,1))</f>
        <v>3.1</v>
      </c>
      <c r="G40" s="246" t="str">
        <f t="shared" ref="G40" si="12">IF(G23=0,"",ROUND(SUM(G23/F23)*100-100,1))</f>
        <v/>
      </c>
      <c r="H40" s="246" t="str">
        <f t="shared" ref="H40" si="13">IF(H23=0,"",ROUND(SUM(H23/G23)*100-100,1))</f>
        <v/>
      </c>
      <c r="I40" s="246" t="str">
        <f t="shared" ref="I40" si="14">IF(I23=0,"",ROUND(SUM(I23/H23)*100-100,1))</f>
        <v/>
      </c>
      <c r="J40" s="246" t="str">
        <f t="shared" ref="J40" si="15">IF(J23=0,"",ROUND(SUM(J23/I23)*100-100,1))</f>
        <v/>
      </c>
      <c r="K40" s="246" t="str">
        <f>IF(K23=0,"",ROUND(SUM(K23/J23)*100-100,1))</f>
        <v/>
      </c>
      <c r="L40" s="246" t="str">
        <f t="shared" ref="L40" si="16">IF(L23=0,"",ROUND(SUM(L23/K23)*100-100,1))</f>
        <v/>
      </c>
      <c r="M40" s="246" t="str">
        <f t="shared" ref="M40" si="17">IF(M23=0,"",ROUND(SUM(M23/L23)*100-100,1))</f>
        <v/>
      </c>
      <c r="N40" s="246" t="str">
        <f t="shared" ref="N40" si="18">IF(N23=0,"",ROUND(SUM(N23/M23)*100-100,1))</f>
        <v/>
      </c>
      <c r="O40" s="246" t="s">
        <v>13</v>
      </c>
      <c r="R40" s="211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10"/>
    </row>
    <row r="41" spans="1:31" ht="6.95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R41" s="81"/>
    </row>
    <row r="42" spans="1:31" s="37" customFormat="1">
      <c r="C42" s="36" t="s">
        <v>29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81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70"/>
    </row>
    <row r="43" spans="1:31" s="30" customFormat="1">
      <c r="C43" s="42" t="s">
        <v>65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R43" s="81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70"/>
    </row>
    <row r="44" spans="1:31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81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72"/>
    </row>
    <row r="45" spans="1:31" ht="12.6" customHeight="1">
      <c r="A45" s="59">
        <v>2016</v>
      </c>
      <c r="B45" s="59"/>
      <c r="C45" s="103">
        <v>101.5</v>
      </c>
      <c r="D45" s="104">
        <v>101.6</v>
      </c>
      <c r="E45" s="104">
        <v>101.8</v>
      </c>
      <c r="F45" s="104">
        <v>101.9</v>
      </c>
      <c r="G45" s="104">
        <v>101.9</v>
      </c>
      <c r="H45" s="104">
        <v>101.9</v>
      </c>
      <c r="I45" s="104">
        <v>102</v>
      </c>
      <c r="J45" s="104">
        <v>101.8</v>
      </c>
      <c r="K45" s="104">
        <v>102.5</v>
      </c>
      <c r="L45" s="104">
        <v>101.8</v>
      </c>
      <c r="M45" s="104">
        <v>101.8</v>
      </c>
      <c r="N45" s="104">
        <v>101.8</v>
      </c>
      <c r="O45" s="104">
        <v>101.9</v>
      </c>
      <c r="R45" s="81"/>
    </row>
    <row r="46" spans="1:31" ht="12.6" customHeight="1">
      <c r="A46" s="59">
        <v>2017</v>
      </c>
      <c r="B46" s="59"/>
      <c r="C46" s="103">
        <v>102.2</v>
      </c>
      <c r="D46" s="104">
        <v>102.3</v>
      </c>
      <c r="E46" s="104">
        <v>102.4</v>
      </c>
      <c r="F46" s="104">
        <v>102.4</v>
      </c>
      <c r="G46" s="104">
        <v>102.5</v>
      </c>
      <c r="H46" s="104">
        <v>102.5</v>
      </c>
      <c r="I46" s="104">
        <v>102.4</v>
      </c>
      <c r="J46" s="104">
        <v>102.3</v>
      </c>
      <c r="K46" s="104">
        <v>103.2</v>
      </c>
      <c r="L46" s="104">
        <v>103.3</v>
      </c>
      <c r="M46" s="104">
        <v>103.3</v>
      </c>
      <c r="N46" s="104">
        <v>103.3</v>
      </c>
      <c r="O46" s="104">
        <v>102.7</v>
      </c>
      <c r="R46" s="81"/>
    </row>
    <row r="47" spans="1:31" ht="12.6" customHeight="1">
      <c r="A47" s="59">
        <v>2018</v>
      </c>
      <c r="B47" s="59"/>
      <c r="C47" s="103">
        <v>104.4</v>
      </c>
      <c r="D47" s="104">
        <v>104.4</v>
      </c>
      <c r="E47" s="104">
        <v>104.6</v>
      </c>
      <c r="F47" s="104">
        <v>104.8</v>
      </c>
      <c r="G47" s="104">
        <v>104.8</v>
      </c>
      <c r="H47" s="104">
        <v>104.9</v>
      </c>
      <c r="I47" s="104">
        <v>104.8</v>
      </c>
      <c r="J47" s="104">
        <v>100.6</v>
      </c>
      <c r="K47" s="104">
        <v>102.5</v>
      </c>
      <c r="L47" s="104">
        <v>102.5</v>
      </c>
      <c r="M47" s="104">
        <v>102.5</v>
      </c>
      <c r="N47" s="104">
        <v>102.6</v>
      </c>
      <c r="O47" s="104">
        <v>103.6</v>
      </c>
      <c r="R47" s="81"/>
    </row>
    <row r="48" spans="1:31" ht="12.6" customHeight="1">
      <c r="A48" s="59">
        <v>2019</v>
      </c>
      <c r="B48" s="59"/>
      <c r="C48" s="103">
        <v>104.4</v>
      </c>
      <c r="D48" s="104">
        <v>104.4</v>
      </c>
      <c r="E48" s="104">
        <v>104.6</v>
      </c>
      <c r="F48" s="104">
        <v>104.8</v>
      </c>
      <c r="G48" s="104">
        <v>104.6</v>
      </c>
      <c r="H48" s="104">
        <v>102.7</v>
      </c>
      <c r="I48" s="104">
        <v>102.6</v>
      </c>
      <c r="J48" s="104">
        <v>101.7</v>
      </c>
      <c r="K48" s="104">
        <v>102.3</v>
      </c>
      <c r="L48" s="104">
        <v>102.3</v>
      </c>
      <c r="M48" s="104">
        <v>102.4</v>
      </c>
      <c r="N48" s="104">
        <v>102.3</v>
      </c>
      <c r="O48" s="104">
        <v>103.3</v>
      </c>
    </row>
    <row r="49" spans="1:31" ht="12.6" customHeight="1">
      <c r="A49" s="59">
        <v>2020</v>
      </c>
      <c r="B49" s="59"/>
      <c r="C49" s="103">
        <v>102</v>
      </c>
      <c r="D49" s="104">
        <v>102</v>
      </c>
      <c r="E49" s="104">
        <v>102.5</v>
      </c>
      <c r="F49" s="104">
        <v>102.4</v>
      </c>
      <c r="G49" s="104">
        <v>102.3</v>
      </c>
      <c r="H49" s="104">
        <v>102.4</v>
      </c>
      <c r="I49" s="104">
        <v>102.4</v>
      </c>
      <c r="J49" s="104">
        <v>101.5</v>
      </c>
      <c r="K49" s="104">
        <v>102.7</v>
      </c>
      <c r="L49" s="104">
        <v>102.7</v>
      </c>
      <c r="M49" s="104">
        <v>102.8</v>
      </c>
      <c r="N49" s="104">
        <v>102.8</v>
      </c>
      <c r="O49" s="104">
        <v>102.4</v>
      </c>
    </row>
    <row r="50" spans="1:31" s="209" customFormat="1" ht="12.6" customHeight="1">
      <c r="A50" s="216">
        <v>2021</v>
      </c>
      <c r="B50" s="216"/>
      <c r="C50" s="103">
        <v>103.6</v>
      </c>
      <c r="D50" s="194">
        <v>103.8</v>
      </c>
      <c r="E50" s="194">
        <v>104.1</v>
      </c>
      <c r="F50" s="194">
        <v>104.1</v>
      </c>
      <c r="G50" s="194"/>
      <c r="H50" s="194"/>
      <c r="I50" s="194"/>
      <c r="J50" s="194"/>
      <c r="K50" s="194"/>
      <c r="L50" s="194"/>
      <c r="M50" s="194"/>
      <c r="N50" s="194"/>
      <c r="O50" s="194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10"/>
    </row>
    <row r="51" spans="1:31" ht="5.0999999999999996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31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1:31" ht="5.0999999999999996" customHeight="1"/>
    <row r="54" spans="1:31" ht="12" customHeight="1">
      <c r="A54" s="59">
        <v>2017</v>
      </c>
      <c r="B54" s="59"/>
      <c r="C54" s="92">
        <v>2</v>
      </c>
      <c r="D54" s="91">
        <v>2</v>
      </c>
      <c r="E54" s="91">
        <v>2.1</v>
      </c>
      <c r="F54" s="91">
        <v>2.2000000000000002</v>
      </c>
      <c r="G54" s="91">
        <v>2.2000000000000002</v>
      </c>
      <c r="H54" s="91">
        <v>2.1</v>
      </c>
      <c r="I54" s="91">
        <v>2.2000000000000002</v>
      </c>
      <c r="J54" s="91">
        <v>2.1</v>
      </c>
      <c r="K54" s="91">
        <v>2.1</v>
      </c>
      <c r="L54" s="91">
        <v>1.2</v>
      </c>
      <c r="M54" s="91">
        <v>1.1000000000000001</v>
      </c>
      <c r="N54" s="91">
        <v>1.1000000000000001</v>
      </c>
      <c r="O54" s="91">
        <v>1.9</v>
      </c>
    </row>
    <row r="55" spans="1:31" ht="12" customHeight="1">
      <c r="A55" s="59">
        <v>2018</v>
      </c>
      <c r="B55" s="59"/>
      <c r="C55" s="92">
        <f t="shared" ref="C55:D58" si="19">IF(C47=0,"",ROUND(SUM(C47/C46)*100-100,1))</f>
        <v>2.2000000000000002</v>
      </c>
      <c r="D55" s="91">
        <f t="shared" si="19"/>
        <v>2.1</v>
      </c>
      <c r="E55" s="91">
        <f t="shared" ref="E55:O55" si="20">IF(E47=0,"",ROUND(SUM(E47/E46)*100-100,1))</f>
        <v>2.1</v>
      </c>
      <c r="F55" s="91">
        <f t="shared" si="20"/>
        <v>2.2999999999999998</v>
      </c>
      <c r="G55" s="91">
        <f t="shared" si="20"/>
        <v>2.2000000000000002</v>
      </c>
      <c r="H55" s="91">
        <f t="shared" si="20"/>
        <v>2.2999999999999998</v>
      </c>
      <c r="I55" s="91">
        <f t="shared" si="20"/>
        <v>2.2999999999999998</v>
      </c>
      <c r="J55" s="91">
        <f t="shared" si="20"/>
        <v>-1.7</v>
      </c>
      <c r="K55" s="91">
        <f t="shared" si="20"/>
        <v>-0.7</v>
      </c>
      <c r="L55" s="91">
        <f t="shared" si="20"/>
        <v>-0.8</v>
      </c>
      <c r="M55" s="91">
        <f t="shared" si="20"/>
        <v>-0.8</v>
      </c>
      <c r="N55" s="91">
        <f t="shared" si="20"/>
        <v>-0.7</v>
      </c>
      <c r="O55" s="91">
        <f t="shared" si="20"/>
        <v>0.9</v>
      </c>
    </row>
    <row r="56" spans="1:31" ht="12" customHeight="1">
      <c r="A56" s="59">
        <v>2019</v>
      </c>
      <c r="B56" s="59"/>
      <c r="C56" s="92">
        <f t="shared" si="19"/>
        <v>0</v>
      </c>
      <c r="D56" s="91">
        <f t="shared" si="19"/>
        <v>0</v>
      </c>
      <c r="E56" s="91">
        <f t="shared" ref="E56:O56" si="21">IF(E48=0,"",ROUND(SUM(E48/E47)*100-100,1))</f>
        <v>0</v>
      </c>
      <c r="F56" s="91">
        <f t="shared" si="21"/>
        <v>0</v>
      </c>
      <c r="G56" s="91">
        <f t="shared" si="21"/>
        <v>-0.2</v>
      </c>
      <c r="H56" s="91">
        <f t="shared" si="21"/>
        <v>-2.1</v>
      </c>
      <c r="I56" s="91">
        <f t="shared" si="21"/>
        <v>-2.1</v>
      </c>
      <c r="J56" s="91">
        <f t="shared" si="21"/>
        <v>1.1000000000000001</v>
      </c>
      <c r="K56" s="91">
        <f t="shared" si="21"/>
        <v>-0.2</v>
      </c>
      <c r="L56" s="91">
        <f t="shared" si="21"/>
        <v>-0.2</v>
      </c>
      <c r="M56" s="91">
        <f t="shared" si="21"/>
        <v>-0.1</v>
      </c>
      <c r="N56" s="91">
        <f t="shared" si="21"/>
        <v>-0.3</v>
      </c>
      <c r="O56" s="91">
        <f t="shared" si="21"/>
        <v>-0.3</v>
      </c>
    </row>
    <row r="57" spans="1:31" ht="12" customHeight="1">
      <c r="A57" s="59">
        <v>2020</v>
      </c>
      <c r="B57" s="59"/>
      <c r="C57" s="92">
        <f t="shared" si="19"/>
        <v>-2.2999999999999998</v>
      </c>
      <c r="D57" s="91">
        <f t="shared" si="19"/>
        <v>-2.2999999999999998</v>
      </c>
      <c r="E57" s="91">
        <f t="shared" ref="E57:O58" si="22">IF(E49=0,"",ROUND(SUM(E49/E48)*100-100,1))</f>
        <v>-2</v>
      </c>
      <c r="F57" s="91">
        <f t="shared" si="22"/>
        <v>-2.2999999999999998</v>
      </c>
      <c r="G57" s="91">
        <f t="shared" si="22"/>
        <v>-2.2000000000000002</v>
      </c>
      <c r="H57" s="91">
        <f t="shared" si="22"/>
        <v>-0.3</v>
      </c>
      <c r="I57" s="91">
        <f t="shared" si="22"/>
        <v>-0.2</v>
      </c>
      <c r="J57" s="91">
        <f t="shared" si="22"/>
        <v>-0.2</v>
      </c>
      <c r="K57" s="91">
        <f t="shared" si="22"/>
        <v>0.4</v>
      </c>
      <c r="L57" s="91">
        <f t="shared" si="22"/>
        <v>0.4</v>
      </c>
      <c r="M57" s="91">
        <f t="shared" si="22"/>
        <v>0.4</v>
      </c>
      <c r="N57" s="91">
        <f t="shared" si="22"/>
        <v>0.5</v>
      </c>
      <c r="O57" s="91">
        <f t="shared" si="22"/>
        <v>-0.9</v>
      </c>
    </row>
    <row r="58" spans="1:31" s="209" customFormat="1" ht="12" customHeight="1">
      <c r="A58" s="217">
        <v>2021</v>
      </c>
      <c r="B58" s="217"/>
      <c r="C58" s="92">
        <f t="shared" si="19"/>
        <v>1.6</v>
      </c>
      <c r="D58" s="246">
        <f t="shared" si="19"/>
        <v>1.8</v>
      </c>
      <c r="E58" s="246">
        <f t="shared" si="22"/>
        <v>1.6</v>
      </c>
      <c r="F58" s="246">
        <f t="shared" si="22"/>
        <v>1.7</v>
      </c>
      <c r="G58" s="246" t="str">
        <f t="shared" si="22"/>
        <v/>
      </c>
      <c r="H58" s="246" t="str">
        <f t="shared" si="22"/>
        <v/>
      </c>
      <c r="I58" s="246" t="str">
        <f t="shared" si="22"/>
        <v/>
      </c>
      <c r="J58" s="246" t="str">
        <f t="shared" si="22"/>
        <v/>
      </c>
      <c r="K58" s="246" t="str">
        <f t="shared" si="22"/>
        <v/>
      </c>
      <c r="L58" s="246" t="str">
        <f t="shared" si="22"/>
        <v/>
      </c>
      <c r="M58" s="246" t="str">
        <f t="shared" si="22"/>
        <v/>
      </c>
      <c r="N58" s="246" t="str">
        <f t="shared" si="22"/>
        <v/>
      </c>
      <c r="O58" s="246" t="str">
        <f t="shared" si="22"/>
        <v/>
      </c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10"/>
    </row>
    <row r="59" spans="1:31" ht="5.0999999999999996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31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:31" ht="5.0999999999999996" customHeight="1"/>
    <row r="62" spans="1:31">
      <c r="A62" s="59">
        <v>2016</v>
      </c>
      <c r="B62" s="93"/>
      <c r="C62" s="92">
        <f>C45/100*100-100</f>
        <v>1.4999999999999858</v>
      </c>
      <c r="D62" s="91">
        <f t="shared" ref="D62:D67" si="23">IF(D45=0,"",ROUND(SUM(D45/C45)*100-100,1))</f>
        <v>0.1</v>
      </c>
      <c r="E62" s="91">
        <f t="shared" ref="E62:N62" si="24">IF(E45=0,"",ROUND(SUM(E45/D45)*100-100,1))</f>
        <v>0.2</v>
      </c>
      <c r="F62" s="91">
        <f t="shared" si="24"/>
        <v>0.1</v>
      </c>
      <c r="G62" s="91">
        <f t="shared" si="24"/>
        <v>0</v>
      </c>
      <c r="H62" s="91">
        <f t="shared" si="24"/>
        <v>0</v>
      </c>
      <c r="I62" s="91">
        <f t="shared" si="24"/>
        <v>0.1</v>
      </c>
      <c r="J62" s="91">
        <f t="shared" si="24"/>
        <v>-0.2</v>
      </c>
      <c r="K62" s="91">
        <f t="shared" si="24"/>
        <v>0.7</v>
      </c>
      <c r="L62" s="91">
        <f t="shared" si="24"/>
        <v>-0.7</v>
      </c>
      <c r="M62" s="91">
        <f t="shared" si="24"/>
        <v>0</v>
      </c>
      <c r="N62" s="91">
        <f t="shared" si="24"/>
        <v>0</v>
      </c>
      <c r="O62" s="91" t="s">
        <v>13</v>
      </c>
    </row>
    <row r="63" spans="1:31" ht="12" customHeight="1">
      <c r="A63" s="59">
        <v>2017</v>
      </c>
      <c r="C63" s="92">
        <f>IF(C46=0,"",ROUND(SUM(C46/N45)*100-100,1))</f>
        <v>0.4</v>
      </c>
      <c r="D63" s="91">
        <f t="shared" si="23"/>
        <v>0.1</v>
      </c>
      <c r="E63" s="91">
        <f t="shared" ref="E63:N63" si="25">IF(E46=0,"",ROUND(SUM(E46/D46)*100-100,1))</f>
        <v>0.1</v>
      </c>
      <c r="F63" s="91">
        <f t="shared" si="25"/>
        <v>0</v>
      </c>
      <c r="G63" s="91">
        <f t="shared" si="25"/>
        <v>0.1</v>
      </c>
      <c r="H63" s="91">
        <f t="shared" si="25"/>
        <v>0</v>
      </c>
      <c r="I63" s="91">
        <f t="shared" si="25"/>
        <v>-0.1</v>
      </c>
      <c r="J63" s="91">
        <f t="shared" si="25"/>
        <v>-0.1</v>
      </c>
      <c r="K63" s="91">
        <f t="shared" si="25"/>
        <v>0.9</v>
      </c>
      <c r="L63" s="91">
        <f t="shared" si="25"/>
        <v>0.1</v>
      </c>
      <c r="M63" s="91">
        <f t="shared" si="25"/>
        <v>0</v>
      </c>
      <c r="N63" s="91">
        <f t="shared" si="25"/>
        <v>0</v>
      </c>
      <c r="O63" s="91" t="s">
        <v>13</v>
      </c>
    </row>
    <row r="64" spans="1:31" ht="12" customHeight="1">
      <c r="A64" s="59">
        <v>2018</v>
      </c>
      <c r="C64" s="92">
        <f>IF(C47=0,"",ROUND(SUM(C47/N46)*100-100,1))</f>
        <v>1.1000000000000001</v>
      </c>
      <c r="D64" s="91">
        <f t="shared" si="23"/>
        <v>0</v>
      </c>
      <c r="E64" s="91">
        <f t="shared" ref="E64:N64" si="26">IF(E47=0,"",ROUND(SUM(E47/D47)*100-100,1))</f>
        <v>0.2</v>
      </c>
      <c r="F64" s="91">
        <f t="shared" si="26"/>
        <v>0.2</v>
      </c>
      <c r="G64" s="91">
        <f t="shared" si="26"/>
        <v>0</v>
      </c>
      <c r="H64" s="91">
        <f t="shared" si="26"/>
        <v>0.1</v>
      </c>
      <c r="I64" s="91">
        <f t="shared" si="26"/>
        <v>-0.1</v>
      </c>
      <c r="J64" s="91">
        <f t="shared" si="26"/>
        <v>-4</v>
      </c>
      <c r="K64" s="91">
        <f t="shared" si="26"/>
        <v>1.9</v>
      </c>
      <c r="L64" s="91">
        <f t="shared" si="26"/>
        <v>0</v>
      </c>
      <c r="M64" s="91">
        <f t="shared" si="26"/>
        <v>0</v>
      </c>
      <c r="N64" s="91">
        <f t="shared" si="26"/>
        <v>0.1</v>
      </c>
      <c r="O64" s="91" t="s">
        <v>13</v>
      </c>
    </row>
    <row r="65" spans="1:15" ht="12" customHeight="1">
      <c r="A65" s="59">
        <v>2019</v>
      </c>
      <c r="C65" s="92">
        <f>IF(C48=0,"",ROUND(SUM(C48/N47)*100-100,1))</f>
        <v>1.8</v>
      </c>
      <c r="D65" s="91">
        <f t="shared" si="23"/>
        <v>0</v>
      </c>
      <c r="E65" s="91">
        <f t="shared" ref="E65:N65" si="27">IF(E48=0,"",ROUND(SUM(E48/D48)*100-100,1))</f>
        <v>0.2</v>
      </c>
      <c r="F65" s="91">
        <f t="shared" si="27"/>
        <v>0.2</v>
      </c>
      <c r="G65" s="91">
        <f t="shared" si="27"/>
        <v>-0.2</v>
      </c>
      <c r="H65" s="91">
        <f t="shared" si="27"/>
        <v>-1.8</v>
      </c>
      <c r="I65" s="91">
        <f t="shared" si="27"/>
        <v>-0.1</v>
      </c>
      <c r="J65" s="91">
        <f t="shared" si="27"/>
        <v>-0.9</v>
      </c>
      <c r="K65" s="91">
        <f t="shared" si="27"/>
        <v>0.6</v>
      </c>
      <c r="L65" s="91">
        <f t="shared" si="27"/>
        <v>0</v>
      </c>
      <c r="M65" s="91">
        <f t="shared" si="27"/>
        <v>0.1</v>
      </c>
      <c r="N65" s="91">
        <f t="shared" si="27"/>
        <v>-0.1</v>
      </c>
      <c r="O65" s="91" t="s">
        <v>13</v>
      </c>
    </row>
    <row r="66" spans="1:15" ht="12" customHeight="1">
      <c r="A66" s="59">
        <v>2020</v>
      </c>
      <c r="C66" s="92">
        <f>IF(C49=0,"",ROUND(SUM(C49/N48)*100-100,1))</f>
        <v>-0.3</v>
      </c>
      <c r="D66" s="91">
        <f t="shared" si="23"/>
        <v>0</v>
      </c>
      <c r="E66" s="91">
        <f t="shared" ref="E66:N66" si="28">IF(E49=0,"",ROUND(SUM(E49/D49)*100-100,1))</f>
        <v>0.5</v>
      </c>
      <c r="F66" s="91">
        <f t="shared" si="28"/>
        <v>-0.1</v>
      </c>
      <c r="G66" s="91">
        <f t="shared" si="28"/>
        <v>-0.1</v>
      </c>
      <c r="H66" s="91">
        <f t="shared" si="28"/>
        <v>0.1</v>
      </c>
      <c r="I66" s="91">
        <f t="shared" si="28"/>
        <v>0</v>
      </c>
      <c r="J66" s="91">
        <f t="shared" si="28"/>
        <v>-0.9</v>
      </c>
      <c r="K66" s="91">
        <f t="shared" si="28"/>
        <v>1.2</v>
      </c>
      <c r="L66" s="91">
        <f t="shared" si="28"/>
        <v>0</v>
      </c>
      <c r="M66" s="91">
        <f t="shared" si="28"/>
        <v>0.1</v>
      </c>
      <c r="N66" s="91">
        <f t="shared" si="28"/>
        <v>0</v>
      </c>
      <c r="O66" s="91" t="s">
        <v>13</v>
      </c>
    </row>
    <row r="67" spans="1:15">
      <c r="A67" s="220">
        <v>2021</v>
      </c>
      <c r="B67" s="218"/>
      <c r="C67" s="92">
        <f>IF(C50=0,"",ROUND(SUM(C50/N49)*100-100,1))</f>
        <v>0.8</v>
      </c>
      <c r="D67" s="246">
        <f t="shared" si="23"/>
        <v>0.2</v>
      </c>
      <c r="E67" s="246">
        <f t="shared" ref="E67" si="29">IF(E50=0,"",ROUND(SUM(E50/D50)*100-100,1))</f>
        <v>0.3</v>
      </c>
      <c r="F67" s="246">
        <f t="shared" ref="F67" si="30">IF(F50=0,"",ROUND(SUM(F50/E50)*100-100,1))</f>
        <v>0</v>
      </c>
      <c r="G67" s="246" t="str">
        <f t="shared" ref="G67" si="31">IF(G50=0,"",ROUND(SUM(G50/F50)*100-100,1))</f>
        <v/>
      </c>
      <c r="H67" s="246" t="str">
        <f t="shared" ref="H67" si="32">IF(H50=0,"",ROUND(SUM(H50/G50)*100-100,1))</f>
        <v/>
      </c>
      <c r="I67" s="246" t="str">
        <f t="shared" ref="I67" si="33">IF(I50=0,"",ROUND(SUM(I50/H50)*100-100,1))</f>
        <v/>
      </c>
      <c r="J67" s="246" t="str">
        <f t="shared" ref="J67" si="34">IF(J50=0,"",ROUND(SUM(J50/I50)*100-100,1))</f>
        <v/>
      </c>
      <c r="K67" s="246" t="str">
        <f t="shared" ref="K67" si="35">IF(K50=0,"",ROUND(SUM(K50/J50)*100-100,1))</f>
        <v/>
      </c>
      <c r="L67" s="246" t="str">
        <f t="shared" ref="L67" si="36">IF(L50=0,"",ROUND(SUM(L50/K50)*100-100,1))</f>
        <v/>
      </c>
      <c r="M67" s="246" t="str">
        <f t="shared" ref="M67" si="37">IF(M50=0,"",ROUND(SUM(M50/L50)*100-100,1))</f>
        <v/>
      </c>
      <c r="N67" s="246" t="str">
        <f t="shared" ref="N67" si="38">IF(N50=0,"",ROUND(SUM(N50/M50)*100-100,1))</f>
        <v/>
      </c>
      <c r="O67" s="246" t="s">
        <v>13</v>
      </c>
    </row>
  </sheetData>
  <mergeCells count="1">
    <mergeCell ref="A1:O1"/>
  </mergeCells>
  <phoneticPr fontId="6" type="noConversion"/>
  <pageMargins left="0.78740157480314965" right="0.78740157480314965" top="0.59055118110236227" bottom="0.78740157480314965" header="0.15748031496062992" footer="0.15748031496062992"/>
  <pageSetup paperSize="9" scale="84" orientation="portrait" r:id="rId1"/>
  <headerFooter alignWithMargins="0">
    <oddFooter>&amp;C10</oddFooter>
  </headerFooter>
  <colBreaks count="1" manualBreakCount="1">
    <brk id="1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zoomScaleNormal="100" workbookViewId="0">
      <selection activeCell="T1" sqref="T1"/>
    </sheetView>
  </sheetViews>
  <sheetFormatPr baseColWidth="10" defaultColWidth="11.42578125" defaultRowHeight="12.75"/>
  <cols>
    <col min="1" max="1" width="6.28515625" style="46" customWidth="1"/>
    <col min="2" max="2" width="0.85546875" style="46" customWidth="1"/>
    <col min="3" max="5" width="6.85546875" style="46" customWidth="1"/>
    <col min="6" max="6" width="7" style="46" customWidth="1"/>
    <col min="7" max="14" width="6.85546875" style="46" customWidth="1"/>
    <col min="15" max="15" width="7" style="46" customWidth="1"/>
    <col min="16" max="18" width="0" style="46" hidden="1" customWidth="1"/>
    <col min="19" max="19" width="1" style="46" customWidth="1"/>
    <col min="20" max="21" width="11.42578125" style="46"/>
    <col min="22" max="33" width="11.42578125" style="38" customWidth="1"/>
    <col min="34" max="16384" width="11.42578125" style="46"/>
  </cols>
  <sheetData>
    <row r="1" spans="1:33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33" s="5" customFormat="1" ht="12"/>
    <row r="3" spans="1:33" s="37" customFormat="1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3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3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41"/>
      <c r="O5" s="28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33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33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33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33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33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33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33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33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33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3" s="30" customFormat="1">
      <c r="C15" s="63" t="s">
        <v>46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1:33" s="30" customFormat="1">
      <c r="C16" s="42" t="s">
        <v>66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1:33" s="43" customFormat="1" ht="6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</row>
    <row r="18" spans="1:33" ht="12.6" customHeight="1">
      <c r="A18" s="59">
        <v>2016</v>
      </c>
      <c r="B18" s="224"/>
      <c r="C18" s="194">
        <v>100.9</v>
      </c>
      <c r="D18" s="104">
        <v>101.1</v>
      </c>
      <c r="E18" s="104">
        <v>101.6</v>
      </c>
      <c r="F18" s="194">
        <v>101.8</v>
      </c>
      <c r="G18" s="104">
        <v>102.4</v>
      </c>
      <c r="H18" s="104">
        <v>102.5</v>
      </c>
      <c r="I18" s="104">
        <v>102.8</v>
      </c>
      <c r="J18" s="104">
        <v>102.9</v>
      </c>
      <c r="K18" s="104">
        <v>102.8</v>
      </c>
      <c r="L18" s="104">
        <v>102.7</v>
      </c>
      <c r="M18" s="104">
        <v>102.6</v>
      </c>
      <c r="N18" s="104">
        <v>102.7</v>
      </c>
      <c r="O18" s="104">
        <v>102.2</v>
      </c>
      <c r="T18" s="81"/>
    </row>
    <row r="19" spans="1:33" ht="12.6" customHeight="1">
      <c r="A19" s="59">
        <v>2017</v>
      </c>
      <c r="B19" s="224"/>
      <c r="C19" s="194">
        <v>102.9</v>
      </c>
      <c r="D19" s="104">
        <v>103.2</v>
      </c>
      <c r="E19" s="104">
        <v>103.4</v>
      </c>
      <c r="F19" s="194">
        <v>103.8</v>
      </c>
      <c r="G19" s="104">
        <v>104.2</v>
      </c>
      <c r="H19" s="104">
        <v>104.6</v>
      </c>
      <c r="I19" s="104">
        <v>105.1</v>
      </c>
      <c r="J19" s="104">
        <v>105.2</v>
      </c>
      <c r="K19" s="104">
        <v>105.2</v>
      </c>
      <c r="L19" s="104">
        <v>105</v>
      </c>
      <c r="M19" s="104">
        <v>104.7</v>
      </c>
      <c r="N19" s="104">
        <v>105</v>
      </c>
      <c r="O19" s="104">
        <v>104.4</v>
      </c>
      <c r="T19" s="81"/>
    </row>
    <row r="20" spans="1:33" ht="12.6" customHeight="1">
      <c r="A20" s="59">
        <v>2018</v>
      </c>
      <c r="B20" s="224"/>
      <c r="C20" s="194">
        <v>105.3</v>
      </c>
      <c r="D20" s="104">
        <v>105.5</v>
      </c>
      <c r="E20" s="104">
        <v>105.8</v>
      </c>
      <c r="F20" s="194">
        <v>106.1</v>
      </c>
      <c r="G20" s="104">
        <v>106.6</v>
      </c>
      <c r="H20" s="104">
        <v>106.9</v>
      </c>
      <c r="I20" s="104">
        <v>107.2</v>
      </c>
      <c r="J20" s="104">
        <v>107.3</v>
      </c>
      <c r="K20" s="104">
        <v>107.3</v>
      </c>
      <c r="L20" s="104">
        <v>107.3</v>
      </c>
      <c r="M20" s="104">
        <v>107.1</v>
      </c>
      <c r="N20" s="104">
        <v>107.4</v>
      </c>
      <c r="O20" s="104">
        <v>106.7</v>
      </c>
      <c r="T20" s="81"/>
    </row>
    <row r="21" spans="1:33" ht="12.6" customHeight="1">
      <c r="A21" s="59">
        <v>2019</v>
      </c>
      <c r="B21" s="224"/>
      <c r="C21" s="194">
        <v>107.6</v>
      </c>
      <c r="D21" s="104">
        <v>107.9</v>
      </c>
      <c r="E21" s="104">
        <v>108.2</v>
      </c>
      <c r="F21" s="194">
        <v>108.8</v>
      </c>
      <c r="G21" s="104">
        <v>109.5</v>
      </c>
      <c r="H21" s="104">
        <v>109.9</v>
      </c>
      <c r="I21" s="104">
        <v>110.1</v>
      </c>
      <c r="J21" s="104">
        <v>110.2</v>
      </c>
      <c r="K21" s="104">
        <v>110.2</v>
      </c>
      <c r="L21" s="104">
        <v>110.2</v>
      </c>
      <c r="M21" s="104">
        <v>110.1</v>
      </c>
      <c r="N21" s="104">
        <v>110.2</v>
      </c>
      <c r="O21" s="104">
        <v>109.4</v>
      </c>
      <c r="T21" s="81"/>
    </row>
    <row r="22" spans="1:33" ht="12.6" customHeight="1">
      <c r="A22" s="59">
        <v>2020</v>
      </c>
      <c r="B22" s="224"/>
      <c r="C22" s="194">
        <v>110.5</v>
      </c>
      <c r="D22" s="104">
        <v>110.9</v>
      </c>
      <c r="E22" s="104">
        <v>111.1</v>
      </c>
      <c r="F22" s="257">
        <v>111.4</v>
      </c>
      <c r="G22" s="104">
        <v>111.8</v>
      </c>
      <c r="H22" s="104">
        <v>112.2</v>
      </c>
      <c r="I22" s="104">
        <v>112.2</v>
      </c>
      <c r="J22" s="104">
        <v>112.4</v>
      </c>
      <c r="K22" s="104">
        <v>112.2</v>
      </c>
      <c r="L22" s="104">
        <v>112.2</v>
      </c>
      <c r="M22" s="257" t="s">
        <v>78</v>
      </c>
      <c r="N22" s="257" t="s">
        <v>79</v>
      </c>
      <c r="O22" s="104">
        <v>111.8</v>
      </c>
      <c r="T22" s="81"/>
    </row>
    <row r="23" spans="1:33" s="219" customFormat="1" ht="12.6" customHeight="1">
      <c r="A23" s="222">
        <v>2021</v>
      </c>
      <c r="B23" s="224"/>
      <c r="C23" s="257">
        <v>112.5</v>
      </c>
      <c r="D23" s="257">
        <v>112.5</v>
      </c>
      <c r="E23" s="257">
        <v>112.5</v>
      </c>
      <c r="F23" s="257">
        <v>112.9</v>
      </c>
      <c r="G23" s="225"/>
      <c r="H23" s="225"/>
      <c r="I23" s="225"/>
      <c r="J23" s="225"/>
      <c r="K23" s="225"/>
      <c r="L23" s="225"/>
      <c r="M23" s="225"/>
      <c r="N23" s="225"/>
      <c r="O23" s="225"/>
      <c r="P23" s="221"/>
      <c r="Q23" s="221"/>
      <c r="R23" s="221"/>
      <c r="S23" s="221"/>
      <c r="T23" s="223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</row>
    <row r="24" spans="1:33" ht="5.0999999999999996" customHeight="1">
      <c r="A24" s="59"/>
      <c r="B24" s="59"/>
      <c r="C24" s="65"/>
      <c r="D24" s="66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T24" s="81"/>
    </row>
    <row r="25" spans="1:33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81"/>
    </row>
    <row r="26" spans="1:33" ht="5.0999999999999996" customHeight="1">
      <c r="T26" s="81"/>
    </row>
    <row r="27" spans="1:33" ht="12" customHeight="1">
      <c r="A27" s="59">
        <v>2017</v>
      </c>
      <c r="B27" s="59"/>
      <c r="C27" s="92">
        <v>2.2999999999999998</v>
      </c>
      <c r="D27" s="91">
        <v>2.2999999999999998</v>
      </c>
      <c r="E27" s="91">
        <v>2.4</v>
      </c>
      <c r="F27" s="91">
        <v>2.1</v>
      </c>
      <c r="G27" s="91">
        <v>2.4</v>
      </c>
      <c r="H27" s="91">
        <v>2.2000000000000002</v>
      </c>
      <c r="I27" s="91">
        <v>2.2999999999999998</v>
      </c>
      <c r="J27" s="91">
        <v>2.2000000000000002</v>
      </c>
      <c r="K27" s="91">
        <v>2.2000000000000002</v>
      </c>
      <c r="L27" s="91">
        <v>2</v>
      </c>
      <c r="M27" s="91">
        <v>2.2000000000000002</v>
      </c>
      <c r="N27" s="91">
        <v>2.1</v>
      </c>
      <c r="O27" s="91">
        <v>2.2000000000000002</v>
      </c>
      <c r="T27" s="81"/>
    </row>
    <row r="28" spans="1:33" ht="12" customHeight="1">
      <c r="A28" s="59">
        <v>2018</v>
      </c>
      <c r="B28" s="59"/>
      <c r="C28" s="92">
        <f t="shared" ref="C28:F31" si="0">IF(C20=0,"",ROUND(SUM(C20/C19)*100-100,1))</f>
        <v>2.2999999999999998</v>
      </c>
      <c r="D28" s="91">
        <f t="shared" si="0"/>
        <v>2.2000000000000002</v>
      </c>
      <c r="E28" s="91">
        <f t="shared" ref="E28:N28" si="1">IF(E20=0,"",ROUND(SUM(E20/E19)*100-100,1))</f>
        <v>2.2999999999999998</v>
      </c>
      <c r="F28" s="91">
        <f t="shared" si="1"/>
        <v>2.2000000000000002</v>
      </c>
      <c r="G28" s="91">
        <f t="shared" si="1"/>
        <v>2.2999999999999998</v>
      </c>
      <c r="H28" s="91">
        <f t="shared" si="1"/>
        <v>2.2000000000000002</v>
      </c>
      <c r="I28" s="91">
        <f t="shared" si="1"/>
        <v>2</v>
      </c>
      <c r="J28" s="91">
        <f t="shared" si="1"/>
        <v>2</v>
      </c>
      <c r="K28" s="91">
        <f t="shared" si="1"/>
        <v>2</v>
      </c>
      <c r="L28" s="91">
        <f t="shared" si="1"/>
        <v>2.2000000000000002</v>
      </c>
      <c r="M28" s="91">
        <f t="shared" si="1"/>
        <v>2.2999999999999998</v>
      </c>
      <c r="N28" s="91">
        <f t="shared" si="1"/>
        <v>2.2999999999999998</v>
      </c>
      <c r="O28" s="91">
        <f>IF(O20=0,"",ROUND(SUM(O20/O19)*100-100,1))</f>
        <v>2.2000000000000002</v>
      </c>
      <c r="T28" s="81"/>
    </row>
    <row r="29" spans="1:33" ht="12" customHeight="1">
      <c r="A29" s="59">
        <v>2019</v>
      </c>
      <c r="B29" s="59"/>
      <c r="C29" s="92">
        <f t="shared" si="0"/>
        <v>2.2000000000000002</v>
      </c>
      <c r="D29" s="91">
        <f t="shared" si="0"/>
        <v>2.2999999999999998</v>
      </c>
      <c r="E29" s="91">
        <f t="shared" ref="E29:O29" si="2">IF(E21=0,"",ROUND(SUM(E21/E20)*100-100,1))</f>
        <v>2.2999999999999998</v>
      </c>
      <c r="F29" s="91">
        <f t="shared" si="2"/>
        <v>2.5</v>
      </c>
      <c r="G29" s="91">
        <f t="shared" si="2"/>
        <v>2.7</v>
      </c>
      <c r="H29" s="91">
        <f t="shared" si="2"/>
        <v>2.8</v>
      </c>
      <c r="I29" s="91">
        <f t="shared" si="2"/>
        <v>2.7</v>
      </c>
      <c r="J29" s="91">
        <f t="shared" si="2"/>
        <v>2.7</v>
      </c>
      <c r="K29" s="91">
        <f t="shared" si="2"/>
        <v>2.7</v>
      </c>
      <c r="L29" s="91">
        <f t="shared" si="2"/>
        <v>2.7</v>
      </c>
      <c r="M29" s="91">
        <f t="shared" si="2"/>
        <v>2.8</v>
      </c>
      <c r="N29" s="91">
        <f t="shared" si="2"/>
        <v>2.6</v>
      </c>
      <c r="O29" s="91">
        <f t="shared" si="2"/>
        <v>2.5</v>
      </c>
      <c r="T29" s="81"/>
    </row>
    <row r="30" spans="1:33" ht="12" customHeight="1">
      <c r="A30" s="59">
        <v>2020</v>
      </c>
      <c r="B30" s="59"/>
      <c r="C30" s="92">
        <f t="shared" si="0"/>
        <v>2.7</v>
      </c>
      <c r="D30" s="91">
        <f t="shared" si="0"/>
        <v>2.8</v>
      </c>
      <c r="E30" s="91">
        <f t="shared" ref="E30:O31" si="3">IF(E22=0,"",ROUND(SUM(E22/E21)*100-100,1))</f>
        <v>2.7</v>
      </c>
      <c r="F30" s="256">
        <f t="shared" si="0"/>
        <v>2.4</v>
      </c>
      <c r="G30" s="91">
        <f t="shared" si="3"/>
        <v>2.1</v>
      </c>
      <c r="H30" s="91">
        <f t="shared" si="3"/>
        <v>2.1</v>
      </c>
      <c r="I30" s="91">
        <f t="shared" si="3"/>
        <v>1.9</v>
      </c>
      <c r="J30" s="91">
        <f t="shared" si="3"/>
        <v>2</v>
      </c>
      <c r="K30" s="91">
        <f t="shared" si="3"/>
        <v>1.8</v>
      </c>
      <c r="L30" s="91">
        <f t="shared" si="3"/>
        <v>1.8</v>
      </c>
      <c r="M30" s="256" t="s">
        <v>80</v>
      </c>
      <c r="N30" s="256" t="s">
        <v>82</v>
      </c>
      <c r="O30" s="119">
        <f t="shared" si="3"/>
        <v>2.2000000000000002</v>
      </c>
      <c r="T30" s="38"/>
    </row>
    <row r="31" spans="1:33" s="219" customFormat="1" ht="12" customHeight="1">
      <c r="A31" s="227">
        <v>2021</v>
      </c>
      <c r="B31" s="227"/>
      <c r="C31" s="254">
        <f t="shared" si="0"/>
        <v>1.8</v>
      </c>
      <c r="D31" s="256">
        <f t="shared" si="0"/>
        <v>1.4</v>
      </c>
      <c r="E31" s="256">
        <f t="shared" si="3"/>
        <v>1.3</v>
      </c>
      <c r="F31" s="256">
        <f t="shared" si="3"/>
        <v>1.3</v>
      </c>
      <c r="G31" s="246" t="str">
        <f t="shared" si="3"/>
        <v/>
      </c>
      <c r="H31" s="246" t="str">
        <f t="shared" si="3"/>
        <v/>
      </c>
      <c r="I31" s="246" t="str">
        <f t="shared" si="3"/>
        <v/>
      </c>
      <c r="J31" s="246" t="str">
        <f t="shared" si="3"/>
        <v/>
      </c>
      <c r="K31" s="246" t="str">
        <f t="shared" si="3"/>
        <v/>
      </c>
      <c r="L31" s="246" t="str">
        <f t="shared" si="3"/>
        <v/>
      </c>
      <c r="M31" s="256"/>
      <c r="N31" s="256"/>
      <c r="O31" s="119" t="str">
        <f t="shared" si="3"/>
        <v/>
      </c>
      <c r="P31" s="226"/>
      <c r="Q31" s="226"/>
      <c r="R31" s="226"/>
      <c r="S31" s="226"/>
      <c r="T31" s="228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</row>
    <row r="32" spans="1:33" ht="5.0999999999999996" customHeight="1">
      <c r="A32" s="59"/>
      <c r="B32" s="59"/>
      <c r="C32" s="65"/>
      <c r="D32" s="66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T32" s="81"/>
    </row>
    <row r="33" spans="1:33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T33" s="81"/>
    </row>
    <row r="34" spans="1:33" ht="5.0999999999999996" customHeight="1">
      <c r="T34" s="81"/>
    </row>
    <row r="35" spans="1:33">
      <c r="A35" s="59">
        <v>2016</v>
      </c>
      <c r="B35" s="93"/>
      <c r="C35" s="92">
        <f>IF(C18=0,"",ROUND(SUM(C18/100)*100-100,1))</f>
        <v>0.9</v>
      </c>
      <c r="D35" s="91">
        <f t="shared" ref="D35:F40" si="4">IF(D18=0,"",ROUND(SUM(D18/C18)*100-100,1))</f>
        <v>0.2</v>
      </c>
      <c r="E35" s="91">
        <f t="shared" ref="E35:N35" si="5">IF(E18=0,"",ROUND(SUM(E18/D18)*100-100,1))</f>
        <v>0.5</v>
      </c>
      <c r="F35" s="91">
        <f t="shared" si="5"/>
        <v>0.2</v>
      </c>
      <c r="G35" s="91">
        <f t="shared" si="5"/>
        <v>0.6</v>
      </c>
      <c r="H35" s="91">
        <f t="shared" si="5"/>
        <v>0.1</v>
      </c>
      <c r="I35" s="91">
        <f t="shared" si="5"/>
        <v>0.3</v>
      </c>
      <c r="J35" s="91">
        <f t="shared" si="5"/>
        <v>0.1</v>
      </c>
      <c r="K35" s="91">
        <f t="shared" si="5"/>
        <v>-0.1</v>
      </c>
      <c r="L35" s="91">
        <f t="shared" si="5"/>
        <v>-0.1</v>
      </c>
      <c r="M35" s="91">
        <f t="shared" si="5"/>
        <v>-0.1</v>
      </c>
      <c r="N35" s="91">
        <f t="shared" si="5"/>
        <v>0.1</v>
      </c>
      <c r="O35" s="91" t="s">
        <v>13</v>
      </c>
      <c r="T35" s="81"/>
    </row>
    <row r="36" spans="1:33" ht="12" customHeight="1">
      <c r="A36" s="59">
        <v>2017</v>
      </c>
      <c r="B36" s="59"/>
      <c r="C36" s="92">
        <f>IF(C19=0,"",ROUND(SUM(C19/N18)*100-100,1))</f>
        <v>0.2</v>
      </c>
      <c r="D36" s="91">
        <f t="shared" si="4"/>
        <v>0.3</v>
      </c>
      <c r="E36" s="91">
        <f t="shared" ref="E36:N36" si="6">IF(E19=0,"",ROUND(SUM(E19/D19)*100-100,1))</f>
        <v>0.2</v>
      </c>
      <c r="F36" s="91">
        <f t="shared" si="6"/>
        <v>0.4</v>
      </c>
      <c r="G36" s="91">
        <f t="shared" si="6"/>
        <v>0.4</v>
      </c>
      <c r="H36" s="91">
        <f t="shared" si="6"/>
        <v>0.4</v>
      </c>
      <c r="I36" s="91">
        <f t="shared" si="6"/>
        <v>0.5</v>
      </c>
      <c r="J36" s="91">
        <f t="shared" si="6"/>
        <v>0.1</v>
      </c>
      <c r="K36" s="91">
        <f t="shared" si="6"/>
        <v>0</v>
      </c>
      <c r="L36" s="91">
        <f t="shared" si="6"/>
        <v>-0.2</v>
      </c>
      <c r="M36" s="91">
        <f t="shared" si="6"/>
        <v>-0.3</v>
      </c>
      <c r="N36" s="91">
        <f t="shared" si="6"/>
        <v>0.3</v>
      </c>
      <c r="O36" s="91" t="s">
        <v>13</v>
      </c>
      <c r="T36" s="81"/>
    </row>
    <row r="37" spans="1:33" ht="12" customHeight="1">
      <c r="A37" s="59">
        <v>2018</v>
      </c>
      <c r="B37" s="59"/>
      <c r="C37" s="92">
        <f>IF(C20=0,"",ROUND(SUM(C20/N19)*100-100,1))</f>
        <v>0.3</v>
      </c>
      <c r="D37" s="91">
        <f t="shared" si="4"/>
        <v>0.2</v>
      </c>
      <c r="E37" s="91">
        <f t="shared" ref="E37:N37" si="7">IF(E20=0,"",ROUND(SUM(E20/D20)*100-100,1))</f>
        <v>0.3</v>
      </c>
      <c r="F37" s="91">
        <f t="shared" si="7"/>
        <v>0.3</v>
      </c>
      <c r="G37" s="91">
        <f t="shared" si="7"/>
        <v>0.5</v>
      </c>
      <c r="H37" s="91">
        <f t="shared" si="7"/>
        <v>0.3</v>
      </c>
      <c r="I37" s="91">
        <f t="shared" si="7"/>
        <v>0.3</v>
      </c>
      <c r="J37" s="91">
        <f t="shared" si="7"/>
        <v>0.1</v>
      </c>
      <c r="K37" s="91">
        <f t="shared" si="7"/>
        <v>0</v>
      </c>
      <c r="L37" s="91">
        <f t="shared" si="7"/>
        <v>0</v>
      </c>
      <c r="M37" s="91">
        <f t="shared" si="7"/>
        <v>-0.2</v>
      </c>
      <c r="N37" s="91">
        <f t="shared" si="7"/>
        <v>0.3</v>
      </c>
      <c r="O37" s="91" t="s">
        <v>13</v>
      </c>
      <c r="T37" s="81"/>
    </row>
    <row r="38" spans="1:33" ht="12" customHeight="1">
      <c r="A38" s="59">
        <v>2019</v>
      </c>
      <c r="B38" s="59"/>
      <c r="C38" s="92">
        <f>IF(C21=0,"",ROUND(SUM(C21/N20)*100-100,1))</f>
        <v>0.2</v>
      </c>
      <c r="D38" s="91">
        <f t="shared" si="4"/>
        <v>0.3</v>
      </c>
      <c r="E38" s="91">
        <f t="shared" ref="E38:N39" si="8">IF(E21=0,"",ROUND(SUM(E21/D21)*100-100,1))</f>
        <v>0.3</v>
      </c>
      <c r="F38" s="91">
        <f t="shared" si="8"/>
        <v>0.6</v>
      </c>
      <c r="G38" s="91">
        <f t="shared" si="8"/>
        <v>0.6</v>
      </c>
      <c r="H38" s="91">
        <f t="shared" si="8"/>
        <v>0.4</v>
      </c>
      <c r="I38" s="91">
        <f t="shared" si="8"/>
        <v>0.2</v>
      </c>
      <c r="J38" s="91">
        <f t="shared" si="8"/>
        <v>0.1</v>
      </c>
      <c r="K38" s="91">
        <f t="shared" si="8"/>
        <v>0</v>
      </c>
      <c r="L38" s="91">
        <f t="shared" si="8"/>
        <v>0</v>
      </c>
      <c r="M38" s="91">
        <f t="shared" si="8"/>
        <v>-0.1</v>
      </c>
      <c r="N38" s="91">
        <f t="shared" si="8"/>
        <v>0.1</v>
      </c>
      <c r="O38" s="91" t="s">
        <v>13</v>
      </c>
      <c r="T38" s="81"/>
    </row>
    <row r="39" spans="1:33" ht="12" customHeight="1">
      <c r="A39" s="59">
        <v>2020</v>
      </c>
      <c r="B39" s="59"/>
      <c r="C39" s="92">
        <f>IF(C22=0,"",ROUND(SUM(C22/N21)*100-100,1))</f>
        <v>0.3</v>
      </c>
      <c r="D39" s="91">
        <f t="shared" si="4"/>
        <v>0.4</v>
      </c>
      <c r="E39" s="91">
        <f>IF(E22=0,"",ROUND(SUM(E22/D22)*100-100,1))</f>
        <v>0.2</v>
      </c>
      <c r="F39" s="256">
        <f t="shared" si="4"/>
        <v>0.3</v>
      </c>
      <c r="G39" s="91">
        <f>G22/111.4*100-100</f>
        <v>0.35906642728905069</v>
      </c>
      <c r="H39" s="91">
        <f t="shared" ref="H39:K39" si="9">IF(H22=0,"",ROUND(SUM(H22/G22)*100-100,1))</f>
        <v>0.4</v>
      </c>
      <c r="I39" s="91">
        <f t="shared" si="9"/>
        <v>0</v>
      </c>
      <c r="J39" s="91">
        <f t="shared" si="9"/>
        <v>0.2</v>
      </c>
      <c r="K39" s="91">
        <f t="shared" si="9"/>
        <v>-0.2</v>
      </c>
      <c r="L39" s="91">
        <f>IF(L22=0,"",ROUND(SUM(L22/K22)*100-100,1))</f>
        <v>0</v>
      </c>
      <c r="M39" s="256" t="s">
        <v>81</v>
      </c>
      <c r="N39" s="256">
        <f t="shared" si="8"/>
        <v>0.3</v>
      </c>
      <c r="O39" s="91" t="s">
        <v>13</v>
      </c>
      <c r="T39" s="81"/>
    </row>
    <row r="40" spans="1:33" s="219" customFormat="1" ht="12" customHeight="1">
      <c r="A40" s="244">
        <v>2021</v>
      </c>
      <c r="B40" s="244"/>
      <c r="C40" s="254">
        <v>0.3</v>
      </c>
      <c r="D40" s="256">
        <f t="shared" si="4"/>
        <v>0</v>
      </c>
      <c r="E40" s="256">
        <f>IF(E23=0,"",ROUND(SUM(E23/D23)*100-100,1))</f>
        <v>0</v>
      </c>
      <c r="F40" s="256">
        <f t="shared" ref="F40:G40" si="10">IF(F23=0,"",ROUND(SUM(F23/E23)*100-100,1))</f>
        <v>0.4</v>
      </c>
      <c r="G40" s="246" t="str">
        <f t="shared" si="10"/>
        <v/>
      </c>
      <c r="H40" s="246" t="str">
        <f>IF(H23=0,"",ROUND(SUM(H23/G23)*100-100,1))</f>
        <v/>
      </c>
      <c r="I40" s="246" t="str">
        <f>IF(I23=0,"",ROUND(SUM(I23/H23)*100-100,1))</f>
        <v/>
      </c>
      <c r="J40" s="246" t="str">
        <f>IF(J23=0,"",ROUND(SUM(J23/I23)*100-100,1))</f>
        <v/>
      </c>
      <c r="K40" s="246" t="str">
        <f>IF(K23=0,"",ROUND(SUM(K23/J23)*100-100,1))</f>
        <v/>
      </c>
      <c r="L40" s="246" t="str">
        <f>IF(L23=0,"",ROUND(SUM(L23/K23)*100-100,1))</f>
        <v/>
      </c>
      <c r="M40" s="256"/>
      <c r="N40" s="256"/>
      <c r="O40" s="246" t="s">
        <v>13</v>
      </c>
      <c r="P40" s="242"/>
      <c r="Q40" s="242"/>
      <c r="R40" s="242"/>
      <c r="S40" s="242"/>
      <c r="T40" s="245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</row>
    <row r="41" spans="1:33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T41" s="81"/>
    </row>
    <row r="42" spans="1:33" s="37" customFormat="1">
      <c r="C42" s="63" t="s">
        <v>30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81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</row>
    <row r="43" spans="1:33" s="30" customFormat="1">
      <c r="C43" s="42" t="s">
        <v>67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81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</row>
    <row r="44" spans="1:33" s="43" customFormat="1" ht="6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81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</row>
    <row r="45" spans="1:33" ht="12.6" customHeight="1">
      <c r="A45" s="59">
        <v>2016</v>
      </c>
      <c r="B45" s="59"/>
      <c r="C45" s="103">
        <v>101.2</v>
      </c>
      <c r="D45" s="104">
        <v>101.3</v>
      </c>
      <c r="E45" s="104">
        <v>101.5</v>
      </c>
      <c r="F45" s="104">
        <v>101.8</v>
      </c>
      <c r="G45" s="104">
        <v>102.1</v>
      </c>
      <c r="H45" s="104">
        <v>102.2</v>
      </c>
      <c r="I45" s="104">
        <v>102.2</v>
      </c>
      <c r="J45" s="104">
        <v>102.4</v>
      </c>
      <c r="K45" s="104">
        <v>102.7</v>
      </c>
      <c r="L45" s="104">
        <v>103</v>
      </c>
      <c r="M45" s="104">
        <v>103</v>
      </c>
      <c r="N45" s="104">
        <v>103</v>
      </c>
      <c r="O45" s="104">
        <v>102.2</v>
      </c>
      <c r="T45" s="81"/>
    </row>
    <row r="46" spans="1:33" ht="12.6" customHeight="1">
      <c r="A46" s="59">
        <v>2017</v>
      </c>
      <c r="B46" s="59"/>
      <c r="C46" s="103">
        <v>101.9</v>
      </c>
      <c r="D46" s="104">
        <v>102</v>
      </c>
      <c r="E46" s="104">
        <v>102.2</v>
      </c>
      <c r="F46" s="104">
        <v>102.6</v>
      </c>
      <c r="G46" s="104">
        <v>102.7</v>
      </c>
      <c r="H46" s="104">
        <v>102.8</v>
      </c>
      <c r="I46" s="104">
        <v>102.8</v>
      </c>
      <c r="J46" s="104">
        <v>102.9</v>
      </c>
      <c r="K46" s="104">
        <v>103</v>
      </c>
      <c r="L46" s="104">
        <v>102.2</v>
      </c>
      <c r="M46" s="104">
        <v>102.1</v>
      </c>
      <c r="N46" s="104">
        <v>102</v>
      </c>
      <c r="O46" s="104">
        <v>102.4</v>
      </c>
      <c r="T46" s="81"/>
    </row>
    <row r="47" spans="1:33" ht="12.6" customHeight="1">
      <c r="A47" s="59">
        <v>2018</v>
      </c>
      <c r="B47" s="59"/>
      <c r="C47" s="103">
        <v>102.7</v>
      </c>
      <c r="D47" s="104">
        <v>103.1</v>
      </c>
      <c r="E47" s="104">
        <v>103.4</v>
      </c>
      <c r="F47" s="104">
        <v>103.5</v>
      </c>
      <c r="G47" s="104">
        <v>103.5</v>
      </c>
      <c r="H47" s="104">
        <v>103.6</v>
      </c>
      <c r="I47" s="104">
        <v>103.6</v>
      </c>
      <c r="J47" s="104">
        <v>103.7</v>
      </c>
      <c r="K47" s="104">
        <v>103.9</v>
      </c>
      <c r="L47" s="104">
        <v>104.1</v>
      </c>
      <c r="M47" s="104">
        <v>104.1</v>
      </c>
      <c r="N47" s="104">
        <v>104.1</v>
      </c>
      <c r="O47" s="104">
        <v>103.6</v>
      </c>
      <c r="T47" s="81"/>
    </row>
    <row r="48" spans="1:33" ht="12.6" customHeight="1">
      <c r="A48" s="59">
        <v>2019</v>
      </c>
      <c r="B48" s="59"/>
      <c r="C48" s="103">
        <v>104.8</v>
      </c>
      <c r="D48" s="104">
        <v>105.1</v>
      </c>
      <c r="E48" s="104">
        <v>105</v>
      </c>
      <c r="F48" s="104">
        <v>105.3</v>
      </c>
      <c r="G48" s="104">
        <v>105.8</v>
      </c>
      <c r="H48" s="104">
        <v>105.8</v>
      </c>
      <c r="I48" s="104">
        <v>106</v>
      </c>
      <c r="J48" s="104">
        <v>106.2</v>
      </c>
      <c r="K48" s="104">
        <v>106.4</v>
      </c>
      <c r="L48" s="104">
        <v>106.9</v>
      </c>
      <c r="M48" s="104">
        <v>106.9</v>
      </c>
      <c r="N48" s="104">
        <v>106.8</v>
      </c>
      <c r="O48" s="104">
        <v>105.9</v>
      </c>
      <c r="T48" s="81"/>
    </row>
    <row r="49" spans="1:33" ht="12.6" customHeight="1">
      <c r="A49" s="59">
        <v>2020</v>
      </c>
      <c r="B49" s="59"/>
      <c r="C49" s="103">
        <v>106.9</v>
      </c>
      <c r="D49" s="104">
        <v>107.2</v>
      </c>
      <c r="E49" s="104">
        <v>107.3</v>
      </c>
      <c r="F49" s="104">
        <v>107.6</v>
      </c>
      <c r="G49" s="104">
        <v>108</v>
      </c>
      <c r="H49" s="104">
        <v>108.5</v>
      </c>
      <c r="I49" s="104">
        <v>107.9</v>
      </c>
      <c r="J49" s="104">
        <v>108</v>
      </c>
      <c r="K49" s="104">
        <v>108</v>
      </c>
      <c r="L49" s="104">
        <v>108.1</v>
      </c>
      <c r="M49" s="118" t="s">
        <v>77</v>
      </c>
      <c r="N49" s="104">
        <v>108.3</v>
      </c>
      <c r="O49" s="104">
        <v>107.8</v>
      </c>
      <c r="T49" s="81"/>
    </row>
    <row r="50" spans="1:33" s="219" customFormat="1" ht="12.6" customHeight="1">
      <c r="A50" s="233">
        <v>2021</v>
      </c>
      <c r="B50" s="233"/>
      <c r="C50" s="103">
        <v>109.5</v>
      </c>
      <c r="D50" s="194">
        <v>110</v>
      </c>
      <c r="E50" s="194">
        <v>110.6</v>
      </c>
      <c r="F50" s="194">
        <v>110.8</v>
      </c>
      <c r="G50" s="194"/>
      <c r="H50" s="194"/>
      <c r="I50" s="194"/>
      <c r="J50" s="194"/>
      <c r="K50" s="194"/>
      <c r="L50" s="194"/>
      <c r="M50" s="194"/>
      <c r="N50" s="194"/>
      <c r="O50" s="194"/>
      <c r="P50" s="231"/>
      <c r="Q50" s="231"/>
      <c r="R50" s="231"/>
      <c r="S50" s="231"/>
      <c r="T50" s="234"/>
      <c r="U50" s="230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</row>
    <row r="51" spans="1:33" ht="5.0999999999999996" customHeight="1">
      <c r="T51" s="81"/>
    </row>
    <row r="52" spans="1:33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T52" s="81"/>
    </row>
    <row r="53" spans="1:33" ht="5.0999999999999996" customHeight="1">
      <c r="T53" s="81"/>
    </row>
    <row r="54" spans="1:33" ht="12" customHeight="1">
      <c r="A54" s="59">
        <v>2017</v>
      </c>
      <c r="B54" s="59"/>
      <c r="C54" s="92">
        <v>2.1</v>
      </c>
      <c r="D54" s="91">
        <v>1.8</v>
      </c>
      <c r="E54" s="91">
        <v>1.6</v>
      </c>
      <c r="F54" s="91">
        <v>1.9</v>
      </c>
      <c r="G54" s="91">
        <v>1.9</v>
      </c>
      <c r="H54" s="91">
        <v>2.1</v>
      </c>
      <c r="I54" s="91">
        <v>2.4</v>
      </c>
      <c r="J54" s="91">
        <v>2.2999999999999998</v>
      </c>
      <c r="K54" s="91">
        <v>2.6</v>
      </c>
      <c r="L54" s="91">
        <v>2.6</v>
      </c>
      <c r="M54" s="91">
        <v>2.6</v>
      </c>
      <c r="N54" s="91">
        <v>2.6</v>
      </c>
      <c r="O54" s="91">
        <v>2.2000000000000002</v>
      </c>
      <c r="T54" s="81"/>
    </row>
    <row r="55" spans="1:33" ht="12" customHeight="1">
      <c r="A55" s="59">
        <v>2018</v>
      </c>
      <c r="B55" s="59"/>
      <c r="C55" s="92">
        <f t="shared" ref="C55:D58" si="11">IF(C47=0,"",ROUND(SUM(C47/C46)*100-100,1))</f>
        <v>0.8</v>
      </c>
      <c r="D55" s="91">
        <f t="shared" si="11"/>
        <v>1.1000000000000001</v>
      </c>
      <c r="E55" s="91">
        <f t="shared" ref="E55:O55" si="12">IF(E47=0,"",ROUND(SUM(E47/E46)*100-100,1))</f>
        <v>1.2</v>
      </c>
      <c r="F55" s="91">
        <f t="shared" si="12"/>
        <v>0.9</v>
      </c>
      <c r="G55" s="91">
        <f t="shared" si="12"/>
        <v>0.8</v>
      </c>
      <c r="H55" s="91">
        <f t="shared" si="12"/>
        <v>0.8</v>
      </c>
      <c r="I55" s="91">
        <f t="shared" si="12"/>
        <v>0.8</v>
      </c>
      <c r="J55" s="91">
        <f t="shared" si="12"/>
        <v>0.8</v>
      </c>
      <c r="K55" s="91">
        <f t="shared" si="12"/>
        <v>0.9</v>
      </c>
      <c r="L55" s="91">
        <f t="shared" si="12"/>
        <v>1.9</v>
      </c>
      <c r="M55" s="91">
        <f t="shared" si="12"/>
        <v>2</v>
      </c>
      <c r="N55" s="91">
        <f t="shared" si="12"/>
        <v>2.1</v>
      </c>
      <c r="O55" s="91">
        <f t="shared" si="12"/>
        <v>1.2</v>
      </c>
      <c r="T55" s="81"/>
    </row>
    <row r="56" spans="1:33" ht="12" customHeight="1">
      <c r="A56" s="59">
        <v>2019</v>
      </c>
      <c r="B56" s="59"/>
      <c r="C56" s="92">
        <f t="shared" si="11"/>
        <v>2</v>
      </c>
      <c r="D56" s="91">
        <f t="shared" si="11"/>
        <v>1.9</v>
      </c>
      <c r="E56" s="91">
        <f t="shared" ref="E56:O56" si="13">IF(E48=0,"",ROUND(SUM(E48/E47)*100-100,1))</f>
        <v>1.5</v>
      </c>
      <c r="F56" s="91">
        <f t="shared" si="13"/>
        <v>1.7</v>
      </c>
      <c r="G56" s="91">
        <f t="shared" si="13"/>
        <v>2.2000000000000002</v>
      </c>
      <c r="H56" s="91">
        <f t="shared" si="13"/>
        <v>2.1</v>
      </c>
      <c r="I56" s="91">
        <f t="shared" si="13"/>
        <v>2.2999999999999998</v>
      </c>
      <c r="J56" s="91">
        <f t="shared" si="13"/>
        <v>2.4</v>
      </c>
      <c r="K56" s="91">
        <f t="shared" si="13"/>
        <v>2.4</v>
      </c>
      <c r="L56" s="91">
        <f t="shared" si="13"/>
        <v>2.7</v>
      </c>
      <c r="M56" s="91">
        <f t="shared" si="13"/>
        <v>2.7</v>
      </c>
      <c r="N56" s="91">
        <f t="shared" si="13"/>
        <v>2.6</v>
      </c>
      <c r="O56" s="91">
        <f t="shared" si="13"/>
        <v>2.2000000000000002</v>
      </c>
      <c r="T56" s="81"/>
    </row>
    <row r="57" spans="1:33" ht="12" customHeight="1">
      <c r="A57" s="59">
        <v>2020</v>
      </c>
      <c r="B57" s="59"/>
      <c r="C57" s="92">
        <f t="shared" si="11"/>
        <v>2</v>
      </c>
      <c r="D57" s="246">
        <f t="shared" ref="D57:O58" si="14">IF(D49=0,"",ROUND(SUM(D49/D48)*100-100,1))</f>
        <v>2</v>
      </c>
      <c r="E57" s="91">
        <f t="shared" si="14"/>
        <v>2.2000000000000002</v>
      </c>
      <c r="F57" s="91">
        <f t="shared" si="14"/>
        <v>2.2000000000000002</v>
      </c>
      <c r="G57" s="91">
        <f t="shared" si="14"/>
        <v>2.1</v>
      </c>
      <c r="H57" s="91">
        <f t="shared" si="14"/>
        <v>2.6</v>
      </c>
      <c r="I57" s="91">
        <f t="shared" si="14"/>
        <v>1.8</v>
      </c>
      <c r="J57" s="91">
        <f t="shared" si="14"/>
        <v>1.7</v>
      </c>
      <c r="K57" s="91">
        <f t="shared" si="14"/>
        <v>1.5</v>
      </c>
      <c r="L57" s="91">
        <f t="shared" si="14"/>
        <v>1.1000000000000001</v>
      </c>
      <c r="M57" s="91">
        <f t="shared" si="14"/>
        <v>1.1000000000000001</v>
      </c>
      <c r="N57" s="91">
        <f t="shared" si="14"/>
        <v>1.4</v>
      </c>
      <c r="O57" s="91">
        <f t="shared" si="14"/>
        <v>1.8</v>
      </c>
    </row>
    <row r="58" spans="1:33" s="219" customFormat="1" ht="12" customHeight="1">
      <c r="A58" s="240">
        <v>2021</v>
      </c>
      <c r="B58" s="240"/>
      <c r="C58" s="92">
        <f t="shared" si="11"/>
        <v>2.4</v>
      </c>
      <c r="D58" s="246">
        <f>IF(D50=0,"",ROUND(SUM(D50/D49)*100-100,1))</f>
        <v>2.6</v>
      </c>
      <c r="E58" s="246">
        <f t="shared" si="14"/>
        <v>3.1</v>
      </c>
      <c r="F58" s="246">
        <f t="shared" si="14"/>
        <v>3</v>
      </c>
      <c r="G58" s="246" t="str">
        <f t="shared" si="14"/>
        <v/>
      </c>
      <c r="H58" s="246" t="str">
        <f t="shared" si="14"/>
        <v/>
      </c>
      <c r="I58" s="246" t="str">
        <f t="shared" si="14"/>
        <v/>
      </c>
      <c r="J58" s="246" t="str">
        <f t="shared" si="14"/>
        <v/>
      </c>
      <c r="K58" s="246" t="str">
        <f t="shared" si="14"/>
        <v/>
      </c>
      <c r="L58" s="246" t="str">
        <f t="shared" si="14"/>
        <v/>
      </c>
      <c r="M58" s="246" t="str">
        <f t="shared" si="14"/>
        <v/>
      </c>
      <c r="N58" s="246" t="str">
        <f t="shared" si="14"/>
        <v/>
      </c>
      <c r="O58" s="246" t="str">
        <f t="shared" si="14"/>
        <v/>
      </c>
      <c r="P58" s="239"/>
      <c r="Q58" s="239"/>
      <c r="R58" s="239"/>
      <c r="S58" s="239"/>
      <c r="T58" s="241"/>
      <c r="U58" s="237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</row>
    <row r="59" spans="1:33" ht="5.0999999999999996" customHeight="1"/>
    <row r="60" spans="1:33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:33" ht="5.0999999999999996" customHeight="1"/>
    <row r="62" spans="1:33">
      <c r="A62" s="59">
        <v>2016</v>
      </c>
      <c r="B62" s="93"/>
      <c r="C62" s="92">
        <f>C45/100*100-100</f>
        <v>1.2000000000000028</v>
      </c>
      <c r="D62" s="91">
        <f>IF(D45=0,"",ROUND(SUM(D45/C45)*100-100,1))</f>
        <v>0.1</v>
      </c>
      <c r="E62" s="91">
        <f t="shared" ref="E62:N62" si="15">IF(E45=0,"",ROUND(SUM(E45/D45)*100-100,1))</f>
        <v>0.2</v>
      </c>
      <c r="F62" s="91">
        <f t="shared" si="15"/>
        <v>0.3</v>
      </c>
      <c r="G62" s="91">
        <f t="shared" si="15"/>
        <v>0.3</v>
      </c>
      <c r="H62" s="91">
        <f t="shared" si="15"/>
        <v>0.1</v>
      </c>
      <c r="I62" s="91">
        <f t="shared" si="15"/>
        <v>0</v>
      </c>
      <c r="J62" s="91">
        <f t="shared" si="15"/>
        <v>0.2</v>
      </c>
      <c r="K62" s="91">
        <f t="shared" si="15"/>
        <v>0.3</v>
      </c>
      <c r="L62" s="91">
        <f t="shared" si="15"/>
        <v>0.3</v>
      </c>
      <c r="M62" s="91">
        <f t="shared" si="15"/>
        <v>0</v>
      </c>
      <c r="N62" s="91">
        <f t="shared" si="15"/>
        <v>0</v>
      </c>
      <c r="O62" s="91" t="s">
        <v>13</v>
      </c>
    </row>
    <row r="63" spans="1:33" ht="12" customHeight="1">
      <c r="A63" s="59">
        <v>2017</v>
      </c>
      <c r="C63" s="92">
        <f>IF(C19=0,"",ROUND(SUM(C46/N45)*100-100,1))</f>
        <v>-1.1000000000000001</v>
      </c>
      <c r="D63" s="91">
        <f>IF(D46=0,"",ROUND(SUM(D46/C46)*100-100,1))</f>
        <v>0.1</v>
      </c>
      <c r="E63" s="91">
        <f t="shared" ref="E63:N63" si="16">IF(E46=0,"",ROUND(SUM(E46/D46)*100-100,1))</f>
        <v>0.2</v>
      </c>
      <c r="F63" s="91">
        <f t="shared" si="16"/>
        <v>0.4</v>
      </c>
      <c r="G63" s="91">
        <f t="shared" si="16"/>
        <v>0.1</v>
      </c>
      <c r="H63" s="91">
        <f t="shared" si="16"/>
        <v>0.1</v>
      </c>
      <c r="I63" s="91">
        <f t="shared" si="16"/>
        <v>0</v>
      </c>
      <c r="J63" s="91">
        <f t="shared" si="16"/>
        <v>0.1</v>
      </c>
      <c r="K63" s="91">
        <f t="shared" si="16"/>
        <v>0.1</v>
      </c>
      <c r="L63" s="91">
        <f t="shared" si="16"/>
        <v>-0.8</v>
      </c>
      <c r="M63" s="91">
        <f t="shared" si="16"/>
        <v>-0.1</v>
      </c>
      <c r="N63" s="91">
        <f t="shared" si="16"/>
        <v>-0.1</v>
      </c>
      <c r="O63" s="91" t="s">
        <v>13</v>
      </c>
    </row>
    <row r="64" spans="1:33" ht="12" customHeight="1">
      <c r="A64" s="59">
        <v>2018</v>
      </c>
      <c r="C64" s="92">
        <f t="shared" ref="C64:C66" si="17">IF(C20=0,"",ROUND(SUM(C47/N46)*100-100,1))</f>
        <v>0.7</v>
      </c>
      <c r="D64" s="91">
        <f t="shared" ref="D64:N65" si="18">IF(D47=0,"",ROUND(SUM(D47/C47)*100-100,1))</f>
        <v>0.4</v>
      </c>
      <c r="E64" s="91">
        <f t="shared" si="18"/>
        <v>0.3</v>
      </c>
      <c r="F64" s="91">
        <f t="shared" si="18"/>
        <v>0.1</v>
      </c>
      <c r="G64" s="91">
        <f t="shared" si="18"/>
        <v>0</v>
      </c>
      <c r="H64" s="91">
        <f t="shared" si="18"/>
        <v>0.1</v>
      </c>
      <c r="I64" s="91">
        <f t="shared" si="18"/>
        <v>0</v>
      </c>
      <c r="J64" s="91">
        <f t="shared" si="18"/>
        <v>0.1</v>
      </c>
      <c r="K64" s="91">
        <f t="shared" si="18"/>
        <v>0.2</v>
      </c>
      <c r="L64" s="91">
        <f t="shared" si="18"/>
        <v>0.2</v>
      </c>
      <c r="M64" s="91">
        <f t="shared" si="18"/>
        <v>0</v>
      </c>
      <c r="N64" s="91">
        <f t="shared" si="18"/>
        <v>0</v>
      </c>
      <c r="O64" s="91" t="s">
        <v>13</v>
      </c>
    </row>
    <row r="65" spans="1:33" ht="12" customHeight="1">
      <c r="A65" s="59">
        <v>2019</v>
      </c>
      <c r="C65" s="92">
        <f t="shared" si="17"/>
        <v>0.7</v>
      </c>
      <c r="D65" s="91">
        <f t="shared" si="18"/>
        <v>0.3</v>
      </c>
      <c r="E65" s="91">
        <f t="shared" si="18"/>
        <v>-0.1</v>
      </c>
      <c r="F65" s="91">
        <f t="shared" si="18"/>
        <v>0.3</v>
      </c>
      <c r="G65" s="91">
        <f t="shared" si="18"/>
        <v>0.5</v>
      </c>
      <c r="H65" s="91">
        <f t="shared" si="18"/>
        <v>0</v>
      </c>
      <c r="I65" s="91">
        <f t="shared" si="18"/>
        <v>0.2</v>
      </c>
      <c r="J65" s="91">
        <f t="shared" si="18"/>
        <v>0.2</v>
      </c>
      <c r="K65" s="91">
        <f t="shared" si="18"/>
        <v>0.2</v>
      </c>
      <c r="L65" s="91">
        <f t="shared" si="18"/>
        <v>0.5</v>
      </c>
      <c r="M65" s="91">
        <f t="shared" si="18"/>
        <v>0</v>
      </c>
      <c r="N65" s="91">
        <f t="shared" si="18"/>
        <v>-0.1</v>
      </c>
      <c r="O65" s="91" t="s">
        <v>13</v>
      </c>
    </row>
    <row r="66" spans="1:33" ht="12" customHeight="1">
      <c r="A66" s="59">
        <v>2020</v>
      </c>
      <c r="C66" s="92">
        <f t="shared" si="17"/>
        <v>0.1</v>
      </c>
      <c r="D66" s="246">
        <f t="shared" ref="D66:N67" si="19">IF(D49=0,"",ROUND(SUM(D49/C49)*100-100,1))</f>
        <v>0.3</v>
      </c>
      <c r="E66" s="246">
        <f t="shared" si="19"/>
        <v>0.1</v>
      </c>
      <c r="F66" s="246">
        <f t="shared" si="19"/>
        <v>0.3</v>
      </c>
      <c r="G66" s="246">
        <f t="shared" ref="G66" si="20">IF(G49=0,"",ROUND(SUM(G49/F49)*100-100,1))</f>
        <v>0.4</v>
      </c>
      <c r="H66" s="246">
        <f t="shared" ref="H66" si="21">IF(H49=0,"",ROUND(SUM(H49/G49)*100-100,1))</f>
        <v>0.5</v>
      </c>
      <c r="I66" s="246">
        <f t="shared" ref="I66" si="22">IF(I49=0,"",ROUND(SUM(I49/H49)*100-100,1))</f>
        <v>-0.6</v>
      </c>
      <c r="J66" s="246">
        <f t="shared" ref="J66" si="23">IF(J49=0,"",ROUND(SUM(J49/I49)*100-100,1))</f>
        <v>0.1</v>
      </c>
      <c r="K66" s="246">
        <f t="shared" ref="K66" si="24">IF(K49=0,"",ROUND(SUM(K49/J49)*100-100,1))</f>
        <v>0</v>
      </c>
      <c r="L66" s="246">
        <f t="shared" ref="L66" si="25">IF(L49=0,"",ROUND(SUM(L49/K49)*100-100,1))</f>
        <v>0.1</v>
      </c>
      <c r="M66" s="246">
        <f t="shared" ref="M66" si="26">IF(M49=0,"",ROUND(SUM(M49/L49)*100-100,1))</f>
        <v>0</v>
      </c>
      <c r="N66" s="246">
        <f t="shared" ref="N66" si="27">IF(N49=0,"",ROUND(SUM(N49/M49)*100-100,1))</f>
        <v>0.2</v>
      </c>
      <c r="O66" s="91" t="s">
        <v>13</v>
      </c>
    </row>
    <row r="67" spans="1:33" s="232" customFormat="1" ht="12" customHeight="1">
      <c r="A67" s="238">
        <v>2021</v>
      </c>
      <c r="B67" s="235"/>
      <c r="C67" s="92">
        <f>IF(C23=0,"",ROUND(SUM(C50/N49)*100-100,1))</f>
        <v>1.1000000000000001</v>
      </c>
      <c r="D67" s="246">
        <f t="shared" si="19"/>
        <v>0.5</v>
      </c>
      <c r="E67" s="246">
        <f t="shared" si="19"/>
        <v>0.5</v>
      </c>
      <c r="F67" s="246">
        <f t="shared" si="19"/>
        <v>0.2</v>
      </c>
      <c r="G67" s="246" t="str">
        <f t="shared" si="19"/>
        <v/>
      </c>
      <c r="H67" s="246" t="str">
        <f t="shared" si="19"/>
        <v/>
      </c>
      <c r="I67" s="246" t="str">
        <f t="shared" si="19"/>
        <v/>
      </c>
      <c r="J67" s="246" t="str">
        <f t="shared" si="19"/>
        <v/>
      </c>
      <c r="K67" s="246" t="str">
        <f t="shared" si="19"/>
        <v/>
      </c>
      <c r="L67" s="246" t="str">
        <f t="shared" si="19"/>
        <v/>
      </c>
      <c r="M67" s="246" t="str">
        <f t="shared" si="19"/>
        <v/>
      </c>
      <c r="N67" s="246" t="str">
        <f t="shared" si="19"/>
        <v/>
      </c>
      <c r="O67" s="246" t="s">
        <v>13</v>
      </c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</row>
    <row r="68" spans="1:33" ht="5.0999999999999996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3" ht="5.0999999999999996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AF69" s="46"/>
      <c r="AG69" s="46"/>
    </row>
    <row r="70" spans="1:33" s="95" customFormat="1" ht="11.25">
      <c r="A70" s="99" t="s">
        <v>76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honeticPr fontId="6" type="noConversion"/>
  <pageMargins left="0.78740157480314965" right="0.78740157480314965" top="0.59055118110236227" bottom="0.78740157480314965" header="0.11811023622047245" footer="0.11811023622047245"/>
  <pageSetup paperSize="9" scale="85" orientation="portrait" r:id="rId1"/>
  <headerFooter alignWithMargins="0">
    <oddFooter>&amp;C11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4"/>
  <sheetViews>
    <sheetView zoomScaleNormal="100" zoomScaleSheetLayoutView="100" workbookViewId="0">
      <selection activeCell="I1" sqref="I1"/>
    </sheetView>
  </sheetViews>
  <sheetFormatPr baseColWidth="10" defaultColWidth="11.42578125" defaultRowHeight="12"/>
  <cols>
    <col min="1" max="1" width="15.85546875" style="5" customWidth="1"/>
    <col min="2" max="2" width="0.85546875" style="5" customWidth="1"/>
    <col min="3" max="7" width="15.85546875" style="5" customWidth="1"/>
    <col min="8" max="8" width="0.28515625" style="5" customWidth="1"/>
    <col min="9" max="16384" width="11.42578125" style="5"/>
  </cols>
  <sheetData>
    <row r="1" spans="1:31">
      <c r="A1" s="261" t="s">
        <v>52</v>
      </c>
      <c r="B1" s="261"/>
      <c r="C1" s="261"/>
      <c r="D1" s="261"/>
      <c r="E1" s="261"/>
      <c r="F1" s="261"/>
      <c r="G1" s="261"/>
    </row>
    <row r="3" spans="1:31" ht="12.75">
      <c r="A3" s="83" t="s">
        <v>73</v>
      </c>
      <c r="B3" s="3"/>
      <c r="C3" s="4"/>
      <c r="D3" s="4"/>
      <c r="E3" s="4"/>
      <c r="F3" s="4"/>
      <c r="G3" s="4"/>
    </row>
    <row r="4" spans="1:31" s="87" customFormat="1" ht="4.5" customHeight="1">
      <c r="A4" s="63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ht="6" customHeight="1"/>
    <row r="6" spans="1:31" ht="13.5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spans="1:31" ht="6" customHeight="1"/>
    <row r="8" spans="1:31" ht="3" customHeight="1">
      <c r="A8" s="6"/>
      <c r="B8" s="6"/>
      <c r="C8" s="7"/>
      <c r="D8" s="6"/>
      <c r="E8" s="6"/>
      <c r="F8" s="6"/>
      <c r="G8" s="6"/>
    </row>
    <row r="9" spans="1:31" ht="11.1" customHeight="1">
      <c r="A9" s="11"/>
      <c r="B9" s="11"/>
      <c r="C9" s="12" t="s">
        <v>32</v>
      </c>
      <c r="D9" s="13"/>
      <c r="E9" s="4"/>
      <c r="F9" s="4"/>
      <c r="G9" s="4"/>
    </row>
    <row r="10" spans="1:31" ht="3" customHeight="1">
      <c r="A10" s="11"/>
      <c r="B10" s="11"/>
      <c r="C10" s="10"/>
      <c r="D10" s="9"/>
      <c r="E10" s="9"/>
      <c r="F10" s="9"/>
      <c r="G10" s="9"/>
    </row>
    <row r="11" spans="1:31" ht="3" customHeight="1">
      <c r="A11" s="11"/>
      <c r="B11" s="11"/>
      <c r="C11" s="268" t="s">
        <v>56</v>
      </c>
      <c r="G11" s="11"/>
    </row>
    <row r="12" spans="1:31" ht="11.1" customHeight="1">
      <c r="A12" s="11"/>
      <c r="B12" s="11"/>
      <c r="C12" s="263"/>
      <c r="D12" s="4" t="s">
        <v>14</v>
      </c>
      <c r="E12" s="4"/>
      <c r="F12" s="4"/>
      <c r="G12" s="1"/>
      <c r="K12" s="11"/>
    </row>
    <row r="13" spans="1:31" ht="3" customHeight="1">
      <c r="A13" s="11"/>
      <c r="B13" s="11"/>
      <c r="C13" s="263"/>
      <c r="D13" s="9"/>
      <c r="E13" s="9"/>
      <c r="F13" s="9"/>
      <c r="G13" s="9"/>
    </row>
    <row r="14" spans="1:31" ht="3" customHeight="1">
      <c r="A14" s="11"/>
      <c r="B14" s="11"/>
      <c r="C14" s="263"/>
      <c r="D14" s="8"/>
      <c r="F14" s="11"/>
      <c r="G14" s="265" t="s">
        <v>55</v>
      </c>
    </row>
    <row r="15" spans="1:31" ht="11.1" customHeight="1">
      <c r="A15" s="11"/>
      <c r="B15" s="11"/>
      <c r="C15" s="263"/>
      <c r="D15" s="12" t="s">
        <v>33</v>
      </c>
      <c r="E15" s="4"/>
      <c r="F15" s="1"/>
      <c r="G15" s="266"/>
    </row>
    <row r="16" spans="1:31" ht="3" customHeight="1">
      <c r="A16" s="11"/>
      <c r="B16" s="11"/>
      <c r="C16" s="263"/>
      <c r="D16" s="10"/>
      <c r="E16" s="9"/>
      <c r="F16" s="9"/>
      <c r="G16" s="266"/>
    </row>
    <row r="17" spans="1:7" ht="3" customHeight="1">
      <c r="A17" s="11"/>
      <c r="B17" s="11"/>
      <c r="C17" s="263"/>
      <c r="D17" s="268" t="s">
        <v>56</v>
      </c>
      <c r="E17" s="11"/>
      <c r="F17" s="11"/>
      <c r="G17" s="266"/>
    </row>
    <row r="18" spans="1:7" ht="11.1" customHeight="1">
      <c r="A18" s="11"/>
      <c r="B18" s="11"/>
      <c r="C18" s="263"/>
      <c r="D18" s="263"/>
      <c r="E18" s="12" t="s">
        <v>14</v>
      </c>
      <c r="F18" s="13"/>
      <c r="G18" s="266"/>
    </row>
    <row r="19" spans="1:7" ht="3" customHeight="1">
      <c r="A19" s="11"/>
      <c r="B19" s="11"/>
      <c r="C19" s="263"/>
      <c r="D19" s="263"/>
      <c r="E19" s="15"/>
      <c r="F19" s="15"/>
      <c r="G19" s="266"/>
    </row>
    <row r="20" spans="1:7" ht="11.1" customHeight="1">
      <c r="A20" s="11"/>
      <c r="B20" s="11"/>
      <c r="C20" s="263"/>
      <c r="D20" s="263"/>
      <c r="E20" s="262" t="s">
        <v>54</v>
      </c>
      <c r="F20" s="262" t="s">
        <v>69</v>
      </c>
      <c r="G20" s="266"/>
    </row>
    <row r="21" spans="1:7" ht="11.1" customHeight="1">
      <c r="C21" s="263"/>
      <c r="D21" s="263"/>
      <c r="E21" s="263"/>
      <c r="F21" s="263"/>
      <c r="G21" s="266"/>
    </row>
    <row r="22" spans="1:7" ht="3" customHeight="1">
      <c r="A22" s="11"/>
      <c r="B22" s="11"/>
      <c r="C22" s="263"/>
      <c r="D22" s="263"/>
      <c r="E22" s="263"/>
      <c r="F22" s="263"/>
      <c r="G22" s="266"/>
    </row>
    <row r="23" spans="1:7" ht="10.5" customHeight="1">
      <c r="A23" s="11"/>
      <c r="B23" s="11"/>
      <c r="C23" s="263"/>
      <c r="D23" s="263"/>
      <c r="E23" s="263"/>
      <c r="F23" s="263"/>
      <c r="G23" s="266"/>
    </row>
    <row r="24" spans="1:7" ht="3" customHeight="1">
      <c r="A24" s="9"/>
      <c r="B24" s="9"/>
      <c r="C24" s="264"/>
      <c r="D24" s="264"/>
      <c r="E24" s="264"/>
      <c r="F24" s="264"/>
      <c r="G24" s="267"/>
    </row>
    <row r="25" spans="1:7" ht="8.1" customHeight="1">
      <c r="A25" s="11"/>
      <c r="B25" s="11"/>
      <c r="C25" s="11"/>
      <c r="D25" s="11"/>
      <c r="E25" s="11"/>
      <c r="F25" s="11"/>
      <c r="G25" s="11"/>
    </row>
    <row r="26" spans="1:7" ht="12.75">
      <c r="A26" s="16" t="s">
        <v>15</v>
      </c>
      <c r="B26" s="16"/>
      <c r="C26" s="17"/>
      <c r="D26" s="18"/>
      <c r="E26" s="18"/>
      <c r="F26" s="18"/>
      <c r="G26" s="18"/>
    </row>
    <row r="27" spans="1:7" ht="8.1" customHeight="1">
      <c r="A27"/>
      <c r="B27"/>
    </row>
    <row r="28" spans="1:7" ht="8.1" customHeight="1">
      <c r="A28"/>
      <c r="B28"/>
    </row>
    <row r="29" spans="1:7" ht="12.75" customHeight="1">
      <c r="A29" s="31" t="s">
        <v>34</v>
      </c>
      <c r="B29" s="26"/>
      <c r="C29" s="105">
        <v>101.2</v>
      </c>
      <c r="D29" s="105">
        <v>101.1</v>
      </c>
      <c r="E29" s="105">
        <v>101.1</v>
      </c>
      <c r="F29" s="105">
        <v>101.1</v>
      </c>
      <c r="G29" s="108">
        <v>101.2</v>
      </c>
    </row>
    <row r="30" spans="1:7" ht="12.75" customHeight="1">
      <c r="A30" s="31" t="s">
        <v>36</v>
      </c>
      <c r="B30" s="26"/>
      <c r="C30" s="105">
        <v>102.5</v>
      </c>
      <c r="D30" s="105">
        <v>102.5</v>
      </c>
      <c r="E30" s="105">
        <v>102.5</v>
      </c>
      <c r="F30" s="105">
        <v>102.5</v>
      </c>
      <c r="G30" s="108">
        <v>102.3</v>
      </c>
    </row>
    <row r="31" spans="1:7" ht="12.75" customHeight="1">
      <c r="A31" s="31" t="s">
        <v>38</v>
      </c>
      <c r="B31" s="26"/>
      <c r="C31" s="105">
        <v>104</v>
      </c>
      <c r="D31" s="105">
        <v>104.1</v>
      </c>
      <c r="E31" s="105">
        <v>104</v>
      </c>
      <c r="F31" s="105">
        <v>104.1</v>
      </c>
      <c r="G31" s="108">
        <v>103.4</v>
      </c>
    </row>
    <row r="32" spans="1:7" ht="12.75" customHeight="1">
      <c r="A32" s="31" t="s">
        <v>70</v>
      </c>
      <c r="B32" s="26"/>
      <c r="C32" s="105">
        <v>105.5</v>
      </c>
      <c r="D32" s="105">
        <v>105.6</v>
      </c>
      <c r="E32" s="105">
        <v>105.4</v>
      </c>
      <c r="F32" s="105">
        <v>105.6</v>
      </c>
      <c r="G32" s="108">
        <v>104.9</v>
      </c>
    </row>
    <row r="33" spans="1:7" ht="12.75" customHeight="1">
      <c r="A33" s="31" t="s">
        <v>83</v>
      </c>
      <c r="B33" s="26"/>
      <c r="C33" s="105">
        <v>106.9</v>
      </c>
      <c r="D33" s="105">
        <v>107.1</v>
      </c>
      <c r="E33" s="105">
        <v>107</v>
      </c>
      <c r="F33" s="105">
        <v>107.1</v>
      </c>
      <c r="G33" s="108">
        <v>106.2</v>
      </c>
    </row>
    <row r="34" spans="1:7" ht="8.1" customHeight="1">
      <c r="A34" s="19"/>
      <c r="B34" s="19"/>
      <c r="C34" s="20"/>
      <c r="D34" s="2"/>
      <c r="E34" s="2"/>
      <c r="F34" s="2"/>
      <c r="G34" s="2"/>
    </row>
    <row r="35" spans="1:7" ht="12.75" customHeight="1">
      <c r="A35" s="16" t="s">
        <v>0</v>
      </c>
      <c r="B35" s="16"/>
      <c r="C35" s="21"/>
      <c r="D35" s="18"/>
      <c r="E35" s="18"/>
      <c r="F35" s="18"/>
      <c r="G35" s="18"/>
    </row>
    <row r="36" spans="1:7" ht="12.75">
      <c r="A36" s="3"/>
      <c r="B36" s="3"/>
      <c r="C36" s="22"/>
      <c r="D36" s="4"/>
      <c r="E36" s="4"/>
      <c r="F36" s="4"/>
      <c r="G36" s="4"/>
    </row>
    <row r="37" spans="1:7">
      <c r="A37" s="27"/>
      <c r="B37" s="27"/>
      <c r="C37" s="82"/>
      <c r="D37" s="27"/>
      <c r="E37" s="27"/>
      <c r="F37" s="27"/>
      <c r="G37" s="27"/>
    </row>
    <row r="38" spans="1:7" ht="12.75" customHeight="1">
      <c r="A38" s="32" t="s">
        <v>72</v>
      </c>
      <c r="C38" s="105">
        <v>100.7</v>
      </c>
      <c r="D38" s="105">
        <v>100.6</v>
      </c>
      <c r="E38" s="105">
        <v>100.6</v>
      </c>
      <c r="F38" s="105">
        <v>100.7</v>
      </c>
      <c r="G38" s="108">
        <v>100.9</v>
      </c>
    </row>
    <row r="39" spans="1:7" ht="12.75" customHeight="1">
      <c r="A39" s="33" t="s">
        <v>16</v>
      </c>
      <c r="C39" s="105">
        <v>100.8</v>
      </c>
      <c r="D39" s="105">
        <v>100.8</v>
      </c>
      <c r="E39" s="105">
        <v>100.7</v>
      </c>
      <c r="F39" s="105">
        <v>100.8</v>
      </c>
      <c r="G39" s="108">
        <v>101</v>
      </c>
    </row>
    <row r="40" spans="1:7" ht="12.75" customHeight="1">
      <c r="A40" s="33" t="s">
        <v>3</v>
      </c>
      <c r="C40" s="105">
        <v>100.8</v>
      </c>
      <c r="D40" s="105">
        <v>100.8</v>
      </c>
      <c r="E40" s="105">
        <v>100.8</v>
      </c>
      <c r="F40" s="105">
        <v>100.8</v>
      </c>
      <c r="G40" s="108">
        <v>101</v>
      </c>
    </row>
    <row r="41" spans="1:7" ht="5.0999999999999996" customHeight="1">
      <c r="A41" s="33"/>
      <c r="C41" s="105"/>
      <c r="D41" s="105"/>
      <c r="E41" s="105"/>
      <c r="F41" s="105"/>
      <c r="G41" s="108"/>
    </row>
    <row r="42" spans="1:7" ht="12.75" customHeight="1">
      <c r="A42" s="33" t="s">
        <v>4</v>
      </c>
      <c r="C42" s="105">
        <v>100.9</v>
      </c>
      <c r="D42" s="105">
        <v>100.9</v>
      </c>
      <c r="E42" s="105">
        <v>100.9</v>
      </c>
      <c r="F42" s="105">
        <v>100.9</v>
      </c>
      <c r="G42" s="108">
        <v>101</v>
      </c>
    </row>
    <row r="43" spans="1:7" ht="12.75" customHeight="1">
      <c r="A43" s="33" t="s">
        <v>5</v>
      </c>
      <c r="C43" s="105">
        <v>101</v>
      </c>
      <c r="D43" s="105">
        <v>101</v>
      </c>
      <c r="E43" s="105">
        <v>100.9</v>
      </c>
      <c r="F43" s="105">
        <v>101</v>
      </c>
      <c r="G43" s="108">
        <v>101</v>
      </c>
    </row>
    <row r="44" spans="1:7" ht="12.75" customHeight="1">
      <c r="A44" s="33" t="s">
        <v>6</v>
      </c>
      <c r="C44" s="105">
        <v>101.1</v>
      </c>
      <c r="D44" s="105">
        <v>101</v>
      </c>
      <c r="E44" s="105">
        <v>100.9</v>
      </c>
      <c r="F44" s="105">
        <v>101</v>
      </c>
      <c r="G44" s="108">
        <v>101.3</v>
      </c>
    </row>
    <row r="45" spans="1:7" ht="5.0999999999999996" customHeight="1">
      <c r="A45" s="33"/>
      <c r="C45" s="105"/>
      <c r="D45" s="105"/>
      <c r="E45" s="105"/>
      <c r="F45" s="105"/>
      <c r="G45" s="108"/>
    </row>
    <row r="46" spans="1:7" ht="12.75" customHeight="1">
      <c r="A46" s="33" t="s">
        <v>7</v>
      </c>
      <c r="C46" s="105">
        <v>101.2</v>
      </c>
      <c r="D46" s="105">
        <v>101.1</v>
      </c>
      <c r="E46" s="105">
        <v>101</v>
      </c>
      <c r="F46" s="105">
        <v>101.1</v>
      </c>
      <c r="G46" s="108">
        <v>101.4</v>
      </c>
    </row>
    <row r="47" spans="1:7" ht="12.75" customHeight="1">
      <c r="A47" s="33" t="s">
        <v>17</v>
      </c>
      <c r="C47" s="105">
        <v>101.2</v>
      </c>
      <c r="D47" s="105">
        <v>101.2</v>
      </c>
      <c r="E47" s="105">
        <v>101.2</v>
      </c>
      <c r="F47" s="105">
        <v>101.2</v>
      </c>
      <c r="G47" s="108">
        <v>101.4</v>
      </c>
    </row>
    <row r="48" spans="1:7" ht="12.75" customHeight="1">
      <c r="A48" s="33" t="s">
        <v>18</v>
      </c>
      <c r="C48" s="105">
        <v>101.4</v>
      </c>
      <c r="D48" s="105">
        <v>101.4</v>
      </c>
      <c r="E48" s="105">
        <v>101.3</v>
      </c>
      <c r="F48" s="105">
        <v>101.4</v>
      </c>
      <c r="G48" s="108">
        <v>101.4</v>
      </c>
    </row>
    <row r="49" spans="1:7" ht="5.0999999999999996" customHeight="1">
      <c r="A49" s="33"/>
      <c r="C49" s="105"/>
      <c r="D49" s="105"/>
      <c r="E49" s="105"/>
      <c r="F49" s="105"/>
      <c r="G49" s="108"/>
    </row>
    <row r="50" spans="1:7" ht="12.75" customHeight="1">
      <c r="A50" s="33" t="s">
        <v>19</v>
      </c>
      <c r="C50" s="105">
        <v>101.5</v>
      </c>
      <c r="D50" s="105">
        <v>101.5</v>
      </c>
      <c r="E50" s="105">
        <v>101.5</v>
      </c>
      <c r="F50" s="105">
        <v>101.5</v>
      </c>
      <c r="G50" s="108">
        <v>101.4</v>
      </c>
    </row>
    <row r="51" spans="1:7" ht="12.75" customHeight="1">
      <c r="A51" s="33" t="s">
        <v>20</v>
      </c>
      <c r="C51" s="105">
        <v>101.6</v>
      </c>
      <c r="D51" s="105">
        <v>101.6</v>
      </c>
      <c r="E51" s="105">
        <v>101.6</v>
      </c>
      <c r="F51" s="105">
        <v>101.6</v>
      </c>
      <c r="G51" s="108">
        <v>101.4</v>
      </c>
    </row>
    <row r="52" spans="1:7" ht="12.75" customHeight="1">
      <c r="A52" s="33" t="s">
        <v>21</v>
      </c>
      <c r="C52" s="105">
        <v>101.7</v>
      </c>
      <c r="D52" s="105">
        <v>101.7</v>
      </c>
      <c r="E52" s="105">
        <v>101.7</v>
      </c>
      <c r="F52" s="105">
        <v>101.7</v>
      </c>
      <c r="G52" s="108">
        <v>101.5</v>
      </c>
    </row>
    <row r="53" spans="1:7" ht="8.1" customHeight="1">
      <c r="A53" s="27"/>
      <c r="B53" s="27"/>
      <c r="C53" s="106"/>
      <c r="D53" s="106"/>
      <c r="E53" s="106"/>
      <c r="F53" s="106"/>
      <c r="G53" s="109"/>
    </row>
    <row r="54" spans="1:7" ht="12.75" customHeight="1">
      <c r="A54" s="32" t="s">
        <v>35</v>
      </c>
      <c r="C54" s="105">
        <v>101.9</v>
      </c>
      <c r="D54" s="105">
        <v>101.9</v>
      </c>
      <c r="E54" s="105">
        <v>101.9</v>
      </c>
      <c r="F54" s="105">
        <v>101.9</v>
      </c>
      <c r="G54" s="108">
        <v>102.1</v>
      </c>
    </row>
    <row r="55" spans="1:7" ht="12.75" customHeight="1">
      <c r="A55" s="33" t="s">
        <v>16</v>
      </c>
      <c r="C55" s="105">
        <v>102</v>
      </c>
      <c r="D55" s="105">
        <v>102</v>
      </c>
      <c r="E55" s="105">
        <v>102.1</v>
      </c>
      <c r="F55" s="105">
        <v>102</v>
      </c>
      <c r="G55" s="108">
        <v>102.1</v>
      </c>
    </row>
    <row r="56" spans="1:7" ht="12.75" customHeight="1">
      <c r="A56" s="33" t="s">
        <v>3</v>
      </c>
      <c r="C56" s="105">
        <v>102.1</v>
      </c>
      <c r="D56" s="105">
        <v>102.1</v>
      </c>
      <c r="E56" s="105">
        <v>102.3</v>
      </c>
      <c r="F56" s="105">
        <v>102.1</v>
      </c>
      <c r="G56" s="108">
        <v>102.1</v>
      </c>
    </row>
    <row r="57" spans="1:7" ht="5.0999999999999996" customHeight="1">
      <c r="A57" s="33"/>
      <c r="C57" s="105"/>
      <c r="D57" s="105"/>
      <c r="E57" s="105"/>
      <c r="F57" s="105"/>
      <c r="G57" s="108"/>
    </row>
    <row r="58" spans="1:7" ht="12.75" customHeight="1">
      <c r="A58" s="33" t="s">
        <v>4</v>
      </c>
      <c r="C58" s="105">
        <v>102.3</v>
      </c>
      <c r="D58" s="105">
        <v>102.3</v>
      </c>
      <c r="E58" s="105">
        <v>102.4</v>
      </c>
      <c r="F58" s="105">
        <v>102.3</v>
      </c>
      <c r="G58" s="108">
        <v>102.2</v>
      </c>
    </row>
    <row r="59" spans="1:7" ht="12.75" customHeight="1">
      <c r="A59" s="33" t="s">
        <v>5</v>
      </c>
      <c r="C59" s="105">
        <v>102.4</v>
      </c>
      <c r="D59" s="105">
        <v>102.4</v>
      </c>
      <c r="E59" s="105">
        <v>102.4</v>
      </c>
      <c r="F59" s="105">
        <v>102.4</v>
      </c>
      <c r="G59" s="108">
        <v>102.2</v>
      </c>
    </row>
    <row r="60" spans="1:7" ht="12.75" customHeight="1">
      <c r="A60" s="33" t="s">
        <v>6</v>
      </c>
      <c r="C60" s="105">
        <v>102.5</v>
      </c>
      <c r="D60" s="105">
        <v>102.5</v>
      </c>
      <c r="E60" s="105">
        <v>102.5</v>
      </c>
      <c r="F60" s="105">
        <v>102.5</v>
      </c>
      <c r="G60" s="108">
        <v>102.4</v>
      </c>
    </row>
    <row r="61" spans="1:7" ht="5.0999999999999996" customHeight="1">
      <c r="A61" s="33"/>
      <c r="C61" s="105"/>
      <c r="D61" s="105"/>
      <c r="E61" s="105"/>
      <c r="F61" s="105"/>
      <c r="G61" s="108"/>
    </row>
    <row r="62" spans="1:7" ht="12.75" customHeight="1">
      <c r="A62" s="33" t="s">
        <v>7</v>
      </c>
      <c r="C62" s="105">
        <v>102.5</v>
      </c>
      <c r="D62" s="105">
        <v>102.6</v>
      </c>
      <c r="E62" s="105">
        <v>102.6</v>
      </c>
      <c r="F62" s="105">
        <v>102.6</v>
      </c>
      <c r="G62" s="108">
        <v>102.4</v>
      </c>
    </row>
    <row r="63" spans="1:7" ht="12.75" customHeight="1">
      <c r="A63" s="33" t="s">
        <v>17</v>
      </c>
      <c r="C63" s="105">
        <v>102.6</v>
      </c>
      <c r="D63" s="105">
        <v>102.7</v>
      </c>
      <c r="E63" s="105">
        <v>102.6</v>
      </c>
      <c r="F63" s="105">
        <v>102.7</v>
      </c>
      <c r="G63" s="108">
        <v>102.4</v>
      </c>
    </row>
    <row r="64" spans="1:7" ht="12.75" customHeight="1">
      <c r="A64" s="33" t="s">
        <v>18</v>
      </c>
      <c r="C64" s="105">
        <v>102.7</v>
      </c>
      <c r="D64" s="105">
        <v>102.7</v>
      </c>
      <c r="E64" s="105">
        <v>102.7</v>
      </c>
      <c r="F64" s="105">
        <v>102.8</v>
      </c>
      <c r="G64" s="108">
        <v>102.5</v>
      </c>
    </row>
    <row r="65" spans="1:7" ht="5.0999999999999996" customHeight="1">
      <c r="A65" s="33"/>
      <c r="C65" s="105"/>
      <c r="D65" s="105"/>
      <c r="E65" s="105"/>
      <c r="F65" s="105"/>
      <c r="G65" s="108"/>
    </row>
    <row r="66" spans="1:7" ht="12.75" customHeight="1">
      <c r="A66" s="33" t="s">
        <v>19</v>
      </c>
      <c r="C66" s="105">
        <v>102.9</v>
      </c>
      <c r="D66" s="105">
        <v>102.9</v>
      </c>
      <c r="E66" s="105">
        <v>102.8</v>
      </c>
      <c r="F66" s="105">
        <v>102.9</v>
      </c>
      <c r="G66" s="108">
        <v>102.5</v>
      </c>
    </row>
    <row r="67" spans="1:7" ht="12.75" customHeight="1">
      <c r="A67" s="33" t="s">
        <v>20</v>
      </c>
      <c r="C67" s="105">
        <v>103</v>
      </c>
      <c r="D67" s="105">
        <v>103.1</v>
      </c>
      <c r="E67" s="105">
        <v>103</v>
      </c>
      <c r="F67" s="105">
        <v>103.1</v>
      </c>
      <c r="G67" s="108">
        <v>102.6</v>
      </c>
    </row>
    <row r="68" spans="1:7" ht="12.75" customHeight="1">
      <c r="A68" s="33" t="s">
        <v>21</v>
      </c>
      <c r="C68" s="105">
        <v>103.1</v>
      </c>
      <c r="D68" s="105">
        <v>103.2</v>
      </c>
      <c r="E68" s="105">
        <v>103.1</v>
      </c>
      <c r="F68" s="105">
        <v>103.2</v>
      </c>
      <c r="G68" s="108">
        <v>102.6</v>
      </c>
    </row>
    <row r="69" spans="1:7" ht="8.1" customHeight="1">
      <c r="A69" s="27"/>
      <c r="B69" s="27"/>
      <c r="C69" s="106"/>
      <c r="D69" s="106"/>
      <c r="E69" s="106"/>
      <c r="F69" s="106"/>
      <c r="G69" s="109"/>
    </row>
    <row r="70" spans="1:7" ht="12.75" customHeight="1">
      <c r="A70" s="32" t="s">
        <v>37</v>
      </c>
      <c r="C70" s="105">
        <v>103.4</v>
      </c>
      <c r="D70" s="105">
        <v>103.4</v>
      </c>
      <c r="E70" s="105">
        <v>103.3</v>
      </c>
      <c r="F70" s="105">
        <v>103.5</v>
      </c>
      <c r="G70" s="108">
        <v>103</v>
      </c>
    </row>
    <row r="71" spans="1:7" ht="12.75" customHeight="1">
      <c r="A71" s="33" t="s">
        <v>16</v>
      </c>
      <c r="C71" s="105">
        <v>103.5</v>
      </c>
      <c r="D71" s="105">
        <v>103.6</v>
      </c>
      <c r="E71" s="105">
        <v>103.4</v>
      </c>
      <c r="F71" s="105">
        <v>103.6</v>
      </c>
      <c r="G71" s="108">
        <v>103.1</v>
      </c>
    </row>
    <row r="72" spans="1:7" ht="12.75" customHeight="1">
      <c r="A72" s="33" t="s">
        <v>3</v>
      </c>
      <c r="C72" s="105">
        <v>103.6</v>
      </c>
      <c r="D72" s="105">
        <v>103.6</v>
      </c>
      <c r="E72" s="105">
        <v>103.5</v>
      </c>
      <c r="F72" s="105">
        <v>103.7</v>
      </c>
      <c r="G72" s="108">
        <v>103.1</v>
      </c>
    </row>
    <row r="73" spans="1:7" ht="5.0999999999999996" customHeight="1">
      <c r="A73" s="33"/>
      <c r="C73" s="105"/>
      <c r="D73" s="105"/>
      <c r="E73" s="105"/>
      <c r="F73" s="105"/>
      <c r="G73" s="108"/>
    </row>
    <row r="74" spans="1:7" ht="12.75" customHeight="1">
      <c r="A74" s="33" t="s">
        <v>4</v>
      </c>
      <c r="C74" s="105">
        <v>103.7</v>
      </c>
      <c r="D74" s="105">
        <v>103.8</v>
      </c>
      <c r="E74" s="105">
        <v>103.6</v>
      </c>
      <c r="F74" s="105">
        <v>103.8</v>
      </c>
      <c r="G74" s="108">
        <v>103.1</v>
      </c>
    </row>
    <row r="75" spans="1:7" ht="12.75" customHeight="1">
      <c r="A75" s="33" t="s">
        <v>5</v>
      </c>
      <c r="C75" s="105">
        <v>103.8</v>
      </c>
      <c r="D75" s="105">
        <v>103.9</v>
      </c>
      <c r="E75" s="105">
        <v>103.7</v>
      </c>
      <c r="F75" s="105">
        <v>103.9</v>
      </c>
      <c r="G75" s="108">
        <v>103.1</v>
      </c>
    </row>
    <row r="76" spans="1:7" ht="12.75" customHeight="1">
      <c r="A76" s="33" t="s">
        <v>6</v>
      </c>
      <c r="C76" s="105">
        <v>103.9</v>
      </c>
      <c r="D76" s="105">
        <v>104</v>
      </c>
      <c r="E76" s="105">
        <v>103.9</v>
      </c>
      <c r="F76" s="105">
        <v>104</v>
      </c>
      <c r="G76" s="108">
        <v>103.4</v>
      </c>
    </row>
    <row r="77" spans="1:7" ht="5.0999999999999996" customHeight="1">
      <c r="A77" s="33"/>
      <c r="C77" s="105"/>
      <c r="D77" s="105"/>
      <c r="E77" s="105"/>
      <c r="F77" s="105"/>
      <c r="G77" s="108"/>
    </row>
    <row r="78" spans="1:7" ht="12.75" customHeight="1">
      <c r="A78" s="33" t="s">
        <v>7</v>
      </c>
      <c r="C78" s="105">
        <v>104</v>
      </c>
      <c r="D78" s="105">
        <v>104.1</v>
      </c>
      <c r="E78" s="105">
        <v>104</v>
      </c>
      <c r="F78" s="105">
        <v>104.1</v>
      </c>
      <c r="G78" s="108">
        <v>103.5</v>
      </c>
    </row>
    <row r="79" spans="1:7" ht="12.75" customHeight="1">
      <c r="A79" s="33" t="s">
        <v>17</v>
      </c>
      <c r="C79" s="105">
        <v>104.1</v>
      </c>
      <c r="D79" s="105">
        <v>104.2</v>
      </c>
      <c r="E79" s="105">
        <v>104.1</v>
      </c>
      <c r="F79" s="105">
        <v>104.3</v>
      </c>
      <c r="G79" s="108">
        <v>103.5</v>
      </c>
    </row>
    <row r="80" spans="1:7" ht="12.75" customHeight="1">
      <c r="A80" s="33" t="s">
        <v>18</v>
      </c>
      <c r="C80" s="105">
        <v>104.2</v>
      </c>
      <c r="D80" s="105">
        <v>104.3</v>
      </c>
      <c r="E80" s="105">
        <v>104.2</v>
      </c>
      <c r="F80" s="105">
        <v>104.4</v>
      </c>
      <c r="G80" s="108">
        <v>103.5</v>
      </c>
    </row>
    <row r="81" spans="1:7" ht="5.0999999999999996" customHeight="1">
      <c r="A81" s="33"/>
      <c r="C81" s="105"/>
      <c r="D81" s="105"/>
      <c r="E81" s="105"/>
      <c r="F81" s="105"/>
      <c r="G81" s="108"/>
    </row>
    <row r="82" spans="1:7" ht="12.75" customHeight="1">
      <c r="A82" s="33" t="s">
        <v>19</v>
      </c>
      <c r="C82" s="105">
        <v>104.4</v>
      </c>
      <c r="D82" s="105">
        <v>104.5</v>
      </c>
      <c r="E82" s="105">
        <v>104.5</v>
      </c>
      <c r="F82" s="105">
        <v>104.5</v>
      </c>
      <c r="G82" s="108">
        <v>103.7</v>
      </c>
    </row>
    <row r="83" spans="1:7" ht="12.75" customHeight="1">
      <c r="A83" s="33" t="s">
        <v>20</v>
      </c>
      <c r="C83" s="105">
        <v>104.4</v>
      </c>
      <c r="D83" s="105">
        <v>104.6</v>
      </c>
      <c r="E83" s="105">
        <v>104.6</v>
      </c>
      <c r="F83" s="105">
        <v>104.6</v>
      </c>
      <c r="G83" s="108">
        <v>103.7</v>
      </c>
    </row>
    <row r="84" spans="1:7" ht="12.75" customHeight="1">
      <c r="A84" s="33" t="s">
        <v>21</v>
      </c>
      <c r="C84" s="105">
        <v>104.5</v>
      </c>
      <c r="D84" s="105">
        <v>104.7</v>
      </c>
      <c r="E84" s="105">
        <v>104.7</v>
      </c>
      <c r="F84" s="105">
        <v>104.6</v>
      </c>
      <c r="G84" s="108">
        <v>103.8</v>
      </c>
    </row>
  </sheetData>
  <mergeCells count="6">
    <mergeCell ref="A1:G1"/>
    <mergeCell ref="E20:E24"/>
    <mergeCell ref="F20:F24"/>
    <mergeCell ref="G14:G24"/>
    <mergeCell ref="D17:D24"/>
    <mergeCell ref="C11:C24"/>
  </mergeCells>
  <phoneticPr fontId="6" type="noConversion"/>
  <pageMargins left="0.78740157480314965" right="0.78740157480314965" top="0.59055118110236227" bottom="0.78740157480314965" header="0.15748031496062992" footer="0.15748031496062992"/>
  <pageSetup paperSize="9" scale="85" orientation="portrait" r:id="rId1"/>
  <headerFooter alignWithMargins="0">
    <oddFooter>&amp;C12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2"/>
  <sheetViews>
    <sheetView zoomScaleNormal="100" zoomScaleSheetLayoutView="100" workbookViewId="0">
      <selection activeCell="I1" sqref="I1"/>
    </sheetView>
  </sheetViews>
  <sheetFormatPr baseColWidth="10" defaultColWidth="11.42578125" defaultRowHeight="12"/>
  <cols>
    <col min="1" max="1" width="15.85546875" style="5" customWidth="1"/>
    <col min="2" max="2" width="0.85546875" style="5" customWidth="1"/>
    <col min="3" max="7" width="15.85546875" style="5" customWidth="1"/>
    <col min="8" max="8" width="0.28515625" style="5" customWidth="1"/>
    <col min="9" max="16384" width="11.42578125" style="5"/>
  </cols>
  <sheetData>
    <row r="1" spans="1:31">
      <c r="A1" s="261" t="s">
        <v>52</v>
      </c>
      <c r="B1" s="261"/>
      <c r="C1" s="261"/>
      <c r="D1" s="261"/>
      <c r="E1" s="261"/>
      <c r="F1" s="261"/>
      <c r="G1" s="261"/>
    </row>
    <row r="3" spans="1:31" s="24" customFormat="1" ht="12.75">
      <c r="A3" s="84" t="s">
        <v>53</v>
      </c>
      <c r="B3" s="14"/>
      <c r="C3" s="23"/>
      <c r="D3" s="23"/>
      <c r="E3" s="23"/>
      <c r="F3" s="23"/>
      <c r="G3" s="2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ht="6" customHeight="1"/>
    <row r="6" spans="1:31" ht="13.5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spans="1:31" ht="6" customHeight="1"/>
    <row r="8" spans="1:31" ht="3" customHeight="1">
      <c r="A8" s="6"/>
      <c r="B8" s="6"/>
      <c r="C8" s="7"/>
      <c r="D8" s="6"/>
      <c r="E8" s="6"/>
      <c r="F8" s="6"/>
      <c r="G8" s="6"/>
    </row>
    <row r="9" spans="1:31" ht="11.1" customHeight="1">
      <c r="A9" s="11"/>
      <c r="B9" s="11"/>
      <c r="C9" s="12" t="s">
        <v>32</v>
      </c>
      <c r="D9" s="13"/>
      <c r="E9" s="4"/>
      <c r="F9" s="4"/>
      <c r="G9" s="4"/>
    </row>
    <row r="10" spans="1:31" ht="3" customHeight="1">
      <c r="A10" s="11"/>
      <c r="B10" s="11"/>
      <c r="C10" s="10"/>
      <c r="D10" s="9"/>
      <c r="E10" s="9"/>
      <c r="F10" s="9"/>
      <c r="G10" s="9"/>
    </row>
    <row r="11" spans="1:31" ht="3" customHeight="1">
      <c r="A11" s="11"/>
      <c r="B11" s="11"/>
      <c r="C11" s="268" t="s">
        <v>56</v>
      </c>
      <c r="G11" s="11"/>
    </row>
    <row r="12" spans="1:31" ht="11.1" customHeight="1">
      <c r="A12" s="11"/>
      <c r="B12" s="11"/>
      <c r="C12" s="263"/>
      <c r="D12" s="4" t="s">
        <v>14</v>
      </c>
      <c r="E12" s="4"/>
      <c r="F12" s="4"/>
      <c r="G12" s="1"/>
      <c r="K12" s="11"/>
    </row>
    <row r="13" spans="1:31" ht="3" customHeight="1">
      <c r="A13" s="11"/>
      <c r="B13" s="11"/>
      <c r="C13" s="263"/>
      <c r="D13" s="9"/>
      <c r="E13" s="9"/>
      <c r="F13" s="9"/>
      <c r="G13" s="9"/>
    </row>
    <row r="14" spans="1:31" ht="3" customHeight="1">
      <c r="A14" s="11"/>
      <c r="B14" s="11"/>
      <c r="C14" s="263"/>
      <c r="D14" s="8"/>
      <c r="F14" s="11"/>
      <c r="G14" s="265" t="s">
        <v>55</v>
      </c>
    </row>
    <row r="15" spans="1:31" ht="11.1" customHeight="1">
      <c r="A15" s="11"/>
      <c r="B15" s="11"/>
      <c r="C15" s="263"/>
      <c r="D15" s="12" t="s">
        <v>33</v>
      </c>
      <c r="E15" s="4"/>
      <c r="F15" s="1"/>
      <c r="G15" s="269"/>
    </row>
    <row r="16" spans="1:31" ht="3" customHeight="1">
      <c r="A16" s="11"/>
      <c r="B16" s="11"/>
      <c r="C16" s="263"/>
      <c r="D16" s="10"/>
      <c r="E16" s="9"/>
      <c r="F16" s="9"/>
      <c r="G16" s="269"/>
    </row>
    <row r="17" spans="1:7" ht="3" customHeight="1">
      <c r="A17" s="11"/>
      <c r="B17" s="11"/>
      <c r="C17" s="263"/>
      <c r="D17" s="268" t="s">
        <v>56</v>
      </c>
      <c r="E17" s="11"/>
      <c r="F17" s="11"/>
      <c r="G17" s="269"/>
    </row>
    <row r="18" spans="1:7" ht="11.1" customHeight="1">
      <c r="A18" s="11"/>
      <c r="B18" s="11"/>
      <c r="C18" s="263"/>
      <c r="D18" s="263"/>
      <c r="E18" s="12" t="s">
        <v>14</v>
      </c>
      <c r="F18" s="13"/>
      <c r="G18" s="269"/>
    </row>
    <row r="19" spans="1:7" ht="3" customHeight="1">
      <c r="A19" s="11"/>
      <c r="B19" s="11"/>
      <c r="C19" s="263"/>
      <c r="D19" s="263"/>
      <c r="E19" s="15"/>
      <c r="F19" s="15"/>
      <c r="G19" s="269"/>
    </row>
    <row r="20" spans="1:7" ht="11.1" customHeight="1">
      <c r="A20" s="11"/>
      <c r="B20" s="11"/>
      <c r="C20" s="263"/>
      <c r="D20" s="263"/>
      <c r="E20" s="262" t="s">
        <v>54</v>
      </c>
      <c r="F20" s="262" t="s">
        <v>68</v>
      </c>
      <c r="G20" s="269"/>
    </row>
    <row r="21" spans="1:7" ht="11.1" customHeight="1">
      <c r="C21" s="263"/>
      <c r="D21" s="263"/>
      <c r="E21" s="263"/>
      <c r="F21" s="263"/>
      <c r="G21" s="269"/>
    </row>
    <row r="22" spans="1:7" ht="3" customHeight="1">
      <c r="A22" s="11"/>
      <c r="B22" s="11"/>
      <c r="C22" s="263"/>
      <c r="D22" s="263"/>
      <c r="E22" s="263"/>
      <c r="F22" s="263"/>
      <c r="G22" s="269"/>
    </row>
    <row r="23" spans="1:7" ht="10.5" customHeight="1">
      <c r="A23" s="11"/>
      <c r="B23" s="11"/>
      <c r="C23" s="263"/>
      <c r="D23" s="263"/>
      <c r="E23" s="263"/>
      <c r="F23" s="263"/>
      <c r="G23" s="269"/>
    </row>
    <row r="24" spans="1:7" ht="3" customHeight="1">
      <c r="A24" s="9"/>
      <c r="B24" s="9"/>
      <c r="C24" s="264"/>
      <c r="D24" s="264"/>
      <c r="E24" s="264"/>
      <c r="F24" s="264"/>
      <c r="G24" s="270"/>
    </row>
    <row r="25" spans="1:7" ht="8.1" customHeight="1">
      <c r="A25" s="11"/>
      <c r="B25" s="11"/>
      <c r="C25" s="90"/>
      <c r="D25" s="90"/>
      <c r="E25" s="90"/>
      <c r="F25" s="90"/>
      <c r="G25" s="107"/>
    </row>
    <row r="26" spans="1:7" ht="12.75" customHeight="1">
      <c r="A26" s="32" t="s">
        <v>41</v>
      </c>
      <c r="C26" s="105">
        <v>104.8</v>
      </c>
      <c r="D26" s="105">
        <v>104.9</v>
      </c>
      <c r="E26" s="105">
        <v>104.9</v>
      </c>
      <c r="F26" s="105">
        <v>104.9</v>
      </c>
      <c r="G26" s="108">
        <v>104.5</v>
      </c>
    </row>
    <row r="27" spans="1:7" ht="12.75" customHeight="1">
      <c r="A27" s="33" t="s">
        <v>16</v>
      </c>
      <c r="C27" s="105">
        <v>104.9</v>
      </c>
      <c r="D27" s="105">
        <v>105</v>
      </c>
      <c r="E27" s="105">
        <v>105</v>
      </c>
      <c r="F27" s="105">
        <v>105</v>
      </c>
      <c r="G27" s="108">
        <v>104.6</v>
      </c>
    </row>
    <row r="28" spans="1:7" ht="12.75" customHeight="1">
      <c r="A28" s="33" t="s">
        <v>3</v>
      </c>
      <c r="C28" s="105">
        <v>105</v>
      </c>
      <c r="D28" s="105">
        <v>105.1</v>
      </c>
      <c r="E28" s="105">
        <v>105</v>
      </c>
      <c r="F28" s="105">
        <v>105.1</v>
      </c>
      <c r="G28" s="108">
        <v>104.5</v>
      </c>
    </row>
    <row r="29" spans="1:7" ht="5.0999999999999996" customHeight="1">
      <c r="A29" s="33"/>
      <c r="C29" s="105"/>
      <c r="D29" s="105"/>
      <c r="E29" s="105"/>
      <c r="F29" s="105"/>
      <c r="G29" s="108"/>
    </row>
    <row r="30" spans="1:7" ht="12.75" customHeight="1">
      <c r="A30" s="33" t="s">
        <v>4</v>
      </c>
      <c r="C30" s="105">
        <v>105.2</v>
      </c>
      <c r="D30" s="105">
        <v>105.3</v>
      </c>
      <c r="E30" s="105">
        <v>105.1</v>
      </c>
      <c r="F30" s="105">
        <v>105.3</v>
      </c>
      <c r="G30" s="108">
        <v>104.7</v>
      </c>
    </row>
    <row r="31" spans="1:7" ht="12.75" customHeight="1">
      <c r="A31" s="33" t="s">
        <v>5</v>
      </c>
      <c r="C31" s="105">
        <v>105.3</v>
      </c>
      <c r="D31" s="105">
        <v>105.4</v>
      </c>
      <c r="E31" s="105">
        <v>105.2</v>
      </c>
      <c r="F31" s="105">
        <v>105.4</v>
      </c>
      <c r="G31" s="108">
        <v>104.8</v>
      </c>
    </row>
    <row r="32" spans="1:7" ht="12.75" customHeight="1">
      <c r="A32" s="33" t="s">
        <v>6</v>
      </c>
      <c r="C32" s="105">
        <v>105.4</v>
      </c>
      <c r="D32" s="105">
        <v>105.5</v>
      </c>
      <c r="E32" s="105">
        <v>105.3</v>
      </c>
      <c r="F32" s="105">
        <v>105.6</v>
      </c>
      <c r="G32" s="108">
        <v>105</v>
      </c>
    </row>
    <row r="33" spans="1:7" ht="5.0999999999999996" customHeight="1">
      <c r="A33" s="33"/>
      <c r="C33" s="105"/>
      <c r="D33" s="105"/>
      <c r="E33" s="105"/>
      <c r="F33" s="105"/>
      <c r="G33" s="108"/>
    </row>
    <row r="34" spans="1:7" ht="12.75" customHeight="1">
      <c r="A34" s="33" t="s">
        <v>7</v>
      </c>
      <c r="C34" s="105">
        <v>105.6</v>
      </c>
      <c r="D34" s="105">
        <v>105.6</v>
      </c>
      <c r="E34" s="105">
        <v>105.5</v>
      </c>
      <c r="F34" s="105">
        <v>105.7</v>
      </c>
      <c r="G34" s="108">
        <v>105.1</v>
      </c>
    </row>
    <row r="35" spans="1:7" ht="12.75" customHeight="1">
      <c r="A35" s="33" t="s">
        <v>17</v>
      </c>
      <c r="C35" s="105">
        <v>105.6</v>
      </c>
      <c r="D35" s="105">
        <v>105.7</v>
      </c>
      <c r="E35" s="105">
        <v>105.5</v>
      </c>
      <c r="F35" s="105">
        <v>105.8</v>
      </c>
      <c r="G35" s="108">
        <v>105.1</v>
      </c>
    </row>
    <row r="36" spans="1:7" ht="12.75" customHeight="1">
      <c r="A36" s="33" t="s">
        <v>18</v>
      </c>
      <c r="C36" s="105">
        <v>105.7</v>
      </c>
      <c r="D36" s="105">
        <v>105.8</v>
      </c>
      <c r="E36" s="105">
        <v>105.7</v>
      </c>
      <c r="F36" s="105">
        <v>105.9</v>
      </c>
      <c r="G36" s="108">
        <v>105.2</v>
      </c>
    </row>
    <row r="37" spans="1:7" ht="5.0999999999999996" customHeight="1">
      <c r="A37" s="33"/>
      <c r="C37" s="105"/>
      <c r="D37" s="105"/>
      <c r="E37" s="105"/>
      <c r="F37" s="105"/>
      <c r="G37" s="108"/>
    </row>
    <row r="38" spans="1:7" ht="12.75" customHeight="1">
      <c r="A38" s="33" t="s">
        <v>19</v>
      </c>
      <c r="C38" s="105">
        <v>105.9</v>
      </c>
      <c r="D38" s="105">
        <v>106</v>
      </c>
      <c r="E38" s="105">
        <v>105.9</v>
      </c>
      <c r="F38" s="105">
        <v>106.1</v>
      </c>
      <c r="G38" s="108">
        <v>105.2</v>
      </c>
    </row>
    <row r="39" spans="1:7" ht="12.75" customHeight="1">
      <c r="A39" s="33" t="s">
        <v>20</v>
      </c>
      <c r="C39" s="105">
        <v>106</v>
      </c>
      <c r="D39" s="105">
        <v>106.1</v>
      </c>
      <c r="E39" s="105">
        <v>106</v>
      </c>
      <c r="F39" s="105">
        <v>106.2</v>
      </c>
      <c r="G39" s="108">
        <v>105.3</v>
      </c>
    </row>
    <row r="40" spans="1:7" ht="12.75" customHeight="1">
      <c r="A40" s="33" t="s">
        <v>21</v>
      </c>
      <c r="C40" s="105">
        <v>106.1</v>
      </c>
      <c r="D40" s="105">
        <v>106.3</v>
      </c>
      <c r="E40" s="105">
        <v>106.1</v>
      </c>
      <c r="F40" s="105">
        <v>106.3</v>
      </c>
      <c r="G40" s="108">
        <v>105.3</v>
      </c>
    </row>
    <row r="41" spans="1:7" ht="8.1" customHeight="1">
      <c r="A41" s="27"/>
      <c r="B41" s="27"/>
      <c r="C41" s="105"/>
      <c r="D41" s="105"/>
      <c r="E41" s="105"/>
      <c r="F41" s="105"/>
      <c r="G41" s="108"/>
    </row>
    <row r="42" spans="1:7" ht="12.75" customHeight="1">
      <c r="A42" s="32" t="s">
        <v>71</v>
      </c>
      <c r="C42" s="105">
        <v>106.4</v>
      </c>
      <c r="D42" s="105">
        <v>106.4</v>
      </c>
      <c r="E42" s="105">
        <v>106.3</v>
      </c>
      <c r="F42" s="105">
        <v>106.5</v>
      </c>
      <c r="G42" s="108">
        <v>106.2</v>
      </c>
    </row>
    <row r="43" spans="1:7">
      <c r="A43" s="33" t="s">
        <v>16</v>
      </c>
      <c r="C43" s="105">
        <v>106.5</v>
      </c>
      <c r="D43" s="105">
        <v>106.6</v>
      </c>
      <c r="E43" s="105">
        <v>106.5</v>
      </c>
      <c r="F43" s="105">
        <v>106.6</v>
      </c>
      <c r="G43" s="108">
        <v>106.3</v>
      </c>
    </row>
    <row r="44" spans="1:7">
      <c r="A44" s="33" t="s">
        <v>3</v>
      </c>
      <c r="C44" s="105">
        <v>106.7</v>
      </c>
      <c r="D44" s="105">
        <v>106.7</v>
      </c>
      <c r="E44" s="105">
        <v>106.6</v>
      </c>
      <c r="F44" s="105">
        <v>106.8</v>
      </c>
      <c r="G44" s="108">
        <v>106.3</v>
      </c>
    </row>
    <row r="45" spans="1:7" ht="5.0999999999999996" customHeight="1">
      <c r="A45" s="33"/>
      <c r="C45" s="105"/>
      <c r="D45" s="105"/>
      <c r="E45" s="105"/>
      <c r="F45" s="105"/>
      <c r="G45" s="108"/>
    </row>
    <row r="46" spans="1:7">
      <c r="A46" s="33" t="s">
        <v>4</v>
      </c>
      <c r="C46" s="105">
        <v>106.8</v>
      </c>
      <c r="D46" s="105">
        <v>106.8</v>
      </c>
      <c r="E46" s="105">
        <v>106.8</v>
      </c>
      <c r="F46" s="105">
        <v>106.9</v>
      </c>
      <c r="G46" s="108">
        <v>106.4</v>
      </c>
    </row>
    <row r="47" spans="1:7">
      <c r="A47" s="33" t="s">
        <v>5</v>
      </c>
      <c r="C47" s="105">
        <v>106.9</v>
      </c>
      <c r="D47" s="105">
        <v>106.9</v>
      </c>
      <c r="E47" s="105">
        <v>106.8</v>
      </c>
      <c r="F47" s="105">
        <v>107</v>
      </c>
      <c r="G47" s="108">
        <v>106.4</v>
      </c>
    </row>
    <row r="48" spans="1:7">
      <c r="A48" s="33" t="s">
        <v>6</v>
      </c>
      <c r="C48" s="105">
        <v>107</v>
      </c>
      <c r="D48" s="105">
        <v>107</v>
      </c>
      <c r="E48" s="105">
        <v>107</v>
      </c>
      <c r="F48" s="105">
        <v>107.1</v>
      </c>
      <c r="G48" s="108">
        <v>106.5</v>
      </c>
    </row>
    <row r="49" spans="1:31" ht="5.0999999999999996" customHeight="1">
      <c r="A49" s="33"/>
      <c r="C49" s="105"/>
      <c r="D49" s="105"/>
      <c r="E49" s="105"/>
      <c r="F49" s="105"/>
      <c r="G49" s="108"/>
    </row>
    <row r="50" spans="1:31">
      <c r="A50" s="33" t="s">
        <v>7</v>
      </c>
      <c r="C50" s="105">
        <v>106.9</v>
      </c>
      <c r="D50" s="105">
        <v>107.1</v>
      </c>
      <c r="E50" s="105">
        <v>107.1</v>
      </c>
      <c r="F50" s="105">
        <v>107.1</v>
      </c>
      <c r="G50" s="108">
        <v>106</v>
      </c>
    </row>
    <row r="51" spans="1:31">
      <c r="A51" s="33" t="s">
        <v>17</v>
      </c>
      <c r="C51" s="105">
        <v>107</v>
      </c>
      <c r="D51" s="105">
        <v>107.2</v>
      </c>
      <c r="E51" s="105">
        <v>107.2</v>
      </c>
      <c r="F51" s="105">
        <v>107.2</v>
      </c>
      <c r="G51" s="108">
        <v>105.9</v>
      </c>
    </row>
    <row r="52" spans="1:31">
      <c r="A52" s="33" t="s">
        <v>18</v>
      </c>
      <c r="C52" s="105">
        <v>107.1</v>
      </c>
      <c r="D52" s="105">
        <v>107.3</v>
      </c>
      <c r="E52" s="105">
        <v>107.3</v>
      </c>
      <c r="F52" s="105">
        <v>107.3</v>
      </c>
      <c r="G52" s="108">
        <v>106</v>
      </c>
    </row>
    <row r="53" spans="1:31" ht="5.0999999999999996" customHeight="1">
      <c r="A53" s="33"/>
      <c r="C53" s="105"/>
      <c r="D53" s="105"/>
      <c r="E53" s="105"/>
      <c r="F53" s="105"/>
      <c r="G53" s="108"/>
    </row>
    <row r="54" spans="1:31">
      <c r="A54" s="33" t="s">
        <v>19</v>
      </c>
      <c r="C54" s="105">
        <v>107.2</v>
      </c>
      <c r="D54" s="105">
        <v>107.5</v>
      </c>
      <c r="E54" s="105">
        <v>107.4</v>
      </c>
      <c r="F54" s="105">
        <v>107.5</v>
      </c>
      <c r="G54" s="108">
        <v>106</v>
      </c>
    </row>
    <row r="55" spans="1:31">
      <c r="A55" s="33" t="s">
        <v>20</v>
      </c>
      <c r="C55" s="105">
        <v>107.3</v>
      </c>
      <c r="D55" s="105">
        <v>107.6</v>
      </c>
      <c r="E55" s="105">
        <v>107.5</v>
      </c>
      <c r="F55" s="105">
        <v>107.6</v>
      </c>
      <c r="G55" s="108">
        <v>106.1</v>
      </c>
    </row>
    <row r="56" spans="1:31">
      <c r="A56" s="33" t="s">
        <v>21</v>
      </c>
      <c r="C56" s="105">
        <v>107.4</v>
      </c>
      <c r="D56" s="105">
        <v>107.6</v>
      </c>
      <c r="E56" s="105">
        <v>107.6</v>
      </c>
      <c r="F56" s="105">
        <v>107.6</v>
      </c>
      <c r="G56" s="108">
        <v>106.2</v>
      </c>
    </row>
    <row r="57" spans="1:31" s="248" customFormat="1" ht="8.1" customHeight="1">
      <c r="A57" s="249"/>
      <c r="B57" s="249"/>
      <c r="C57" s="252"/>
      <c r="D57" s="252"/>
      <c r="E57" s="252"/>
      <c r="F57" s="252"/>
      <c r="G57" s="253"/>
    </row>
    <row r="58" spans="1:31" ht="12.75">
      <c r="A58" s="250" t="s">
        <v>84</v>
      </c>
      <c r="B58" s="247"/>
      <c r="C58" s="252">
        <v>107.9</v>
      </c>
      <c r="D58" s="252">
        <v>107.8</v>
      </c>
      <c r="E58" s="252">
        <v>107.8</v>
      </c>
      <c r="F58" s="252">
        <v>107.8</v>
      </c>
      <c r="G58" s="253">
        <v>108.1</v>
      </c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</row>
    <row r="59" spans="1:31" ht="12.75">
      <c r="A59" s="251" t="s">
        <v>16</v>
      </c>
      <c r="B59" s="247"/>
      <c r="C59" s="252">
        <v>108</v>
      </c>
      <c r="D59" s="252">
        <v>108</v>
      </c>
      <c r="E59" s="252">
        <v>107.9</v>
      </c>
      <c r="F59" s="252">
        <v>108</v>
      </c>
      <c r="G59" s="253">
        <v>108.2</v>
      </c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</row>
    <row r="60" spans="1:31" ht="12.75">
      <c r="A60" s="251" t="s">
        <v>3</v>
      </c>
      <c r="B60" s="247"/>
      <c r="C60" s="252">
        <v>108.1</v>
      </c>
      <c r="D60" s="252">
        <v>108.1</v>
      </c>
      <c r="E60" s="252">
        <v>108</v>
      </c>
      <c r="F60" s="252">
        <v>108.2</v>
      </c>
      <c r="G60" s="253">
        <v>108.3</v>
      </c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</row>
    <row r="61" spans="1:31" s="248" customFormat="1" ht="5.0999999999999996" customHeight="1">
      <c r="A61" s="251"/>
      <c r="C61" s="252"/>
      <c r="D61" s="252"/>
      <c r="E61" s="252"/>
      <c r="F61" s="252"/>
      <c r="G61" s="253"/>
    </row>
    <row r="62" spans="1:31" ht="12.75">
      <c r="A62" s="251" t="s">
        <v>4</v>
      </c>
      <c r="B62" s="247"/>
      <c r="C62" s="252">
        <v>108.3</v>
      </c>
      <c r="D62" s="252">
        <v>108.2</v>
      </c>
      <c r="E62" s="252">
        <v>108.1</v>
      </c>
      <c r="F62" s="252">
        <v>108.3</v>
      </c>
      <c r="G62" s="253">
        <v>108.5</v>
      </c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</row>
    <row r="63" spans="1:31" ht="12.75">
      <c r="A63" s="251" t="s">
        <v>5</v>
      </c>
      <c r="B63" s="247"/>
      <c r="C63" s="252"/>
      <c r="D63" s="252"/>
      <c r="E63" s="252"/>
      <c r="F63" s="252"/>
      <c r="G63" s="253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</row>
    <row r="64" spans="1:31" ht="12.75">
      <c r="A64" s="251" t="s">
        <v>6</v>
      </c>
      <c r="B64" s="247"/>
      <c r="C64" s="252"/>
      <c r="D64" s="252"/>
      <c r="E64" s="252"/>
      <c r="F64" s="252"/>
      <c r="G64" s="25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</row>
    <row r="65" spans="1:31" s="248" customFormat="1" ht="5.0999999999999996" customHeight="1">
      <c r="A65" s="251"/>
      <c r="C65" s="252"/>
      <c r="D65" s="252"/>
      <c r="E65" s="252"/>
      <c r="F65" s="252"/>
      <c r="G65" s="253"/>
    </row>
    <row r="66" spans="1:31" ht="12.75">
      <c r="A66" s="251" t="s">
        <v>7</v>
      </c>
      <c r="B66" s="247"/>
      <c r="C66" s="252"/>
      <c r="D66" s="252"/>
      <c r="E66" s="252"/>
      <c r="F66" s="252"/>
      <c r="G66" s="25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</row>
    <row r="67" spans="1:31" ht="12.75">
      <c r="A67" s="251" t="s">
        <v>17</v>
      </c>
      <c r="B67" s="247"/>
      <c r="C67" s="252"/>
      <c r="D67" s="252"/>
      <c r="E67" s="252"/>
      <c r="F67" s="252"/>
      <c r="G67" s="25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</row>
    <row r="68" spans="1:31" ht="12.75">
      <c r="A68" s="251" t="s">
        <v>18</v>
      </c>
      <c r="B68" s="247"/>
      <c r="C68" s="252"/>
      <c r="D68" s="252"/>
      <c r="E68" s="252"/>
      <c r="F68" s="252"/>
      <c r="G68" s="25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</row>
    <row r="69" spans="1:31" s="248" customFormat="1" ht="5.0999999999999996" customHeight="1">
      <c r="A69" s="251"/>
      <c r="C69" s="252"/>
      <c r="D69" s="252"/>
      <c r="E69" s="252"/>
      <c r="F69" s="252"/>
      <c r="G69" s="253"/>
    </row>
    <row r="70" spans="1:31" ht="12.75">
      <c r="A70" s="251" t="s">
        <v>19</v>
      </c>
      <c r="B70" s="247"/>
      <c r="C70" s="252"/>
      <c r="D70" s="252"/>
      <c r="E70" s="252"/>
      <c r="F70" s="252"/>
      <c r="G70" s="25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</row>
    <row r="71" spans="1:31" ht="12.75">
      <c r="A71" s="251" t="s">
        <v>20</v>
      </c>
      <c r="B71" s="247"/>
      <c r="C71" s="252"/>
      <c r="D71" s="252"/>
      <c r="E71" s="252"/>
      <c r="F71" s="252"/>
      <c r="G71" s="25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</row>
    <row r="72" spans="1:31" ht="12.75">
      <c r="A72" s="251" t="s">
        <v>21</v>
      </c>
      <c r="B72" s="247"/>
      <c r="C72" s="252"/>
      <c r="D72" s="252"/>
      <c r="E72" s="252"/>
      <c r="F72" s="252"/>
      <c r="G72" s="25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</row>
  </sheetData>
  <mergeCells count="6">
    <mergeCell ref="A1:G1"/>
    <mergeCell ref="E20:E24"/>
    <mergeCell ref="F20:F24"/>
    <mergeCell ref="G14:G24"/>
    <mergeCell ref="D17:D24"/>
    <mergeCell ref="C11:C24"/>
  </mergeCells>
  <pageMargins left="0.78740157480314965" right="0.78740157480314965" top="0.59055118110236227" bottom="0.78740157480314965" header="0.15748031496062992" footer="0.15748031496062992"/>
  <pageSetup paperSize="9" scale="85" orientation="portrait" r:id="rId1"/>
  <headerFooter alignWithMargins="0">
    <oddFooter>&amp;C13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8</vt:i4>
      </vt:variant>
    </vt:vector>
  </HeadingPairs>
  <TitlesOfParts>
    <vt:vector size="17" baseType="lpstr">
      <vt:lpstr>Seite 5</vt:lpstr>
      <vt:lpstr>Seite 6</vt:lpstr>
      <vt:lpstr>Seite 7</vt:lpstr>
      <vt:lpstr>Seite 8</vt:lpstr>
      <vt:lpstr>Seite 9</vt:lpstr>
      <vt:lpstr>Seite 10</vt:lpstr>
      <vt:lpstr>Seite 11</vt:lpstr>
      <vt:lpstr>Seite 12</vt:lpstr>
      <vt:lpstr>Seite 13</vt:lpstr>
      <vt:lpstr>'Seite 10'!Druckbereich</vt:lpstr>
      <vt:lpstr>'Seite 11'!Druckbereich</vt:lpstr>
      <vt:lpstr>'Seite 12'!Druckbereich</vt:lpstr>
      <vt:lpstr>'Seite 13'!Druckbereich</vt:lpstr>
      <vt:lpstr>'Seite 5'!Druckbereich</vt:lpstr>
      <vt:lpstr>'Seite 7'!Druckbereich</vt:lpstr>
      <vt:lpstr>'Seite 8'!Druckbereich</vt:lpstr>
      <vt:lpstr>'Seite 9'!Druckbereich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</dc:creator>
  <cp:lastModifiedBy>Savin, Darya (LfStat - Zweitkennung)</cp:lastModifiedBy>
  <cp:lastPrinted>2021-02-11T13:48:51Z</cp:lastPrinted>
  <dcterms:created xsi:type="dcterms:W3CDTF">2010-02-09T07:58:59Z</dcterms:created>
  <dcterms:modified xsi:type="dcterms:W3CDTF">2021-05-12T10:02:33Z</dcterms:modified>
</cp:coreProperties>
</file>